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 defaultThemeVersion="124226"/>
  <bookViews>
    <workbookView xWindow="0" yWindow="0" windowWidth="20490" windowHeight="7455" tabRatio="873" activeTab="4"/>
  </bookViews>
  <sheets>
    <sheet name="Data Mai  2019" sheetId="5" r:id="rId1"/>
    <sheet name="Detail Mai 2019" sheetId="99" r:id="rId2"/>
    <sheet name="Arrêté de caisse Avril 2019" sheetId="54" state="hidden" r:id="rId3"/>
    <sheet name="Rapprochement bancaire Mai 19" sheetId="92" state="hidden" r:id="rId4"/>
    <sheet name="Global Janv-Mai" sheetId="98" r:id="rId5"/>
  </sheets>
  <definedNames>
    <definedName name="_xlnm._FilterDatabase" localSheetId="0" hidden="1">'Data Mai  2019'!$A$1:$I$270</definedName>
    <definedName name="_xlnm._FilterDatabase" localSheetId="4" hidden="1">'Global Janv-Mai'!$A$1:$M$1667</definedName>
  </definedNames>
  <calcPr calcId="162913"/>
  <pivotCaches>
    <pivotCache cacheId="0" r:id="rId6"/>
  </pivotCaches>
</workbook>
</file>

<file path=xl/calcChain.xml><?xml version="1.0" encoding="utf-8"?>
<calcChain xmlns="http://schemas.openxmlformats.org/spreadsheetml/2006/main">
  <c r="F1401" i="98" l="1"/>
  <c r="F1402" i="98"/>
  <c r="F1403" i="98"/>
  <c r="F1404" i="98"/>
  <c r="F1405" i="98"/>
  <c r="F1406" i="98"/>
  <c r="F1407" i="98"/>
  <c r="F1408" i="98"/>
  <c r="F1409" i="98"/>
  <c r="F1410" i="98"/>
  <c r="F1411" i="98"/>
  <c r="F1412" i="98"/>
  <c r="F1413" i="98"/>
  <c r="F1414" i="98"/>
  <c r="F1415" i="98"/>
  <c r="F1416" i="98"/>
  <c r="F1417" i="98"/>
  <c r="F1418" i="98"/>
  <c r="F1419" i="98"/>
  <c r="F1420" i="98"/>
  <c r="F1421" i="98"/>
  <c r="F1422" i="98"/>
  <c r="F1423" i="98"/>
  <c r="F1424" i="98"/>
  <c r="F1425" i="98"/>
  <c r="F1426" i="98"/>
  <c r="F1427" i="98"/>
  <c r="F1428" i="98"/>
  <c r="F1429" i="98"/>
  <c r="F1430" i="98"/>
  <c r="F1431" i="98"/>
  <c r="F1432" i="98"/>
  <c r="F1433" i="98"/>
  <c r="F1434" i="98"/>
  <c r="F1435" i="98"/>
  <c r="F1436" i="98"/>
  <c r="F1437" i="98"/>
  <c r="F1438" i="98"/>
  <c r="F1439" i="98"/>
  <c r="F1440" i="98"/>
  <c r="F1441" i="98"/>
  <c r="F1442" i="98"/>
  <c r="F1443" i="98"/>
  <c r="F1444" i="98"/>
  <c r="F1445" i="98"/>
  <c r="F1446" i="98"/>
  <c r="F1447" i="98"/>
  <c r="F1448" i="98"/>
  <c r="F1449" i="98"/>
  <c r="F1450" i="98"/>
  <c r="F1451" i="98"/>
  <c r="F1452" i="98"/>
  <c r="F1453" i="98"/>
  <c r="F1454" i="98"/>
  <c r="F1455" i="98"/>
  <c r="F1456" i="98"/>
  <c r="F1457" i="98"/>
  <c r="F1458" i="98"/>
  <c r="F1459" i="98"/>
  <c r="F1460" i="98"/>
  <c r="F1461" i="98"/>
  <c r="F1462" i="98"/>
  <c r="F1463" i="98"/>
  <c r="F1464" i="98"/>
  <c r="F1465" i="98"/>
  <c r="F1466" i="98"/>
  <c r="F1467" i="98"/>
  <c r="F1468" i="98"/>
  <c r="F1469" i="98"/>
  <c r="F1470" i="98"/>
  <c r="F1471" i="98"/>
  <c r="F1472" i="98"/>
  <c r="F1473" i="98"/>
  <c r="F1474" i="98"/>
  <c r="F1475" i="98"/>
  <c r="F1476" i="98"/>
  <c r="F1477" i="98"/>
  <c r="F1478" i="98"/>
  <c r="F1479" i="98"/>
  <c r="F1480" i="98"/>
  <c r="F1481" i="98"/>
  <c r="F1482" i="98"/>
  <c r="F1483" i="98"/>
  <c r="F1484" i="98"/>
  <c r="F1485" i="98"/>
  <c r="F1486" i="98"/>
  <c r="F1487" i="98"/>
  <c r="F1488" i="98"/>
  <c r="F1489" i="98"/>
  <c r="F1490" i="98"/>
  <c r="F1491" i="98"/>
  <c r="F1492" i="98"/>
  <c r="F1493" i="98"/>
  <c r="F1494" i="98"/>
  <c r="F1495" i="98"/>
  <c r="F1496" i="98"/>
  <c r="F1497" i="98"/>
  <c r="F1498" i="98"/>
  <c r="F1499" i="98"/>
  <c r="F1500" i="98"/>
  <c r="F1501" i="98"/>
  <c r="F1502" i="98"/>
  <c r="F1503" i="98"/>
  <c r="F1504" i="98"/>
  <c r="F1505" i="98"/>
  <c r="F1506" i="98"/>
  <c r="F1507" i="98"/>
  <c r="F1508" i="98"/>
  <c r="F1509" i="98"/>
  <c r="F1510" i="98"/>
  <c r="F1511" i="98"/>
  <c r="F1512" i="98"/>
  <c r="F1513" i="98"/>
  <c r="F1514" i="98"/>
  <c r="F1515" i="98"/>
  <c r="F1516" i="98"/>
  <c r="F1517" i="98"/>
  <c r="F1518" i="98"/>
  <c r="F1519" i="98"/>
  <c r="F1520" i="98"/>
  <c r="F1521" i="98"/>
  <c r="F1522" i="98"/>
  <c r="F1523" i="98"/>
  <c r="F1524" i="98"/>
  <c r="F1525" i="98"/>
  <c r="F1526" i="98"/>
  <c r="F1527" i="98"/>
  <c r="F1528" i="98"/>
  <c r="F1529" i="98"/>
  <c r="F1530" i="98"/>
  <c r="F1531" i="98"/>
  <c r="F1532" i="98"/>
  <c r="F1533" i="98"/>
  <c r="F1534" i="98"/>
  <c r="F1535" i="98"/>
  <c r="F1536" i="98"/>
  <c r="F1537" i="98"/>
  <c r="F1538" i="98"/>
  <c r="F1539" i="98"/>
  <c r="F1540" i="98"/>
  <c r="F1541" i="98"/>
  <c r="F1542" i="98"/>
  <c r="F1543" i="98"/>
  <c r="F1544" i="98"/>
  <c r="F1545" i="98"/>
  <c r="F1546" i="98"/>
  <c r="F1547" i="98"/>
  <c r="F1548" i="98"/>
  <c r="F1549" i="98"/>
  <c r="F1550" i="98"/>
  <c r="F1551" i="98"/>
  <c r="F1552" i="98"/>
  <c r="F1553" i="98"/>
  <c r="F1554" i="98"/>
  <c r="F1555" i="98"/>
  <c r="F1556" i="98"/>
  <c r="F1557" i="98"/>
  <c r="F1558" i="98"/>
  <c r="F1559" i="98"/>
  <c r="F1560" i="98"/>
  <c r="F1561" i="98"/>
  <c r="F1562" i="98"/>
  <c r="F1563" i="98"/>
  <c r="F1564" i="98"/>
  <c r="F1565" i="98"/>
  <c r="F1566" i="98"/>
  <c r="F1567" i="98"/>
  <c r="F1568" i="98"/>
  <c r="F1569" i="98"/>
  <c r="F1570" i="98"/>
  <c r="F1571" i="98"/>
  <c r="F1572" i="98"/>
  <c r="F1573" i="98"/>
  <c r="F1574" i="98"/>
  <c r="F1575" i="98"/>
  <c r="F1576" i="98"/>
  <c r="F1577" i="98"/>
  <c r="F1578" i="98"/>
  <c r="F1579" i="98"/>
  <c r="F1580" i="98"/>
  <c r="F1581" i="98"/>
  <c r="F1582" i="98"/>
  <c r="F1583" i="98"/>
  <c r="F1584" i="98"/>
  <c r="F1585" i="98"/>
  <c r="F1586" i="98"/>
  <c r="F1587" i="98"/>
  <c r="F1588" i="98"/>
  <c r="F1589" i="98"/>
  <c r="F1590" i="98"/>
  <c r="F1591" i="98"/>
  <c r="F1592" i="98"/>
  <c r="F1593" i="98"/>
  <c r="F1594" i="98"/>
  <c r="F1595" i="98"/>
  <c r="F1596" i="98"/>
  <c r="F1597" i="98"/>
  <c r="F1598" i="98"/>
  <c r="F1599" i="98"/>
  <c r="F1600" i="98"/>
  <c r="F1601" i="98"/>
  <c r="F1602" i="98"/>
  <c r="F1603" i="98"/>
  <c r="F1604" i="98"/>
  <c r="F1605" i="98"/>
  <c r="F1606" i="98"/>
  <c r="F1607" i="98"/>
  <c r="F1608" i="98"/>
  <c r="F1609" i="98"/>
  <c r="F1610" i="98"/>
  <c r="F1611" i="98"/>
  <c r="F1612" i="98"/>
  <c r="F1613" i="98"/>
  <c r="F1614" i="98"/>
  <c r="F1615" i="98"/>
  <c r="F1616" i="98"/>
  <c r="F1617" i="98"/>
  <c r="F1618" i="98"/>
  <c r="F1619" i="98"/>
  <c r="F1620" i="98"/>
  <c r="F1621" i="98"/>
  <c r="F1622" i="98"/>
  <c r="F1623" i="98"/>
  <c r="F1624" i="98"/>
  <c r="F1625" i="98"/>
  <c r="F1626" i="98"/>
  <c r="F1627" i="98"/>
  <c r="F1628" i="98"/>
  <c r="F1629" i="98"/>
  <c r="F1630" i="98"/>
  <c r="F1631" i="98"/>
  <c r="F1632" i="98"/>
  <c r="F1633" i="98"/>
  <c r="F1634" i="98"/>
  <c r="F1635" i="98"/>
  <c r="F1636" i="98"/>
  <c r="F1637" i="98"/>
  <c r="F1638" i="98"/>
  <c r="F1639" i="98"/>
  <c r="F1640" i="98"/>
  <c r="F1641" i="98"/>
  <c r="F1642" i="98"/>
  <c r="F1643" i="98"/>
  <c r="F1644" i="98"/>
  <c r="F1645" i="98"/>
  <c r="F1646" i="98"/>
  <c r="F1647" i="98"/>
  <c r="F1648" i="98"/>
  <c r="F1649" i="98"/>
  <c r="F1650" i="98"/>
  <c r="F1651" i="98"/>
  <c r="F1652" i="98"/>
  <c r="F1653" i="98"/>
  <c r="F1654" i="98"/>
  <c r="F1655" i="98"/>
  <c r="F1656" i="98"/>
  <c r="F1657" i="98"/>
  <c r="F1658" i="98"/>
  <c r="F1659" i="98"/>
  <c r="F1660" i="98"/>
  <c r="F1661" i="98"/>
  <c r="F1662" i="98"/>
  <c r="F1663" i="98"/>
  <c r="F1664" i="98"/>
  <c r="F1665" i="98"/>
  <c r="F1666" i="98"/>
  <c r="F1667" i="98"/>
  <c r="F1399" i="98"/>
  <c r="F1400" i="98"/>
  <c r="G1399" i="98"/>
  <c r="G1400" i="98"/>
  <c r="G1401" i="98"/>
  <c r="G1402" i="98"/>
  <c r="G1403" i="98"/>
  <c r="G1404" i="98"/>
  <c r="G1405" i="98"/>
  <c r="G1406" i="98"/>
  <c r="G1407" i="98"/>
  <c r="G1408" i="98"/>
  <c r="G1409" i="98"/>
  <c r="G1410" i="98"/>
  <c r="G1411" i="98"/>
  <c r="G1412" i="98"/>
  <c r="G1413" i="98"/>
  <c r="G1414" i="98"/>
  <c r="G1415" i="98"/>
  <c r="G1416" i="98"/>
  <c r="G1417" i="98"/>
  <c r="G1418" i="98"/>
  <c r="G1419" i="98"/>
  <c r="G1420" i="98"/>
  <c r="G1421" i="98"/>
  <c r="G1422" i="98"/>
  <c r="G1423" i="98"/>
  <c r="G1424" i="98"/>
  <c r="G1425" i="98"/>
  <c r="G1426" i="98"/>
  <c r="G1427" i="98"/>
  <c r="G1428" i="98"/>
  <c r="G1429" i="98"/>
  <c r="G1430" i="98"/>
  <c r="G1431" i="98"/>
  <c r="G1432" i="98"/>
  <c r="G1433" i="98"/>
  <c r="G1434" i="98"/>
  <c r="G1435" i="98"/>
  <c r="G1436" i="98"/>
  <c r="G1437" i="98"/>
  <c r="G1438" i="98"/>
  <c r="G1439" i="98"/>
  <c r="G1440" i="98"/>
  <c r="G1441" i="98"/>
  <c r="G1442" i="98"/>
  <c r="G1443" i="98"/>
  <c r="G1444" i="98"/>
  <c r="G1445" i="98"/>
  <c r="G1446" i="98"/>
  <c r="G1447" i="98"/>
  <c r="G1448" i="98"/>
  <c r="G1449" i="98"/>
  <c r="G1450" i="98"/>
  <c r="G1451" i="98"/>
  <c r="G1452" i="98"/>
  <c r="G1453" i="98"/>
  <c r="G1454" i="98"/>
  <c r="G1455" i="98"/>
  <c r="G1456" i="98"/>
  <c r="G1457" i="98"/>
  <c r="G1458" i="98"/>
  <c r="G1459" i="98"/>
  <c r="G1460" i="98"/>
  <c r="G1461" i="98"/>
  <c r="G1462" i="98"/>
  <c r="G1463" i="98"/>
  <c r="G1464" i="98"/>
  <c r="G1465" i="98"/>
  <c r="G1466" i="98"/>
  <c r="G1467" i="98"/>
  <c r="G1468" i="98"/>
  <c r="G1469" i="98"/>
  <c r="G1470" i="98"/>
  <c r="G1471" i="98"/>
  <c r="G1472" i="98"/>
  <c r="G1473" i="98"/>
  <c r="G1474" i="98"/>
  <c r="G1475" i="98"/>
  <c r="G1476" i="98"/>
  <c r="G1477" i="98"/>
  <c r="G1478" i="98"/>
  <c r="G1479" i="98"/>
  <c r="G1480" i="98"/>
  <c r="G1481" i="98"/>
  <c r="G1482" i="98"/>
  <c r="G1483" i="98"/>
  <c r="G1484" i="98"/>
  <c r="G1485" i="98"/>
  <c r="G1486" i="98"/>
  <c r="G1487" i="98"/>
  <c r="G1488" i="98"/>
  <c r="G1489" i="98"/>
  <c r="G1490" i="98"/>
  <c r="G1491" i="98"/>
  <c r="G1492" i="98"/>
  <c r="G1493" i="98"/>
  <c r="G1494" i="98"/>
  <c r="G1495" i="98"/>
  <c r="G1496" i="98"/>
  <c r="G1497" i="98"/>
  <c r="G1498" i="98"/>
  <c r="G1499" i="98"/>
  <c r="G1500" i="98"/>
  <c r="G1501" i="98"/>
  <c r="G1502" i="98"/>
  <c r="G1503" i="98"/>
  <c r="G1504" i="98"/>
  <c r="G1505" i="98"/>
  <c r="G1506" i="98"/>
  <c r="G1507" i="98"/>
  <c r="G1508" i="98"/>
  <c r="G1509" i="98"/>
  <c r="G1510" i="98"/>
  <c r="G1511" i="98"/>
  <c r="G1512" i="98"/>
  <c r="G1513" i="98"/>
  <c r="G1514" i="98"/>
  <c r="G1515" i="98"/>
  <c r="G1516" i="98"/>
  <c r="G1517" i="98"/>
  <c r="G1518" i="98"/>
  <c r="G1519" i="98"/>
  <c r="G1520" i="98"/>
  <c r="G1521" i="98"/>
  <c r="G1522" i="98"/>
  <c r="G1523" i="98"/>
  <c r="G1524" i="98"/>
  <c r="G1525" i="98"/>
  <c r="G1526" i="98"/>
  <c r="G1527" i="98"/>
  <c r="G1528" i="98"/>
  <c r="G1529" i="98"/>
  <c r="G1530" i="98"/>
  <c r="G1531" i="98"/>
  <c r="G1532" i="98"/>
  <c r="G1533" i="98"/>
  <c r="G1534" i="98"/>
  <c r="G1535" i="98"/>
  <c r="G1536" i="98"/>
  <c r="G1537" i="98"/>
  <c r="G1538" i="98"/>
  <c r="G1539" i="98"/>
  <c r="G1540" i="98"/>
  <c r="G1541" i="98"/>
  <c r="G1542" i="98"/>
  <c r="G1543" i="98"/>
  <c r="G1544" i="98"/>
  <c r="G1545" i="98"/>
  <c r="G1546" i="98"/>
  <c r="G1547" i="98"/>
  <c r="G1548" i="98"/>
  <c r="G1549" i="98"/>
  <c r="G1550" i="98"/>
  <c r="G1551" i="98"/>
  <c r="G1552" i="98"/>
  <c r="G1553" i="98"/>
  <c r="G1554" i="98"/>
  <c r="G1555" i="98"/>
  <c r="G1556" i="98"/>
  <c r="G1557" i="98"/>
  <c r="G1558" i="98"/>
  <c r="G1559" i="98"/>
  <c r="G1560" i="98"/>
  <c r="G1561" i="98"/>
  <c r="G1562" i="98"/>
  <c r="G1563" i="98"/>
  <c r="G1564" i="98"/>
  <c r="G1565" i="98"/>
  <c r="G1566" i="98"/>
  <c r="G1567" i="98"/>
  <c r="G1568" i="98"/>
  <c r="G1569" i="98"/>
  <c r="G1570" i="98"/>
  <c r="G1571" i="98"/>
  <c r="G1572" i="98"/>
  <c r="G1573" i="98"/>
  <c r="G1574" i="98"/>
  <c r="G1575" i="98"/>
  <c r="G1576" i="98"/>
  <c r="G1577" i="98"/>
  <c r="G1578" i="98"/>
  <c r="G1579" i="98"/>
  <c r="G1580" i="98"/>
  <c r="G1581" i="98"/>
  <c r="G1582" i="98"/>
  <c r="G1583" i="98"/>
  <c r="G1584" i="98"/>
  <c r="G1585" i="98"/>
  <c r="G1586" i="98"/>
  <c r="G1587" i="98"/>
  <c r="G1588" i="98"/>
  <c r="G1589" i="98"/>
  <c r="G1590" i="98"/>
  <c r="G1591" i="98"/>
  <c r="G1592" i="98"/>
  <c r="G1593" i="98"/>
  <c r="G1594" i="98"/>
  <c r="G1595" i="98"/>
  <c r="G1596" i="98"/>
  <c r="G1597" i="98"/>
  <c r="G1598" i="98"/>
  <c r="G1599" i="98"/>
  <c r="G1600" i="98"/>
  <c r="G1601" i="98"/>
  <c r="G1602" i="98"/>
  <c r="G1603" i="98"/>
  <c r="G1604" i="98"/>
  <c r="G1605" i="98"/>
  <c r="G1606" i="98"/>
  <c r="G1607" i="98"/>
  <c r="G1608" i="98"/>
  <c r="G1609" i="98"/>
  <c r="G1610" i="98"/>
  <c r="G1611" i="98"/>
  <c r="G1612" i="98"/>
  <c r="G1613" i="98"/>
  <c r="G1614" i="98"/>
  <c r="G1615" i="98"/>
  <c r="G1616" i="98"/>
  <c r="G1617" i="98"/>
  <c r="G1618" i="98"/>
  <c r="G1619" i="98"/>
  <c r="G1620" i="98"/>
  <c r="G1621" i="98"/>
  <c r="G1622" i="98"/>
  <c r="G1623" i="98"/>
  <c r="G1624" i="98"/>
  <c r="G1625" i="98"/>
  <c r="G1626" i="98"/>
  <c r="G1627" i="98"/>
  <c r="G1628" i="98"/>
  <c r="G1629" i="98"/>
  <c r="G1630" i="98"/>
  <c r="G1631" i="98"/>
  <c r="G1632" i="98"/>
  <c r="G1633" i="98"/>
  <c r="G1634" i="98"/>
  <c r="G1635" i="98"/>
  <c r="G1636" i="98"/>
  <c r="G1637" i="98"/>
  <c r="G1638" i="98"/>
  <c r="G1639" i="98"/>
  <c r="G1640" i="98"/>
  <c r="G1641" i="98"/>
  <c r="G1642" i="98"/>
  <c r="G1643" i="98"/>
  <c r="G1644" i="98"/>
  <c r="G1645" i="98"/>
  <c r="G1646" i="98"/>
  <c r="G1647" i="98"/>
  <c r="G1648" i="98"/>
  <c r="G1649" i="98"/>
  <c r="G1650" i="98"/>
  <c r="G1651" i="98"/>
  <c r="G1652" i="98"/>
  <c r="G1653" i="98"/>
  <c r="G1654" i="98"/>
  <c r="G1655" i="98"/>
  <c r="G1656" i="98"/>
  <c r="G1657" i="98"/>
  <c r="G1658" i="98"/>
  <c r="G1659" i="98"/>
  <c r="G1660" i="98"/>
  <c r="G1661" i="98"/>
  <c r="G1662" i="98"/>
  <c r="G1663" i="98"/>
  <c r="G1664" i="98"/>
  <c r="G1665" i="98"/>
  <c r="G1666" i="98"/>
  <c r="G1667" i="98"/>
  <c r="J32" i="92" l="1"/>
  <c r="E34" i="92" s="1"/>
  <c r="D32" i="92"/>
  <c r="H34" i="54" l="1"/>
  <c r="F1009" i="98"/>
  <c r="G1009" i="98"/>
  <c r="F1010" i="98"/>
  <c r="G1010" i="98"/>
  <c r="F1011" i="98"/>
  <c r="G1011" i="98"/>
  <c r="F1012" i="98"/>
  <c r="G1012" i="98"/>
  <c r="F1013" i="98"/>
  <c r="G1013" i="98"/>
  <c r="F1014" i="98"/>
  <c r="G1014" i="98"/>
  <c r="F1015" i="98"/>
  <c r="G1015" i="98"/>
  <c r="F1016" i="98"/>
  <c r="G1016" i="98"/>
  <c r="F1017" i="98"/>
  <c r="G1017" i="98"/>
  <c r="F1018" i="98"/>
  <c r="G1018" i="98"/>
  <c r="F1019" i="98"/>
  <c r="G1019" i="98"/>
  <c r="F1020" i="98"/>
  <c r="G1020" i="98"/>
  <c r="F1021" i="98"/>
  <c r="G1021" i="98"/>
  <c r="F1022" i="98"/>
  <c r="G1022" i="98"/>
  <c r="F1023" i="98"/>
  <c r="G1023" i="98"/>
  <c r="F1024" i="98"/>
  <c r="G1024" i="98"/>
  <c r="F1025" i="98"/>
  <c r="G1025" i="98"/>
  <c r="F1026" i="98"/>
  <c r="G1026" i="98"/>
  <c r="F1027" i="98"/>
  <c r="G1027" i="98"/>
  <c r="F1028" i="98"/>
  <c r="G1028" i="98"/>
  <c r="F1029" i="98"/>
  <c r="G1029" i="98"/>
  <c r="F1030" i="98"/>
  <c r="G1030" i="98"/>
  <c r="F1031" i="98"/>
  <c r="G1031" i="98"/>
  <c r="F1032" i="98"/>
  <c r="G1032" i="98"/>
  <c r="F1033" i="98"/>
  <c r="G1033" i="98"/>
  <c r="F1034" i="98"/>
  <c r="G1034" i="98"/>
  <c r="F1035" i="98"/>
  <c r="G1035" i="98"/>
  <c r="F1036" i="98"/>
  <c r="G1036" i="98"/>
  <c r="F1037" i="98"/>
  <c r="G1037" i="98"/>
  <c r="F1038" i="98"/>
  <c r="G1038" i="98"/>
  <c r="F1039" i="98"/>
  <c r="G1039" i="98"/>
  <c r="F1040" i="98"/>
  <c r="G1040" i="98"/>
  <c r="F1041" i="98"/>
  <c r="G1041" i="98"/>
  <c r="F1042" i="98"/>
  <c r="G1042" i="98"/>
  <c r="F1043" i="98"/>
  <c r="G1043" i="98"/>
  <c r="F1044" i="98"/>
  <c r="G1044" i="98"/>
  <c r="F1045" i="98"/>
  <c r="G1045" i="98"/>
  <c r="F1046" i="98"/>
  <c r="G1046" i="98"/>
  <c r="F1047" i="98"/>
  <c r="G1047" i="98"/>
  <c r="F1048" i="98"/>
  <c r="G1048" i="98"/>
  <c r="F1049" i="98"/>
  <c r="G1049" i="98"/>
  <c r="F1050" i="98"/>
  <c r="G1050" i="98"/>
  <c r="F1051" i="98"/>
  <c r="G1051" i="98"/>
  <c r="F1052" i="98"/>
  <c r="G1052" i="98"/>
  <c r="F1053" i="98"/>
  <c r="G1053" i="98"/>
  <c r="F1054" i="98"/>
  <c r="G1054" i="98"/>
  <c r="F1055" i="98"/>
  <c r="G1055" i="98"/>
  <c r="F1056" i="98"/>
  <c r="G1056" i="98"/>
  <c r="F1057" i="98"/>
  <c r="G1057" i="98"/>
  <c r="F1058" i="98"/>
  <c r="G1058" i="98"/>
  <c r="F1059" i="98"/>
  <c r="G1059" i="98"/>
  <c r="F1060" i="98"/>
  <c r="G1060" i="98"/>
  <c r="F1061" i="98"/>
  <c r="G1061" i="98"/>
  <c r="F1062" i="98"/>
  <c r="G1062" i="98"/>
  <c r="F1063" i="98"/>
  <c r="G1063" i="98"/>
  <c r="F1064" i="98"/>
  <c r="G1064" i="98"/>
  <c r="F1065" i="98"/>
  <c r="G1065" i="98"/>
  <c r="F1066" i="98"/>
  <c r="G1066" i="98"/>
  <c r="F1067" i="98"/>
  <c r="G1067" i="98"/>
  <c r="F1068" i="98"/>
  <c r="G1068" i="98"/>
  <c r="F1069" i="98"/>
  <c r="G1069" i="98"/>
  <c r="F1070" i="98"/>
  <c r="G1070" i="98"/>
  <c r="F1071" i="98"/>
  <c r="G1071" i="98"/>
  <c r="F1072" i="98"/>
  <c r="G1072" i="98"/>
  <c r="F1073" i="98"/>
  <c r="G1073" i="98"/>
  <c r="F1074" i="98"/>
  <c r="G1074" i="98"/>
  <c r="F1075" i="98"/>
  <c r="G1075" i="98"/>
  <c r="F1076" i="98"/>
  <c r="G1076" i="98"/>
  <c r="F1077" i="98"/>
  <c r="G1077" i="98"/>
  <c r="F1078" i="98"/>
  <c r="G1078" i="98"/>
  <c r="F1079" i="98"/>
  <c r="G1079" i="98"/>
  <c r="F1080" i="98"/>
  <c r="G1080" i="98"/>
  <c r="F1081" i="98"/>
  <c r="G1081" i="98"/>
  <c r="F1082" i="98"/>
  <c r="G1082" i="98"/>
  <c r="F1083" i="98"/>
  <c r="G1083" i="98"/>
  <c r="F1084" i="98"/>
  <c r="G1084" i="98"/>
  <c r="F1085" i="98"/>
  <c r="G1085" i="98"/>
  <c r="F1086" i="98"/>
  <c r="G1086" i="98"/>
  <c r="F1087" i="98"/>
  <c r="G1087" i="98"/>
  <c r="F1088" i="98"/>
  <c r="G1088" i="98"/>
  <c r="F1089" i="98"/>
  <c r="G1089" i="98"/>
  <c r="F1090" i="98"/>
  <c r="G1090" i="98"/>
  <c r="F1091" i="98"/>
  <c r="G1091" i="98"/>
  <c r="F1092" i="98"/>
  <c r="G1092" i="98"/>
  <c r="F1093" i="98"/>
  <c r="G1093" i="98"/>
  <c r="F1094" i="98"/>
  <c r="G1094" i="98"/>
  <c r="F1095" i="98"/>
  <c r="G1095" i="98"/>
  <c r="F1096" i="98"/>
  <c r="G1096" i="98"/>
  <c r="F1097" i="98"/>
  <c r="G1097" i="98"/>
  <c r="F1098" i="98"/>
  <c r="G1098" i="98"/>
  <c r="F1099" i="98"/>
  <c r="G1099" i="98"/>
  <c r="F1100" i="98"/>
  <c r="G1100" i="98"/>
  <c r="F1101" i="98"/>
  <c r="G1101" i="98"/>
  <c r="F1102" i="98"/>
  <c r="G1102" i="98"/>
  <c r="F1103" i="98"/>
  <c r="G1103" i="98"/>
  <c r="F1104" i="98"/>
  <c r="G1104" i="98"/>
  <c r="F1105" i="98"/>
  <c r="G1105" i="98"/>
  <c r="F1106" i="98"/>
  <c r="G1106" i="98"/>
  <c r="F1107" i="98"/>
  <c r="G1107" i="98"/>
  <c r="F1108" i="98"/>
  <c r="G1108" i="98"/>
  <c r="F1109" i="98"/>
  <c r="G1109" i="98"/>
  <c r="F1110" i="98"/>
  <c r="G1110" i="98"/>
  <c r="F1111" i="98"/>
  <c r="G1111" i="98"/>
  <c r="F1112" i="98"/>
  <c r="G1112" i="98"/>
  <c r="F1113" i="98"/>
  <c r="G1113" i="98"/>
  <c r="F1114" i="98"/>
  <c r="G1114" i="98"/>
  <c r="F1115" i="98"/>
  <c r="G1115" i="98"/>
  <c r="F1116" i="98"/>
  <c r="G1116" i="98"/>
  <c r="F1117" i="98"/>
  <c r="G1117" i="98"/>
  <c r="F1118" i="98"/>
  <c r="G1118" i="98"/>
  <c r="F1119" i="98"/>
  <c r="G1119" i="98"/>
  <c r="F1120" i="98"/>
  <c r="G1120" i="98"/>
  <c r="F1121" i="98"/>
  <c r="G1121" i="98"/>
  <c r="F1122" i="98"/>
  <c r="G1122" i="98"/>
  <c r="F1123" i="98"/>
  <c r="G1123" i="98"/>
  <c r="F1124" i="98"/>
  <c r="G1124" i="98"/>
  <c r="F1125" i="98"/>
  <c r="G1125" i="98"/>
  <c r="F1126" i="98"/>
  <c r="G1126" i="98"/>
  <c r="F1127" i="98"/>
  <c r="G1127" i="98"/>
  <c r="F1128" i="98"/>
  <c r="G1128" i="98"/>
  <c r="F1129" i="98"/>
  <c r="G1129" i="98"/>
  <c r="F1130" i="98"/>
  <c r="G1130" i="98"/>
  <c r="F1131" i="98"/>
  <c r="G1131" i="98"/>
  <c r="F1132" i="98"/>
  <c r="G1132" i="98"/>
  <c r="F1133" i="98"/>
  <c r="G1133" i="98"/>
  <c r="F1134" i="98"/>
  <c r="G1134" i="98"/>
  <c r="F1135" i="98"/>
  <c r="G1135" i="98"/>
  <c r="F1136" i="98"/>
  <c r="G1136" i="98"/>
  <c r="F1137" i="98"/>
  <c r="G1137" i="98"/>
  <c r="F1138" i="98"/>
  <c r="G1138" i="98"/>
  <c r="F1139" i="98"/>
  <c r="G1139" i="98"/>
  <c r="F1140" i="98"/>
  <c r="G1140" i="98"/>
  <c r="F1141" i="98"/>
  <c r="G1141" i="98"/>
  <c r="F1142" i="98"/>
  <c r="G1142" i="98"/>
  <c r="F1143" i="98"/>
  <c r="G1143" i="98"/>
  <c r="F1144" i="98"/>
  <c r="G1144" i="98"/>
  <c r="F1145" i="98"/>
  <c r="G1145" i="98"/>
  <c r="F1146" i="98"/>
  <c r="G1146" i="98"/>
  <c r="F1147" i="98"/>
  <c r="G1147" i="98"/>
  <c r="F1148" i="98"/>
  <c r="G1148" i="98"/>
  <c r="F1149" i="98"/>
  <c r="G1149" i="98"/>
  <c r="F1150" i="98"/>
  <c r="G1150" i="98"/>
  <c r="F1151" i="98"/>
  <c r="G1151" i="98"/>
  <c r="F1152" i="98"/>
  <c r="G1152" i="98"/>
  <c r="F1153" i="98"/>
  <c r="G1153" i="98"/>
  <c r="F1154" i="98"/>
  <c r="G1154" i="98"/>
  <c r="F1155" i="98"/>
  <c r="G1155" i="98"/>
  <c r="F1156" i="98"/>
  <c r="G1156" i="98"/>
  <c r="F1157" i="98"/>
  <c r="G1157" i="98"/>
  <c r="F1158" i="98"/>
  <c r="G1158" i="98"/>
  <c r="F1159" i="98"/>
  <c r="G1159" i="98"/>
  <c r="F1160" i="98"/>
  <c r="G1160" i="98"/>
  <c r="F1161" i="98"/>
  <c r="G1161" i="98"/>
  <c r="F1162" i="98"/>
  <c r="G1162" i="98"/>
  <c r="F1163" i="98"/>
  <c r="G1163" i="98"/>
  <c r="F1164" i="98"/>
  <c r="G1164" i="98"/>
  <c r="F1165" i="98"/>
  <c r="G1165" i="98"/>
  <c r="F1166" i="98"/>
  <c r="G1166" i="98"/>
  <c r="F1167" i="98"/>
  <c r="G1167" i="98"/>
  <c r="F1168" i="98"/>
  <c r="G1168" i="98"/>
  <c r="F1169" i="98"/>
  <c r="G1169" i="98"/>
  <c r="F1170" i="98"/>
  <c r="G1170" i="98"/>
  <c r="F1171" i="98"/>
  <c r="G1171" i="98"/>
  <c r="F1172" i="98"/>
  <c r="G1172" i="98"/>
  <c r="F1173" i="98"/>
  <c r="G1173" i="98"/>
  <c r="F1174" i="98"/>
  <c r="G1174" i="98"/>
  <c r="F1175" i="98"/>
  <c r="G1175" i="98"/>
  <c r="F1176" i="98"/>
  <c r="G1176" i="98"/>
  <c r="F1177" i="98"/>
  <c r="G1177" i="98"/>
  <c r="F1178" i="98"/>
  <c r="G1178" i="98"/>
  <c r="F1179" i="98"/>
  <c r="G1179" i="98"/>
  <c r="F1180" i="98"/>
  <c r="G1180" i="98"/>
  <c r="F1181" i="98"/>
  <c r="G1181" i="98"/>
  <c r="F1182" i="98"/>
  <c r="G1182" i="98"/>
  <c r="F1183" i="98"/>
  <c r="G1183" i="98"/>
  <c r="F1184" i="98"/>
  <c r="G1184" i="98"/>
  <c r="F1185" i="98"/>
  <c r="G1185" i="98"/>
  <c r="F1186" i="98"/>
  <c r="G1186" i="98"/>
  <c r="F1187" i="98"/>
  <c r="G1187" i="98"/>
  <c r="F1188" i="98"/>
  <c r="G1188" i="98"/>
  <c r="F1189" i="98"/>
  <c r="G1189" i="98"/>
  <c r="F1190" i="98"/>
  <c r="G1190" i="98"/>
  <c r="F1191" i="98"/>
  <c r="G1191" i="98"/>
  <c r="F1192" i="98"/>
  <c r="G1192" i="98"/>
  <c r="F1193" i="98"/>
  <c r="G1193" i="98"/>
  <c r="F1194" i="98"/>
  <c r="G1194" i="98"/>
  <c r="F1195" i="98"/>
  <c r="G1195" i="98"/>
  <c r="F1196" i="98"/>
  <c r="G1196" i="98"/>
  <c r="F1197" i="98"/>
  <c r="G1197" i="98"/>
  <c r="F1198" i="98"/>
  <c r="G1198" i="98"/>
  <c r="F1199" i="98"/>
  <c r="G1199" i="98"/>
  <c r="F1200" i="98"/>
  <c r="G1200" i="98"/>
  <c r="F1201" i="98"/>
  <c r="G1201" i="98"/>
  <c r="F1202" i="98"/>
  <c r="G1202" i="98"/>
  <c r="F1203" i="98"/>
  <c r="G1203" i="98"/>
  <c r="F1204" i="98"/>
  <c r="G1204" i="98"/>
  <c r="F1205" i="98"/>
  <c r="G1205" i="98"/>
  <c r="F1206" i="98"/>
  <c r="G1206" i="98"/>
  <c r="F1207" i="98"/>
  <c r="G1207" i="98"/>
  <c r="F1208" i="98"/>
  <c r="G1208" i="98"/>
  <c r="F1209" i="98"/>
  <c r="G1209" i="98"/>
  <c r="F1210" i="98"/>
  <c r="G1210" i="98"/>
  <c r="F1211" i="98"/>
  <c r="G1211" i="98"/>
  <c r="F1212" i="98"/>
  <c r="G1212" i="98"/>
  <c r="F1213" i="98"/>
  <c r="G1213" i="98"/>
  <c r="F1214" i="98"/>
  <c r="G1214" i="98"/>
  <c r="F1215" i="98"/>
  <c r="G1215" i="98"/>
  <c r="F1216" i="98"/>
  <c r="G1216" i="98"/>
  <c r="F1217" i="98"/>
  <c r="G1217" i="98"/>
  <c r="F1218" i="98"/>
  <c r="G1218" i="98"/>
  <c r="F1219" i="98"/>
  <c r="G1219" i="98"/>
  <c r="F1220" i="98"/>
  <c r="G1220" i="98"/>
  <c r="F1221" i="98"/>
  <c r="G1221" i="98"/>
  <c r="F1222" i="98"/>
  <c r="G1222" i="98"/>
  <c r="F1223" i="98"/>
  <c r="G1223" i="98"/>
  <c r="F1224" i="98"/>
  <c r="G1224" i="98"/>
  <c r="F1225" i="98"/>
  <c r="G1225" i="98"/>
  <c r="F1226" i="98"/>
  <c r="G1226" i="98"/>
  <c r="F1227" i="98"/>
  <c r="G1227" i="98"/>
  <c r="F1228" i="98"/>
  <c r="G1228" i="98"/>
  <c r="F1229" i="98"/>
  <c r="G1229" i="98"/>
  <c r="F1230" i="98"/>
  <c r="G1230" i="98"/>
  <c r="F1231" i="98"/>
  <c r="G1231" i="98"/>
  <c r="F1232" i="98"/>
  <c r="G1232" i="98"/>
  <c r="F1233" i="98"/>
  <c r="G1233" i="98"/>
  <c r="F1234" i="98"/>
  <c r="G1234" i="98"/>
  <c r="F1235" i="98"/>
  <c r="G1235" i="98"/>
  <c r="F1236" i="98"/>
  <c r="G1236" i="98"/>
  <c r="F1237" i="98"/>
  <c r="G1237" i="98"/>
  <c r="F1238" i="98"/>
  <c r="G1238" i="98"/>
  <c r="F1239" i="98"/>
  <c r="G1239" i="98"/>
  <c r="F1240" i="98"/>
  <c r="G1240" i="98"/>
  <c r="F1241" i="98"/>
  <c r="G1241" i="98"/>
  <c r="F1242" i="98"/>
  <c r="G1242" i="98"/>
  <c r="F1243" i="98"/>
  <c r="G1243" i="98"/>
  <c r="F1244" i="98"/>
  <c r="G1244" i="98"/>
  <c r="F1245" i="98"/>
  <c r="G1245" i="98"/>
  <c r="F1246" i="98"/>
  <c r="G1246" i="98"/>
  <c r="F1247" i="98"/>
  <c r="G1247" i="98"/>
  <c r="F1248" i="98"/>
  <c r="G1248" i="98"/>
  <c r="F1249" i="98"/>
  <c r="G1249" i="98"/>
  <c r="F1250" i="98"/>
  <c r="G1250" i="98"/>
  <c r="F1251" i="98"/>
  <c r="G1251" i="98"/>
  <c r="F1252" i="98"/>
  <c r="G1252" i="98"/>
  <c r="F1253" i="98"/>
  <c r="G1253" i="98"/>
  <c r="F1254" i="98"/>
  <c r="G1254" i="98"/>
  <c r="F1255" i="98"/>
  <c r="G1255" i="98"/>
  <c r="F1256" i="98"/>
  <c r="G1256" i="98"/>
  <c r="F1257" i="98"/>
  <c r="G1257" i="98"/>
  <c r="F1258" i="98"/>
  <c r="G1258" i="98"/>
  <c r="F1259" i="98"/>
  <c r="G1259" i="98"/>
  <c r="F1260" i="98"/>
  <c r="G1260" i="98"/>
  <c r="F1261" i="98"/>
  <c r="G1261" i="98"/>
  <c r="F1262" i="98"/>
  <c r="G1262" i="98"/>
  <c r="F1263" i="98"/>
  <c r="G1263" i="98"/>
  <c r="F1264" i="98"/>
  <c r="G1264" i="98"/>
  <c r="F1265" i="98"/>
  <c r="G1265" i="98"/>
  <c r="F1266" i="98"/>
  <c r="G1266" i="98"/>
  <c r="F1267" i="98"/>
  <c r="G1267" i="98"/>
  <c r="F1268" i="98"/>
  <c r="G1268" i="98"/>
  <c r="F1269" i="98"/>
  <c r="G1269" i="98"/>
  <c r="F1270" i="98"/>
  <c r="G1270" i="98"/>
  <c r="F1271" i="98"/>
  <c r="G1271" i="98"/>
  <c r="F1272" i="98"/>
  <c r="G1272" i="98"/>
  <c r="F1273" i="98"/>
  <c r="G1273" i="98"/>
  <c r="F1274" i="98"/>
  <c r="G1274" i="98"/>
  <c r="F1275" i="98"/>
  <c r="G1275" i="98"/>
  <c r="F1276" i="98"/>
  <c r="G1276" i="98"/>
  <c r="F1277" i="98"/>
  <c r="G1277" i="98"/>
  <c r="F1278" i="98"/>
  <c r="G1278" i="98"/>
  <c r="F1279" i="98"/>
  <c r="G1279" i="98"/>
  <c r="F1280" i="98"/>
  <c r="G1280" i="98"/>
  <c r="F1281" i="98"/>
  <c r="G1281" i="98"/>
  <c r="F1282" i="98"/>
  <c r="G1282" i="98"/>
  <c r="F1283" i="98"/>
  <c r="G1283" i="98"/>
  <c r="F1284" i="98"/>
  <c r="G1284" i="98"/>
  <c r="F1285" i="98"/>
  <c r="G1285" i="98"/>
  <c r="F1286" i="98"/>
  <c r="G1286" i="98"/>
  <c r="F1287" i="98"/>
  <c r="G1287" i="98"/>
  <c r="F1288" i="98"/>
  <c r="G1288" i="98"/>
  <c r="F1289" i="98"/>
  <c r="G1289" i="98"/>
  <c r="F1290" i="98"/>
  <c r="G1290" i="98"/>
  <c r="F1291" i="98"/>
  <c r="G1291" i="98"/>
  <c r="F1292" i="98"/>
  <c r="G1292" i="98"/>
  <c r="F1293" i="98"/>
  <c r="G1293" i="98"/>
  <c r="F1294" i="98"/>
  <c r="G1294" i="98"/>
  <c r="F1295" i="98"/>
  <c r="G1295" i="98"/>
  <c r="F1296" i="98"/>
  <c r="G1296" i="98"/>
  <c r="F1297" i="98"/>
  <c r="G1297" i="98"/>
  <c r="F1298" i="98"/>
  <c r="G1298" i="98"/>
  <c r="F1299" i="98"/>
  <c r="G1299" i="98"/>
  <c r="F1300" i="98"/>
  <c r="G1300" i="98"/>
  <c r="F1301" i="98"/>
  <c r="G1301" i="98"/>
  <c r="F1302" i="98"/>
  <c r="G1302" i="98"/>
  <c r="F1303" i="98"/>
  <c r="G1303" i="98"/>
  <c r="F1304" i="98"/>
  <c r="G1304" i="98"/>
  <c r="F1305" i="98"/>
  <c r="G1305" i="98"/>
  <c r="F1306" i="98"/>
  <c r="G1306" i="98"/>
  <c r="F1307" i="98"/>
  <c r="G1307" i="98"/>
  <c r="F1308" i="98"/>
  <c r="G1308" i="98"/>
  <c r="F1309" i="98"/>
  <c r="G1309" i="98"/>
  <c r="F1310" i="98"/>
  <c r="G1310" i="98"/>
  <c r="F1311" i="98"/>
  <c r="G1311" i="98"/>
  <c r="F1312" i="98"/>
  <c r="G1312" i="98"/>
  <c r="F1313" i="98"/>
  <c r="G1313" i="98"/>
  <c r="F1314" i="98"/>
  <c r="G1314" i="98"/>
  <c r="F1315" i="98"/>
  <c r="G1315" i="98"/>
  <c r="F1316" i="98"/>
  <c r="G1316" i="98"/>
  <c r="F1317" i="98"/>
  <c r="G1317" i="98"/>
  <c r="F1318" i="98"/>
  <c r="G1318" i="98"/>
  <c r="F1319" i="98"/>
  <c r="G1319" i="98"/>
  <c r="F1320" i="98"/>
  <c r="G1320" i="98"/>
  <c r="F1321" i="98"/>
  <c r="G1321" i="98"/>
  <c r="F1322" i="98"/>
  <c r="G1322" i="98"/>
  <c r="F1323" i="98"/>
  <c r="G1323" i="98"/>
  <c r="F1324" i="98"/>
  <c r="G1324" i="98"/>
  <c r="F1325" i="98"/>
  <c r="G1325" i="98"/>
  <c r="F1326" i="98"/>
  <c r="G1326" i="98"/>
  <c r="F1327" i="98"/>
  <c r="G1327" i="98"/>
  <c r="F1328" i="98"/>
  <c r="G1328" i="98"/>
  <c r="F1329" i="98"/>
  <c r="G1329" i="98"/>
  <c r="F1330" i="98"/>
  <c r="G1330" i="98"/>
  <c r="F1331" i="98"/>
  <c r="G1331" i="98"/>
  <c r="F1332" i="98"/>
  <c r="G1332" i="98"/>
  <c r="F1333" i="98"/>
  <c r="G1333" i="98"/>
  <c r="F1334" i="98"/>
  <c r="G1334" i="98"/>
  <c r="F1335" i="98"/>
  <c r="G1335" i="98"/>
  <c r="F1336" i="98"/>
  <c r="G1336" i="98"/>
  <c r="F1337" i="98"/>
  <c r="G1337" i="98"/>
  <c r="F1338" i="98"/>
  <c r="G1338" i="98"/>
  <c r="F1339" i="98"/>
  <c r="G1339" i="98"/>
  <c r="F1340" i="98"/>
  <c r="G1340" i="98"/>
  <c r="F1341" i="98"/>
  <c r="G1341" i="98"/>
  <c r="F1342" i="98"/>
  <c r="G1342" i="98"/>
  <c r="F1343" i="98"/>
  <c r="G1343" i="98"/>
  <c r="F1344" i="98"/>
  <c r="G1344" i="98"/>
  <c r="F1345" i="98"/>
  <c r="G1345" i="98"/>
  <c r="F1346" i="98"/>
  <c r="G1346" i="98"/>
  <c r="F1347" i="98"/>
  <c r="G1347" i="98"/>
  <c r="F1348" i="98"/>
  <c r="G1348" i="98"/>
  <c r="F1349" i="98"/>
  <c r="G1349" i="98"/>
  <c r="F1350" i="98"/>
  <c r="G1350" i="98"/>
  <c r="F1351" i="98"/>
  <c r="G1351" i="98"/>
  <c r="F1352" i="98"/>
  <c r="G1352" i="98"/>
  <c r="F1353" i="98"/>
  <c r="G1353" i="98"/>
  <c r="F1354" i="98"/>
  <c r="G1354" i="98"/>
  <c r="F1355" i="98"/>
  <c r="G1355" i="98"/>
  <c r="F1356" i="98"/>
  <c r="G1356" i="98"/>
  <c r="F1357" i="98"/>
  <c r="G1357" i="98"/>
  <c r="F1358" i="98"/>
  <c r="G1358" i="98"/>
  <c r="F1359" i="98"/>
  <c r="G1359" i="98"/>
  <c r="F1360" i="98"/>
  <c r="G1360" i="98"/>
  <c r="F1361" i="98"/>
  <c r="G1361" i="98"/>
  <c r="F1362" i="98"/>
  <c r="G1362" i="98"/>
  <c r="F1363" i="98"/>
  <c r="G1363" i="98"/>
  <c r="F1364" i="98"/>
  <c r="G1364" i="98"/>
  <c r="F1365" i="98"/>
  <c r="G1365" i="98"/>
  <c r="F1366" i="98"/>
  <c r="G1366" i="98"/>
  <c r="F1367" i="98"/>
  <c r="G1367" i="98"/>
  <c r="F1368" i="98"/>
  <c r="G1368" i="98"/>
  <c r="F1369" i="98"/>
  <c r="G1369" i="98"/>
  <c r="F1370" i="98"/>
  <c r="G1370" i="98"/>
  <c r="F1371" i="98"/>
  <c r="G1371" i="98"/>
  <c r="F1372" i="98"/>
  <c r="G1372" i="98"/>
  <c r="F1373" i="98"/>
  <c r="G1373" i="98"/>
  <c r="F1374" i="98"/>
  <c r="G1374" i="98"/>
  <c r="F1375" i="98"/>
  <c r="G1375" i="98"/>
  <c r="F1376" i="98"/>
  <c r="G1376" i="98"/>
  <c r="F1377" i="98"/>
  <c r="G1377" i="98"/>
  <c r="F1378" i="98"/>
  <c r="G1378" i="98"/>
  <c r="F1379" i="98"/>
  <c r="G1379" i="98"/>
  <c r="F1380" i="98"/>
  <c r="G1380" i="98"/>
  <c r="F1381" i="98"/>
  <c r="G1381" i="98"/>
  <c r="F1382" i="98"/>
  <c r="G1382" i="98"/>
  <c r="F1383" i="98"/>
  <c r="G1383" i="98"/>
  <c r="F1384" i="98"/>
  <c r="G1384" i="98"/>
  <c r="F1385" i="98"/>
  <c r="G1385" i="98"/>
  <c r="F1386" i="98"/>
  <c r="G1386" i="98"/>
  <c r="F1387" i="98"/>
  <c r="G1387" i="98"/>
  <c r="F1388" i="98"/>
  <c r="G1388" i="98"/>
  <c r="F1389" i="98"/>
  <c r="G1389" i="98"/>
  <c r="F1390" i="98"/>
  <c r="G1390" i="98"/>
  <c r="F1391" i="98"/>
  <c r="G1391" i="98"/>
  <c r="F1392" i="98"/>
  <c r="G1392" i="98"/>
  <c r="F1393" i="98"/>
  <c r="G1393" i="98"/>
  <c r="F1394" i="98"/>
  <c r="G1394" i="98"/>
  <c r="F1395" i="98"/>
  <c r="G1395" i="98"/>
  <c r="F1396" i="98"/>
  <c r="G1396" i="98"/>
  <c r="F1397" i="98"/>
  <c r="G1397" i="98"/>
  <c r="F1398" i="98"/>
  <c r="G1398" i="98"/>
  <c r="G447" i="98" l="1"/>
  <c r="G448" i="98"/>
  <c r="G449" i="98"/>
  <c r="G450" i="98"/>
  <c r="G451" i="98"/>
  <c r="G452" i="98"/>
  <c r="G453" i="98"/>
  <c r="G454" i="98"/>
  <c r="G455" i="98"/>
  <c r="G456" i="98"/>
  <c r="G457" i="98"/>
  <c r="G458" i="98"/>
  <c r="G459" i="98"/>
  <c r="G460" i="98"/>
  <c r="G461" i="98"/>
  <c r="G462" i="98"/>
  <c r="G463" i="98"/>
  <c r="G464" i="98"/>
  <c r="G465" i="98"/>
  <c r="G466" i="98"/>
  <c r="G467" i="98"/>
  <c r="G468" i="98"/>
  <c r="G469" i="98"/>
  <c r="G470" i="98"/>
  <c r="G471" i="98"/>
  <c r="G472" i="98"/>
  <c r="G473" i="98"/>
  <c r="G474" i="98"/>
  <c r="G475" i="98"/>
  <c r="G476" i="98"/>
  <c r="G477" i="98"/>
  <c r="G478" i="98"/>
  <c r="G479" i="98"/>
  <c r="G480" i="98"/>
  <c r="G481" i="98"/>
  <c r="G482" i="98"/>
  <c r="G483" i="98"/>
  <c r="G484" i="98"/>
  <c r="G485" i="98"/>
  <c r="G486" i="98"/>
  <c r="G487" i="98"/>
  <c r="G488" i="98"/>
  <c r="G489" i="98"/>
  <c r="G490" i="98"/>
  <c r="G491" i="98"/>
  <c r="G492" i="98"/>
  <c r="G493" i="98"/>
  <c r="G494" i="98"/>
  <c r="G495" i="98"/>
  <c r="G496" i="98"/>
  <c r="G497" i="98"/>
  <c r="G498" i="98"/>
  <c r="G499" i="98"/>
  <c r="G500" i="98"/>
  <c r="G501" i="98"/>
  <c r="G502" i="98"/>
  <c r="G503" i="98"/>
  <c r="G504" i="98"/>
  <c r="G505" i="98"/>
  <c r="G506" i="98"/>
  <c r="G507" i="98"/>
  <c r="G508" i="98"/>
  <c r="G509" i="98"/>
  <c r="G510" i="98"/>
  <c r="G511" i="98"/>
  <c r="G512" i="98"/>
  <c r="G513" i="98"/>
  <c r="G514" i="98"/>
  <c r="G515" i="98"/>
  <c r="G516" i="98"/>
  <c r="G517" i="98"/>
  <c r="G518" i="98"/>
  <c r="G519" i="98"/>
  <c r="G520" i="98"/>
  <c r="G521" i="98"/>
  <c r="G522" i="98"/>
  <c r="G523" i="98"/>
  <c r="G524" i="98"/>
  <c r="G525" i="98"/>
  <c r="G526" i="98"/>
  <c r="G527" i="98"/>
  <c r="G528" i="98"/>
  <c r="G529" i="98"/>
  <c r="G530" i="98"/>
  <c r="G531" i="98"/>
  <c r="G532" i="98"/>
  <c r="G533" i="98"/>
  <c r="G534" i="98"/>
  <c r="G535" i="98"/>
  <c r="G536" i="98"/>
  <c r="G537" i="98"/>
  <c r="G538" i="98"/>
  <c r="G539" i="98"/>
  <c r="G540" i="98"/>
  <c r="G541" i="98"/>
  <c r="G542" i="98"/>
  <c r="G543" i="98"/>
  <c r="G544" i="98"/>
  <c r="G545" i="98"/>
  <c r="G546" i="98"/>
  <c r="G547" i="98"/>
  <c r="G548" i="98"/>
  <c r="G549" i="98"/>
  <c r="G550" i="98"/>
  <c r="G551" i="98"/>
  <c r="G552" i="98"/>
  <c r="G553" i="98"/>
  <c r="G554" i="98"/>
  <c r="G555" i="98"/>
  <c r="G556" i="98"/>
  <c r="G557" i="98"/>
  <c r="G558" i="98"/>
  <c r="G559" i="98"/>
  <c r="G560" i="98"/>
  <c r="G561" i="98"/>
  <c r="G562" i="98"/>
  <c r="G563" i="98"/>
  <c r="G564" i="98"/>
  <c r="G565" i="98"/>
  <c r="G566" i="98"/>
  <c r="G567" i="98"/>
  <c r="G568" i="98"/>
  <c r="G569" i="98"/>
  <c r="G570" i="98"/>
  <c r="G571" i="98"/>
  <c r="G572" i="98"/>
  <c r="G573" i="98"/>
  <c r="G574" i="98"/>
  <c r="G575" i="98"/>
  <c r="G576" i="98"/>
  <c r="G577" i="98"/>
  <c r="G578" i="98"/>
  <c r="G579" i="98"/>
  <c r="G580" i="98"/>
  <c r="G581" i="98"/>
  <c r="G582" i="98"/>
  <c r="G583" i="98"/>
  <c r="G584" i="98"/>
  <c r="G585" i="98"/>
  <c r="G586" i="98"/>
  <c r="G587" i="98"/>
  <c r="G588" i="98"/>
  <c r="G589" i="98"/>
  <c r="G590" i="98"/>
  <c r="G591" i="98"/>
  <c r="G592" i="98"/>
  <c r="G593" i="98"/>
  <c r="G594" i="98"/>
  <c r="G595" i="98"/>
  <c r="G596" i="98"/>
  <c r="G597" i="98"/>
  <c r="G598" i="98"/>
  <c r="G599" i="98"/>
  <c r="G600" i="98"/>
  <c r="G601" i="98"/>
  <c r="G602" i="98"/>
  <c r="G603" i="98"/>
  <c r="G604" i="98"/>
  <c r="G605" i="98"/>
  <c r="G606" i="98"/>
  <c r="G607" i="98"/>
  <c r="G608" i="98"/>
  <c r="G609" i="98"/>
  <c r="G610" i="98"/>
  <c r="G611" i="98"/>
  <c r="G612" i="98"/>
  <c r="G613" i="98"/>
  <c r="G614" i="98"/>
  <c r="G615" i="98"/>
  <c r="G616" i="98"/>
  <c r="G617" i="98"/>
  <c r="G618" i="98"/>
  <c r="G619" i="98"/>
  <c r="G620" i="98"/>
  <c r="G621" i="98"/>
  <c r="G622" i="98"/>
  <c r="G623" i="98"/>
  <c r="G624" i="98"/>
  <c r="G625" i="98"/>
  <c r="G626" i="98"/>
  <c r="G627" i="98"/>
  <c r="G628" i="98"/>
  <c r="G629" i="98"/>
  <c r="G630" i="98"/>
  <c r="G631" i="98"/>
  <c r="G632" i="98"/>
  <c r="G633" i="98"/>
  <c r="G634" i="98"/>
  <c r="G635" i="98"/>
  <c r="G636" i="98"/>
  <c r="G637" i="98"/>
  <c r="G638" i="98"/>
  <c r="G639" i="98"/>
  <c r="G640" i="98"/>
  <c r="G641" i="98"/>
  <c r="G642" i="98"/>
  <c r="G643" i="98"/>
  <c r="G644" i="98"/>
  <c r="G645" i="98"/>
  <c r="G646" i="98"/>
  <c r="G647" i="98"/>
  <c r="G648" i="98"/>
  <c r="G649" i="98"/>
  <c r="G650" i="98"/>
  <c r="G651" i="98"/>
  <c r="G652" i="98"/>
  <c r="G653" i="98"/>
  <c r="G654" i="98"/>
  <c r="G655" i="98"/>
  <c r="G656" i="98"/>
  <c r="G657" i="98"/>
  <c r="G658" i="98"/>
  <c r="G659" i="98"/>
  <c r="G660" i="98"/>
  <c r="G661" i="98"/>
  <c r="G662" i="98"/>
  <c r="G663" i="98"/>
  <c r="G664" i="98"/>
  <c r="G665" i="98"/>
  <c r="G666" i="98"/>
  <c r="G667" i="98"/>
  <c r="G668" i="98"/>
  <c r="G669" i="98"/>
  <c r="G670" i="98"/>
  <c r="G671" i="98"/>
  <c r="G672" i="98"/>
  <c r="G673" i="98"/>
  <c r="G674" i="98"/>
  <c r="G675" i="98"/>
  <c r="G676" i="98"/>
  <c r="G677" i="98"/>
  <c r="G678" i="98"/>
  <c r="G679" i="98"/>
  <c r="G680" i="98"/>
  <c r="G681" i="98"/>
  <c r="G682" i="98"/>
  <c r="G683" i="98"/>
  <c r="G684" i="98"/>
  <c r="G685" i="98"/>
  <c r="G686" i="98"/>
  <c r="G687" i="98"/>
  <c r="G688" i="98"/>
  <c r="G689" i="98"/>
  <c r="G690" i="98"/>
  <c r="G691" i="98"/>
  <c r="G692" i="98"/>
  <c r="G693" i="98"/>
  <c r="G694" i="98"/>
  <c r="G695" i="98"/>
  <c r="G696" i="98"/>
  <c r="G697" i="98"/>
  <c r="G698" i="98"/>
  <c r="G699" i="98"/>
  <c r="G700" i="98"/>
  <c r="G701" i="98"/>
  <c r="G702" i="98"/>
  <c r="G703" i="98"/>
  <c r="G704" i="98"/>
  <c r="G705" i="98"/>
  <c r="G706" i="98"/>
  <c r="G707" i="98"/>
  <c r="G708" i="98"/>
  <c r="G709" i="98"/>
  <c r="G710" i="98"/>
  <c r="G711" i="98"/>
  <c r="G712" i="98"/>
  <c r="G713" i="98"/>
  <c r="G714" i="98"/>
  <c r="G715" i="98"/>
  <c r="G716" i="98"/>
  <c r="G717" i="98"/>
  <c r="G718" i="98"/>
  <c r="G719" i="98"/>
  <c r="G720" i="98"/>
  <c r="G721" i="98"/>
  <c r="G722" i="98"/>
  <c r="G723" i="98"/>
  <c r="G724" i="98"/>
  <c r="G725" i="98"/>
  <c r="G726" i="98"/>
  <c r="G727" i="98"/>
  <c r="G728" i="98"/>
  <c r="G729" i="98"/>
  <c r="G730" i="98"/>
  <c r="G731" i="98"/>
  <c r="G732" i="98"/>
  <c r="G733" i="98"/>
  <c r="G734" i="98"/>
  <c r="G735" i="98"/>
  <c r="G736" i="98"/>
  <c r="G737" i="98"/>
  <c r="G738" i="98"/>
  <c r="G739" i="98"/>
  <c r="G740" i="98"/>
  <c r="G741" i="98"/>
  <c r="G742" i="98"/>
  <c r="G743" i="98"/>
  <c r="G744" i="98"/>
  <c r="G745" i="98"/>
  <c r="G746" i="98"/>
  <c r="G747" i="98"/>
  <c r="G748" i="98"/>
  <c r="G749" i="98"/>
  <c r="G750" i="98"/>
  <c r="G751" i="98"/>
  <c r="G752" i="98"/>
  <c r="G753" i="98"/>
  <c r="G754" i="98"/>
  <c r="G755" i="98"/>
  <c r="G756" i="98"/>
  <c r="G757" i="98"/>
  <c r="G758" i="98"/>
  <c r="G759" i="98"/>
  <c r="G760" i="98"/>
  <c r="G761" i="98"/>
  <c r="G762" i="98"/>
  <c r="G763" i="98"/>
  <c r="G764" i="98"/>
  <c r="G765" i="98"/>
  <c r="G766" i="98"/>
  <c r="G767" i="98"/>
  <c r="G768" i="98"/>
  <c r="G769" i="98"/>
  <c r="G770" i="98"/>
  <c r="G771" i="98"/>
  <c r="G772" i="98"/>
  <c r="G773" i="98"/>
  <c r="G774" i="98"/>
  <c r="G775" i="98"/>
  <c r="G776" i="98"/>
  <c r="G777" i="98"/>
  <c r="G778" i="98"/>
  <c r="G779" i="98"/>
  <c r="G780" i="98"/>
  <c r="G781" i="98"/>
  <c r="G782" i="98"/>
  <c r="G783" i="98"/>
  <c r="G784" i="98"/>
  <c r="G785" i="98"/>
  <c r="G786" i="98"/>
  <c r="G787" i="98"/>
  <c r="G788" i="98"/>
  <c r="G789" i="98"/>
  <c r="G790" i="98"/>
  <c r="G791" i="98"/>
  <c r="G792" i="98"/>
  <c r="G793" i="98"/>
  <c r="G794" i="98"/>
  <c r="G795" i="98"/>
  <c r="G796" i="98"/>
  <c r="G797" i="98"/>
  <c r="G798" i="98"/>
  <c r="G799" i="98"/>
  <c r="G800" i="98"/>
  <c r="G801" i="98"/>
  <c r="G802" i="98"/>
  <c r="G803" i="98"/>
  <c r="G804" i="98"/>
  <c r="G805" i="98"/>
  <c r="G806" i="98"/>
  <c r="G807" i="98"/>
  <c r="G808" i="98"/>
  <c r="G809" i="98"/>
  <c r="G810" i="98"/>
  <c r="G811" i="98"/>
  <c r="G812" i="98"/>
  <c r="G813" i="98"/>
  <c r="G814" i="98"/>
  <c r="G815" i="98"/>
  <c r="G816" i="98"/>
  <c r="G817" i="98"/>
  <c r="G818" i="98"/>
  <c r="G819" i="98"/>
  <c r="G820" i="98"/>
  <c r="G821" i="98"/>
  <c r="G822" i="98"/>
  <c r="G823" i="98"/>
  <c r="G824" i="98"/>
  <c r="G825" i="98"/>
  <c r="G826" i="98"/>
  <c r="G827" i="98"/>
  <c r="G828" i="98"/>
  <c r="G829" i="98"/>
  <c r="G830" i="98"/>
  <c r="G831" i="98"/>
  <c r="G832" i="98"/>
  <c r="G833" i="98"/>
  <c r="G834" i="98"/>
  <c r="G835" i="98"/>
  <c r="G836" i="98"/>
  <c r="G837" i="98"/>
  <c r="G838" i="98"/>
  <c r="G839" i="98"/>
  <c r="G840" i="98"/>
  <c r="G841" i="98"/>
  <c r="G842" i="98"/>
  <c r="G843" i="98"/>
  <c r="G844" i="98"/>
  <c r="G845" i="98"/>
  <c r="G846" i="98"/>
  <c r="G847" i="98"/>
  <c r="G848" i="98"/>
  <c r="G849" i="98"/>
  <c r="G850" i="98"/>
  <c r="G851" i="98"/>
  <c r="G852" i="98"/>
  <c r="G853" i="98"/>
  <c r="G854" i="98"/>
  <c r="G855" i="98"/>
  <c r="G856" i="98"/>
  <c r="G857" i="98"/>
  <c r="G858" i="98"/>
  <c r="G859" i="98"/>
  <c r="G860" i="98"/>
  <c r="G861" i="98"/>
  <c r="G862" i="98"/>
  <c r="G863" i="98"/>
  <c r="G864" i="98"/>
  <c r="G865" i="98"/>
  <c r="G866" i="98"/>
  <c r="G867" i="98"/>
  <c r="G868" i="98"/>
  <c r="G869" i="98"/>
  <c r="G870" i="98"/>
  <c r="G871" i="98"/>
  <c r="G872" i="98"/>
  <c r="G873" i="98"/>
  <c r="G874" i="98"/>
  <c r="G875" i="98"/>
  <c r="G876" i="98"/>
  <c r="G877" i="98"/>
  <c r="G878" i="98"/>
  <c r="G879" i="98"/>
  <c r="G880" i="98"/>
  <c r="G881" i="98"/>
  <c r="G882" i="98"/>
  <c r="G883" i="98"/>
  <c r="G884" i="98"/>
  <c r="G885" i="98"/>
  <c r="G886" i="98"/>
  <c r="G887" i="98"/>
  <c r="G888" i="98"/>
  <c r="G889" i="98"/>
  <c r="G890" i="98"/>
  <c r="G891" i="98"/>
  <c r="G892" i="98"/>
  <c r="G893" i="98"/>
  <c r="G894" i="98"/>
  <c r="G895" i="98"/>
  <c r="G896" i="98"/>
  <c r="G897" i="98"/>
  <c r="G898" i="98"/>
  <c r="G899" i="98"/>
  <c r="G900" i="98"/>
  <c r="G901" i="98"/>
  <c r="G902" i="98"/>
  <c r="G903" i="98"/>
  <c r="G904" i="98"/>
  <c r="G905" i="98"/>
  <c r="G906" i="98"/>
  <c r="G907" i="98"/>
  <c r="G908" i="98"/>
  <c r="G909" i="98"/>
  <c r="G910" i="98"/>
  <c r="G911" i="98"/>
  <c r="G912" i="98"/>
  <c r="G913" i="98"/>
  <c r="G914" i="98"/>
  <c r="G915" i="98"/>
  <c r="G916" i="98"/>
  <c r="G917" i="98"/>
  <c r="G918" i="98"/>
  <c r="G919" i="98"/>
  <c r="G920" i="98"/>
  <c r="G921" i="98"/>
  <c r="G922" i="98"/>
  <c r="G923" i="98"/>
  <c r="G924" i="98"/>
  <c r="G925" i="98"/>
  <c r="G926" i="98"/>
  <c r="G927" i="98"/>
  <c r="G928" i="98"/>
  <c r="G929" i="98"/>
  <c r="G930" i="98"/>
  <c r="G931" i="98"/>
  <c r="G932" i="98"/>
  <c r="G933" i="98"/>
  <c r="G934" i="98"/>
  <c r="G935" i="98"/>
  <c r="G936" i="98"/>
  <c r="G937" i="98"/>
  <c r="G938" i="98"/>
  <c r="G939" i="98"/>
  <c r="G940" i="98"/>
  <c r="G941" i="98"/>
  <c r="G942" i="98"/>
  <c r="G943" i="98"/>
  <c r="G944" i="98"/>
  <c r="G945" i="98"/>
  <c r="G946" i="98"/>
  <c r="G947" i="98"/>
  <c r="G948" i="98"/>
  <c r="G949" i="98"/>
  <c r="G950" i="98"/>
  <c r="G951" i="98"/>
  <c r="G952" i="98"/>
  <c r="G953" i="98"/>
  <c r="G954" i="98"/>
  <c r="G955" i="98"/>
  <c r="G956" i="98"/>
  <c r="G957" i="98"/>
  <c r="G958" i="98"/>
  <c r="G959" i="98"/>
  <c r="G960" i="98"/>
  <c r="G961" i="98"/>
  <c r="G962" i="98"/>
  <c r="G963" i="98"/>
  <c r="G964" i="98"/>
  <c r="G965" i="98"/>
  <c r="G966" i="98"/>
  <c r="G967" i="98"/>
  <c r="G968" i="98"/>
  <c r="G969" i="98"/>
  <c r="G970" i="98"/>
  <c r="G971" i="98"/>
  <c r="G972" i="98"/>
  <c r="G973" i="98"/>
  <c r="G974" i="98"/>
  <c r="G975" i="98"/>
  <c r="G976" i="98"/>
  <c r="G977" i="98"/>
  <c r="G978" i="98"/>
  <c r="G979" i="98"/>
  <c r="G980" i="98"/>
  <c r="G981" i="98"/>
  <c r="G982" i="98"/>
  <c r="G983" i="98"/>
  <c r="G984" i="98"/>
  <c r="G985" i="98"/>
  <c r="G986" i="98"/>
  <c r="G987" i="98"/>
  <c r="G988" i="98"/>
  <c r="G989" i="98"/>
  <c r="G990" i="98"/>
  <c r="G991" i="98"/>
  <c r="G992" i="98"/>
  <c r="G993" i="98"/>
  <c r="G994" i="98"/>
  <c r="G995" i="98"/>
  <c r="G996" i="98"/>
  <c r="G997" i="98"/>
  <c r="G998" i="98"/>
  <c r="G999" i="98"/>
  <c r="G1000" i="98"/>
  <c r="G1001" i="98"/>
  <c r="G1002" i="98"/>
  <c r="G1003" i="98"/>
  <c r="G1004" i="98"/>
  <c r="G1005" i="98"/>
  <c r="G1006" i="98"/>
  <c r="G1007" i="98"/>
  <c r="G1008" i="98"/>
  <c r="F447" i="98"/>
  <c r="F448" i="98"/>
  <c r="F449" i="98"/>
  <c r="F450" i="98"/>
  <c r="F451" i="98"/>
  <c r="F452" i="98"/>
  <c r="F453" i="98"/>
  <c r="F454" i="98"/>
  <c r="F455" i="98"/>
  <c r="F456" i="98"/>
  <c r="F457" i="98"/>
  <c r="F458" i="98"/>
  <c r="F459" i="98"/>
  <c r="F460" i="98"/>
  <c r="F461" i="98"/>
  <c r="F462" i="98"/>
  <c r="F463" i="98"/>
  <c r="F464" i="98"/>
  <c r="F465" i="98"/>
  <c r="F466" i="98"/>
  <c r="F467" i="98"/>
  <c r="F468" i="98"/>
  <c r="F469" i="98"/>
  <c r="F470" i="98"/>
  <c r="F471" i="98"/>
  <c r="F472" i="98"/>
  <c r="F473" i="98"/>
  <c r="F474" i="98"/>
  <c r="F475" i="98"/>
  <c r="F476" i="98"/>
  <c r="F477" i="98"/>
  <c r="F478" i="98"/>
  <c r="F479" i="98"/>
  <c r="F480" i="98"/>
  <c r="F481" i="98"/>
  <c r="F482" i="98"/>
  <c r="F483" i="98"/>
  <c r="F484" i="98"/>
  <c r="F485" i="98"/>
  <c r="F486" i="98"/>
  <c r="F487" i="98"/>
  <c r="F488" i="98"/>
  <c r="F489" i="98"/>
  <c r="F490" i="98"/>
  <c r="F491" i="98"/>
  <c r="F492" i="98"/>
  <c r="F493" i="98"/>
  <c r="F494" i="98"/>
  <c r="F495" i="98"/>
  <c r="F496" i="98"/>
  <c r="F497" i="98"/>
  <c r="F498" i="98"/>
  <c r="F499" i="98"/>
  <c r="F500" i="98"/>
  <c r="F501" i="98"/>
  <c r="F502" i="98"/>
  <c r="F503" i="98"/>
  <c r="F504" i="98"/>
  <c r="F505" i="98"/>
  <c r="F506" i="98"/>
  <c r="F507" i="98"/>
  <c r="F508" i="98"/>
  <c r="F509" i="98"/>
  <c r="F510" i="98"/>
  <c r="F511" i="98"/>
  <c r="F512" i="98"/>
  <c r="F513" i="98"/>
  <c r="F514" i="98"/>
  <c r="F515" i="98"/>
  <c r="F516" i="98"/>
  <c r="F517" i="98"/>
  <c r="F518" i="98"/>
  <c r="F519" i="98"/>
  <c r="F520" i="98"/>
  <c r="F521" i="98"/>
  <c r="F522" i="98"/>
  <c r="F523" i="98"/>
  <c r="F524" i="98"/>
  <c r="F525" i="98"/>
  <c r="F526" i="98"/>
  <c r="F527" i="98"/>
  <c r="F528" i="98"/>
  <c r="F529" i="98"/>
  <c r="F530" i="98"/>
  <c r="F531" i="98"/>
  <c r="F532" i="98"/>
  <c r="F533" i="98"/>
  <c r="F534" i="98"/>
  <c r="F535" i="98"/>
  <c r="F536" i="98"/>
  <c r="F537" i="98"/>
  <c r="F538" i="98"/>
  <c r="F539" i="98"/>
  <c r="F540" i="98"/>
  <c r="F541" i="98"/>
  <c r="F542" i="98"/>
  <c r="F543" i="98"/>
  <c r="F544" i="98"/>
  <c r="F545" i="98"/>
  <c r="F546" i="98"/>
  <c r="F547" i="98"/>
  <c r="F548" i="98"/>
  <c r="F549" i="98"/>
  <c r="F550" i="98"/>
  <c r="F551" i="98"/>
  <c r="F552" i="98"/>
  <c r="F553" i="98"/>
  <c r="F554" i="98"/>
  <c r="F555" i="98"/>
  <c r="F556" i="98"/>
  <c r="F557" i="98"/>
  <c r="F558" i="98"/>
  <c r="F559" i="98"/>
  <c r="F560" i="98"/>
  <c r="F561" i="98"/>
  <c r="F562" i="98"/>
  <c r="F563" i="98"/>
  <c r="F564" i="98"/>
  <c r="F565" i="98"/>
  <c r="F566" i="98"/>
  <c r="F567" i="98"/>
  <c r="F568" i="98"/>
  <c r="F569" i="98"/>
  <c r="F570" i="98"/>
  <c r="F571" i="98"/>
  <c r="F572" i="98"/>
  <c r="F573" i="98"/>
  <c r="F574" i="98"/>
  <c r="F575" i="98"/>
  <c r="F576" i="98"/>
  <c r="F577" i="98"/>
  <c r="F578" i="98"/>
  <c r="F579" i="98"/>
  <c r="F580" i="98"/>
  <c r="F581" i="98"/>
  <c r="F582" i="98"/>
  <c r="F583" i="98"/>
  <c r="F584" i="98"/>
  <c r="F585" i="98"/>
  <c r="F586" i="98"/>
  <c r="F587" i="98"/>
  <c r="F588" i="98"/>
  <c r="F589" i="98"/>
  <c r="F590" i="98"/>
  <c r="F591" i="98"/>
  <c r="F592" i="98"/>
  <c r="F593" i="98"/>
  <c r="F594" i="98"/>
  <c r="F595" i="98"/>
  <c r="F596" i="98"/>
  <c r="F597" i="98"/>
  <c r="F598" i="98"/>
  <c r="F599" i="98"/>
  <c r="F600" i="98"/>
  <c r="F601" i="98"/>
  <c r="F602" i="98"/>
  <c r="F603" i="98"/>
  <c r="F604" i="98"/>
  <c r="F605" i="98"/>
  <c r="F606" i="98"/>
  <c r="F607" i="98"/>
  <c r="F608" i="98"/>
  <c r="F609" i="98"/>
  <c r="F610" i="98"/>
  <c r="F611" i="98"/>
  <c r="F612" i="98"/>
  <c r="F613" i="98"/>
  <c r="F614" i="98"/>
  <c r="F615" i="98"/>
  <c r="F616" i="98"/>
  <c r="F617" i="98"/>
  <c r="F618" i="98"/>
  <c r="F619" i="98"/>
  <c r="F620" i="98"/>
  <c r="F621" i="98"/>
  <c r="F622" i="98"/>
  <c r="F623" i="98"/>
  <c r="F624" i="98"/>
  <c r="F625" i="98"/>
  <c r="F626" i="98"/>
  <c r="F627" i="98"/>
  <c r="F628" i="98"/>
  <c r="F629" i="98"/>
  <c r="F630" i="98"/>
  <c r="F631" i="98"/>
  <c r="F632" i="98"/>
  <c r="F633" i="98"/>
  <c r="F634" i="98"/>
  <c r="F635" i="98"/>
  <c r="F636" i="98"/>
  <c r="F637" i="98"/>
  <c r="F638" i="98"/>
  <c r="F639" i="98"/>
  <c r="F640" i="98"/>
  <c r="F641" i="98"/>
  <c r="F642" i="98"/>
  <c r="F643" i="98"/>
  <c r="F644" i="98"/>
  <c r="F645" i="98"/>
  <c r="F646" i="98"/>
  <c r="F647" i="98"/>
  <c r="F648" i="98"/>
  <c r="F649" i="98"/>
  <c r="F650" i="98"/>
  <c r="F651" i="98"/>
  <c r="F652" i="98"/>
  <c r="F653" i="98"/>
  <c r="F654" i="98"/>
  <c r="F655" i="98"/>
  <c r="F656" i="98"/>
  <c r="F657" i="98"/>
  <c r="F658" i="98"/>
  <c r="F659" i="98"/>
  <c r="F660" i="98"/>
  <c r="F661" i="98"/>
  <c r="F662" i="98"/>
  <c r="F663" i="98"/>
  <c r="F664" i="98"/>
  <c r="F665" i="98"/>
  <c r="F666" i="98"/>
  <c r="F667" i="98"/>
  <c r="F668" i="98"/>
  <c r="F669" i="98"/>
  <c r="F670" i="98"/>
  <c r="F671" i="98"/>
  <c r="F672" i="98"/>
  <c r="F673" i="98"/>
  <c r="F674" i="98"/>
  <c r="F675" i="98"/>
  <c r="F676" i="98"/>
  <c r="F677" i="98"/>
  <c r="F678" i="98"/>
  <c r="F679" i="98"/>
  <c r="F680" i="98"/>
  <c r="F681" i="98"/>
  <c r="F682" i="98"/>
  <c r="F683" i="98"/>
  <c r="F684" i="98"/>
  <c r="F685" i="98"/>
  <c r="F686" i="98"/>
  <c r="F687" i="98"/>
  <c r="F688" i="98"/>
  <c r="F689" i="98"/>
  <c r="F690" i="98"/>
  <c r="F691" i="98"/>
  <c r="F692" i="98"/>
  <c r="F693" i="98"/>
  <c r="F694" i="98"/>
  <c r="F695" i="98"/>
  <c r="F696" i="98"/>
  <c r="F697" i="98"/>
  <c r="F698" i="98"/>
  <c r="F699" i="98"/>
  <c r="F700" i="98"/>
  <c r="F701" i="98"/>
  <c r="F702" i="98"/>
  <c r="F703" i="98"/>
  <c r="F704" i="98"/>
  <c r="F705" i="98"/>
  <c r="F706" i="98"/>
  <c r="F707" i="98"/>
  <c r="F708" i="98"/>
  <c r="F709" i="98"/>
  <c r="F710" i="98"/>
  <c r="F711" i="98"/>
  <c r="F712" i="98"/>
  <c r="F713" i="98"/>
  <c r="F714" i="98"/>
  <c r="F715" i="98"/>
  <c r="F716" i="98"/>
  <c r="F717" i="98"/>
  <c r="F718" i="98"/>
  <c r="F719" i="98"/>
  <c r="F720" i="98"/>
  <c r="F721" i="98"/>
  <c r="F722" i="98"/>
  <c r="F723" i="98"/>
  <c r="F724" i="98"/>
  <c r="F725" i="98"/>
  <c r="F726" i="98"/>
  <c r="F727" i="98"/>
  <c r="F728" i="98"/>
  <c r="F729" i="98"/>
  <c r="F730" i="98"/>
  <c r="F731" i="98"/>
  <c r="F732" i="98"/>
  <c r="F733" i="98"/>
  <c r="F734" i="98"/>
  <c r="F735" i="98"/>
  <c r="F736" i="98"/>
  <c r="F737" i="98"/>
  <c r="F738" i="98"/>
  <c r="F739" i="98"/>
  <c r="F740" i="98"/>
  <c r="F741" i="98"/>
  <c r="F742" i="98"/>
  <c r="F743" i="98"/>
  <c r="F744" i="98"/>
  <c r="F745" i="98"/>
  <c r="F746" i="98"/>
  <c r="F747" i="98"/>
  <c r="F748" i="98"/>
  <c r="F749" i="98"/>
  <c r="F750" i="98"/>
  <c r="F751" i="98"/>
  <c r="F752" i="98"/>
  <c r="F753" i="98"/>
  <c r="F754" i="98"/>
  <c r="F755" i="98"/>
  <c r="F756" i="98"/>
  <c r="F757" i="98"/>
  <c r="F758" i="98"/>
  <c r="F759" i="98"/>
  <c r="F760" i="98"/>
  <c r="F761" i="98"/>
  <c r="F762" i="98"/>
  <c r="F763" i="98"/>
  <c r="F764" i="98"/>
  <c r="F765" i="98"/>
  <c r="F766" i="98"/>
  <c r="F767" i="98"/>
  <c r="F768" i="98"/>
  <c r="F769" i="98"/>
  <c r="F770" i="98"/>
  <c r="F771" i="98"/>
  <c r="F772" i="98"/>
  <c r="F773" i="98"/>
  <c r="F774" i="98"/>
  <c r="F775" i="98"/>
  <c r="F776" i="98"/>
  <c r="F777" i="98"/>
  <c r="F778" i="98"/>
  <c r="F779" i="98"/>
  <c r="F780" i="98"/>
  <c r="F781" i="98"/>
  <c r="F782" i="98"/>
  <c r="F783" i="98"/>
  <c r="F784" i="98"/>
  <c r="F785" i="98"/>
  <c r="F786" i="98"/>
  <c r="F787" i="98"/>
  <c r="F788" i="98"/>
  <c r="F789" i="98"/>
  <c r="F790" i="98"/>
  <c r="F791" i="98"/>
  <c r="F792" i="98"/>
  <c r="F793" i="98"/>
  <c r="F794" i="98"/>
  <c r="F795" i="98"/>
  <c r="F796" i="98"/>
  <c r="F797" i="98"/>
  <c r="F798" i="98"/>
  <c r="F799" i="98"/>
  <c r="F800" i="98"/>
  <c r="F801" i="98"/>
  <c r="F802" i="98"/>
  <c r="F803" i="98"/>
  <c r="F804" i="98"/>
  <c r="F805" i="98"/>
  <c r="F806" i="98"/>
  <c r="F807" i="98"/>
  <c r="F808" i="98"/>
  <c r="F809" i="98"/>
  <c r="F810" i="98"/>
  <c r="F811" i="98"/>
  <c r="F812" i="98"/>
  <c r="F813" i="98"/>
  <c r="F814" i="98"/>
  <c r="F815" i="98"/>
  <c r="F816" i="98"/>
  <c r="F817" i="98"/>
  <c r="F818" i="98"/>
  <c r="F819" i="98"/>
  <c r="F820" i="98"/>
  <c r="F821" i="98"/>
  <c r="F822" i="98"/>
  <c r="F823" i="98"/>
  <c r="F824" i="98"/>
  <c r="F825" i="98"/>
  <c r="F826" i="98"/>
  <c r="F827" i="98"/>
  <c r="F828" i="98"/>
  <c r="F829" i="98"/>
  <c r="F830" i="98"/>
  <c r="F831" i="98"/>
  <c r="F832" i="98"/>
  <c r="F833" i="98"/>
  <c r="F834" i="98"/>
  <c r="F835" i="98"/>
  <c r="F836" i="98"/>
  <c r="F837" i="98"/>
  <c r="F838" i="98"/>
  <c r="F839" i="98"/>
  <c r="F840" i="98"/>
  <c r="F841" i="98"/>
  <c r="F842" i="98"/>
  <c r="F843" i="98"/>
  <c r="F844" i="98"/>
  <c r="F845" i="98"/>
  <c r="F846" i="98"/>
  <c r="F847" i="98"/>
  <c r="F848" i="98"/>
  <c r="F849" i="98"/>
  <c r="F850" i="98"/>
  <c r="F851" i="98"/>
  <c r="F852" i="98"/>
  <c r="F853" i="98"/>
  <c r="F854" i="98"/>
  <c r="F855" i="98"/>
  <c r="F856" i="98"/>
  <c r="F857" i="98"/>
  <c r="F858" i="98"/>
  <c r="F859" i="98"/>
  <c r="F860" i="98"/>
  <c r="F861" i="98"/>
  <c r="F862" i="98"/>
  <c r="F863" i="98"/>
  <c r="F864" i="98"/>
  <c r="F865" i="98"/>
  <c r="F866" i="98"/>
  <c r="F867" i="98"/>
  <c r="F868" i="98"/>
  <c r="F869" i="98"/>
  <c r="F870" i="98"/>
  <c r="F871" i="98"/>
  <c r="F872" i="98"/>
  <c r="F873" i="98"/>
  <c r="F874" i="98"/>
  <c r="F875" i="98"/>
  <c r="F876" i="98"/>
  <c r="F877" i="98"/>
  <c r="F878" i="98"/>
  <c r="F879" i="98"/>
  <c r="F880" i="98"/>
  <c r="F881" i="98"/>
  <c r="F882" i="98"/>
  <c r="F883" i="98"/>
  <c r="F884" i="98"/>
  <c r="F885" i="98"/>
  <c r="F886" i="98"/>
  <c r="F887" i="98"/>
  <c r="F888" i="98"/>
  <c r="F889" i="98"/>
  <c r="F890" i="98"/>
  <c r="F891" i="98"/>
  <c r="F892" i="98"/>
  <c r="F893" i="98"/>
  <c r="F894" i="98"/>
  <c r="F895" i="98"/>
  <c r="F896" i="98"/>
  <c r="F897" i="98"/>
  <c r="F898" i="98"/>
  <c r="F899" i="98"/>
  <c r="F900" i="98"/>
  <c r="F901" i="98"/>
  <c r="F902" i="98"/>
  <c r="F903" i="98"/>
  <c r="F904" i="98"/>
  <c r="F905" i="98"/>
  <c r="F906" i="98"/>
  <c r="F907" i="98"/>
  <c r="F908" i="98"/>
  <c r="F909" i="98"/>
  <c r="F910" i="98"/>
  <c r="F911" i="98"/>
  <c r="F912" i="98"/>
  <c r="F913" i="98"/>
  <c r="F914" i="98"/>
  <c r="F915" i="98"/>
  <c r="F916" i="98"/>
  <c r="F917" i="98"/>
  <c r="F918" i="98"/>
  <c r="F919" i="98"/>
  <c r="F920" i="98"/>
  <c r="F921" i="98"/>
  <c r="F922" i="98"/>
  <c r="F923" i="98"/>
  <c r="F924" i="98"/>
  <c r="F925" i="98"/>
  <c r="F926" i="98"/>
  <c r="F927" i="98"/>
  <c r="F928" i="98"/>
  <c r="F929" i="98"/>
  <c r="F930" i="98"/>
  <c r="F931" i="98"/>
  <c r="F932" i="98"/>
  <c r="F933" i="98"/>
  <c r="F934" i="98"/>
  <c r="F935" i="98"/>
  <c r="F936" i="98"/>
  <c r="F937" i="98"/>
  <c r="F938" i="98"/>
  <c r="F939" i="98"/>
  <c r="F940" i="98"/>
  <c r="F941" i="98"/>
  <c r="F942" i="98"/>
  <c r="F943" i="98"/>
  <c r="F944" i="98"/>
  <c r="F945" i="98"/>
  <c r="F946" i="98"/>
  <c r="F947" i="98"/>
  <c r="F948" i="98"/>
  <c r="F949" i="98"/>
  <c r="F950" i="98"/>
  <c r="F951" i="98"/>
  <c r="F952" i="98"/>
  <c r="F953" i="98"/>
  <c r="F954" i="98"/>
  <c r="F955" i="98"/>
  <c r="F956" i="98"/>
  <c r="F957" i="98"/>
  <c r="F958" i="98"/>
  <c r="F959" i="98"/>
  <c r="F960" i="98"/>
  <c r="F961" i="98"/>
  <c r="F962" i="98"/>
  <c r="F963" i="98"/>
  <c r="F964" i="98"/>
  <c r="F965" i="98"/>
  <c r="F966" i="98"/>
  <c r="F967" i="98"/>
  <c r="F968" i="98"/>
  <c r="F969" i="98"/>
  <c r="F970" i="98"/>
  <c r="F971" i="98"/>
  <c r="F972" i="98"/>
  <c r="F973" i="98"/>
  <c r="F974" i="98"/>
  <c r="F975" i="98"/>
  <c r="F976" i="98"/>
  <c r="F977" i="98"/>
  <c r="F978" i="98"/>
  <c r="F979" i="98"/>
  <c r="F980" i="98"/>
  <c r="F981" i="98"/>
  <c r="F982" i="98"/>
  <c r="F983" i="98"/>
  <c r="F984" i="98"/>
  <c r="F985" i="98"/>
  <c r="F986" i="98"/>
  <c r="F987" i="98"/>
  <c r="F988" i="98"/>
  <c r="F989" i="98"/>
  <c r="F990" i="98"/>
  <c r="F991" i="98"/>
  <c r="F992" i="98"/>
  <c r="F993" i="98"/>
  <c r="F994" i="98"/>
  <c r="F995" i="98"/>
  <c r="F996" i="98"/>
  <c r="F997" i="98"/>
  <c r="F998" i="98"/>
  <c r="F999" i="98"/>
  <c r="F1000" i="98"/>
  <c r="F1001" i="98"/>
  <c r="F1002" i="98"/>
  <c r="F1003" i="98"/>
  <c r="F1004" i="98"/>
  <c r="F1005" i="98"/>
  <c r="F1006" i="98"/>
  <c r="F1007" i="98"/>
  <c r="F1008" i="98"/>
  <c r="G3" i="98" l="1"/>
  <c r="G4" i="98"/>
  <c r="G5" i="98"/>
  <c r="G6" i="98"/>
  <c r="G7" i="98"/>
  <c r="G8" i="98"/>
  <c r="G9" i="98"/>
  <c r="G10" i="98"/>
  <c r="G11" i="98"/>
  <c r="G12" i="98"/>
  <c r="G13" i="98"/>
  <c r="G14" i="98"/>
  <c r="G15" i="98"/>
  <c r="G16" i="98"/>
  <c r="G17" i="98"/>
  <c r="G18" i="98"/>
  <c r="G19" i="98"/>
  <c r="G20" i="98"/>
  <c r="G21" i="98"/>
  <c r="G22" i="98"/>
  <c r="G23" i="98"/>
  <c r="G24" i="98"/>
  <c r="G25" i="98"/>
  <c r="G26" i="98"/>
  <c r="G27" i="98"/>
  <c r="G28" i="98"/>
  <c r="G29" i="98"/>
  <c r="G30" i="98"/>
  <c r="G31" i="98"/>
  <c r="G32" i="98"/>
  <c r="G33" i="98"/>
  <c r="G34" i="98"/>
  <c r="G35" i="98"/>
  <c r="G36" i="98"/>
  <c r="G37" i="98"/>
  <c r="G38" i="98"/>
  <c r="G39" i="98"/>
  <c r="G40" i="98"/>
  <c r="G41" i="98"/>
  <c r="G42" i="98"/>
  <c r="G43" i="98"/>
  <c r="G44" i="98"/>
  <c r="G45" i="98"/>
  <c r="G46" i="98"/>
  <c r="G47" i="98"/>
  <c r="G48" i="98"/>
  <c r="G49" i="98"/>
  <c r="G50" i="98"/>
  <c r="G51" i="98"/>
  <c r="G52" i="98"/>
  <c r="G53" i="98"/>
  <c r="G54" i="98"/>
  <c r="G55" i="98"/>
  <c r="G56" i="98"/>
  <c r="G57" i="98"/>
  <c r="G58" i="98"/>
  <c r="G59" i="98"/>
  <c r="G60" i="98"/>
  <c r="G61" i="98"/>
  <c r="G62" i="98"/>
  <c r="G63" i="98"/>
  <c r="G64" i="98"/>
  <c r="G65" i="98"/>
  <c r="G66" i="98"/>
  <c r="G67" i="98"/>
  <c r="G68" i="98"/>
  <c r="G69" i="98"/>
  <c r="G70" i="98"/>
  <c r="G71" i="98"/>
  <c r="G72" i="98"/>
  <c r="G73" i="98"/>
  <c r="G74" i="98"/>
  <c r="G75" i="98"/>
  <c r="G76" i="98"/>
  <c r="G77" i="98"/>
  <c r="G78" i="98"/>
  <c r="G79" i="98"/>
  <c r="G80" i="98"/>
  <c r="G81" i="98"/>
  <c r="G82" i="98"/>
  <c r="G83" i="98"/>
  <c r="G84" i="98"/>
  <c r="G85" i="98"/>
  <c r="G86" i="98"/>
  <c r="G87" i="98"/>
  <c r="G88" i="98"/>
  <c r="G89" i="98"/>
  <c r="G90" i="98"/>
  <c r="G91" i="98"/>
  <c r="G92" i="98"/>
  <c r="G93" i="98"/>
  <c r="G94" i="98"/>
  <c r="G95" i="98"/>
  <c r="G96" i="98"/>
  <c r="G97" i="98"/>
  <c r="G98" i="98"/>
  <c r="G99" i="98"/>
  <c r="G100" i="98"/>
  <c r="G101" i="98"/>
  <c r="G102" i="98"/>
  <c r="G103" i="98"/>
  <c r="G104" i="98"/>
  <c r="G105" i="98"/>
  <c r="G106" i="98"/>
  <c r="G107" i="98"/>
  <c r="G108" i="98"/>
  <c r="G109" i="98"/>
  <c r="G110" i="98"/>
  <c r="G111" i="98"/>
  <c r="G112" i="98"/>
  <c r="G113" i="98"/>
  <c r="G114" i="98"/>
  <c r="G115" i="98"/>
  <c r="G116" i="98"/>
  <c r="G117" i="98"/>
  <c r="G118" i="98"/>
  <c r="G119" i="98"/>
  <c r="G120" i="98"/>
  <c r="G121" i="98"/>
  <c r="G122" i="98"/>
  <c r="G123" i="98"/>
  <c r="G124" i="98"/>
  <c r="G125" i="98"/>
  <c r="G126" i="98"/>
  <c r="G127" i="98"/>
  <c r="G128" i="98"/>
  <c r="G129" i="98"/>
  <c r="G130" i="98"/>
  <c r="G131" i="98"/>
  <c r="G132" i="98"/>
  <c r="G133" i="98"/>
  <c r="G134" i="98"/>
  <c r="G135" i="98"/>
  <c r="G136" i="98"/>
  <c r="G137" i="98"/>
  <c r="G138" i="98"/>
  <c r="G139" i="98"/>
  <c r="G140" i="98"/>
  <c r="G141" i="98"/>
  <c r="G142" i="98"/>
  <c r="G143" i="98"/>
  <c r="G144" i="98"/>
  <c r="G145" i="98"/>
  <c r="G146" i="98"/>
  <c r="G147" i="98"/>
  <c r="G148" i="98"/>
  <c r="G149" i="98"/>
  <c r="G150" i="98"/>
  <c r="G151" i="98"/>
  <c r="G152" i="98"/>
  <c r="G153" i="98"/>
  <c r="G154" i="98"/>
  <c r="G155" i="98"/>
  <c r="G156" i="98"/>
  <c r="G157" i="98"/>
  <c r="G158" i="98"/>
  <c r="G159" i="98"/>
  <c r="G160" i="98"/>
  <c r="G161" i="98"/>
  <c r="G162" i="98"/>
  <c r="G163" i="98"/>
  <c r="G164" i="98"/>
  <c r="G165" i="98"/>
  <c r="G166" i="98"/>
  <c r="G167" i="98"/>
  <c r="G168" i="98"/>
  <c r="G169" i="98"/>
  <c r="G170" i="98"/>
  <c r="G171" i="98"/>
  <c r="G172" i="98"/>
  <c r="G173" i="98"/>
  <c r="G174" i="98"/>
  <c r="G175" i="98"/>
  <c r="G176" i="98"/>
  <c r="G177" i="98"/>
  <c r="G178" i="98"/>
  <c r="G179" i="98"/>
  <c r="G180" i="98"/>
  <c r="G181" i="98"/>
  <c r="G182" i="98"/>
  <c r="G183" i="98"/>
  <c r="G184" i="98"/>
  <c r="G185" i="98"/>
  <c r="G186" i="98"/>
  <c r="G187" i="98"/>
  <c r="G188" i="98"/>
  <c r="G189" i="98"/>
  <c r="G190" i="98"/>
  <c r="G191" i="98"/>
  <c r="G192" i="98"/>
  <c r="G193" i="98"/>
  <c r="G194" i="98"/>
  <c r="G195" i="98"/>
  <c r="G196" i="98"/>
  <c r="G197" i="98"/>
  <c r="G198" i="98"/>
  <c r="G199" i="98"/>
  <c r="G200" i="98"/>
  <c r="G201" i="98"/>
  <c r="G202" i="98"/>
  <c r="G203" i="98"/>
  <c r="G204" i="98"/>
  <c r="G205" i="98"/>
  <c r="G206" i="98"/>
  <c r="G207" i="98"/>
  <c r="G208" i="98"/>
  <c r="G209" i="98"/>
  <c r="G210" i="98"/>
  <c r="G211" i="98"/>
  <c r="G212" i="98"/>
  <c r="G213" i="98"/>
  <c r="G214" i="98"/>
  <c r="G215" i="98"/>
  <c r="G216" i="98"/>
  <c r="G217" i="98"/>
  <c r="G218" i="98"/>
  <c r="G219" i="98"/>
  <c r="G220" i="98"/>
  <c r="G221" i="98"/>
  <c r="G222" i="98"/>
  <c r="G223" i="98"/>
  <c r="G224" i="98"/>
  <c r="G225" i="98"/>
  <c r="G226" i="98"/>
  <c r="G227" i="98"/>
  <c r="G228" i="98"/>
  <c r="G229" i="98"/>
  <c r="G230" i="98"/>
  <c r="G231" i="98"/>
  <c r="G232" i="98"/>
  <c r="G233" i="98"/>
  <c r="G234" i="98"/>
  <c r="G235" i="98"/>
  <c r="G236" i="98"/>
  <c r="G237" i="98"/>
  <c r="G238" i="98"/>
  <c r="G239" i="98"/>
  <c r="G240" i="98"/>
  <c r="G241" i="98"/>
  <c r="G242" i="98"/>
  <c r="G243" i="98"/>
  <c r="G244" i="98"/>
  <c r="G245" i="98"/>
  <c r="G246" i="98"/>
  <c r="G247" i="98"/>
  <c r="G248" i="98"/>
  <c r="G249" i="98"/>
  <c r="G250" i="98"/>
  <c r="G251" i="98"/>
  <c r="G252" i="98"/>
  <c r="G253" i="98"/>
  <c r="G254" i="98"/>
  <c r="G255" i="98"/>
  <c r="G256" i="98"/>
  <c r="G257" i="98"/>
  <c r="G258" i="98"/>
  <c r="G259" i="98"/>
  <c r="G260" i="98"/>
  <c r="G261" i="98"/>
  <c r="G262" i="98"/>
  <c r="G263" i="98"/>
  <c r="G264" i="98"/>
  <c r="G265" i="98"/>
  <c r="G266" i="98"/>
  <c r="G267" i="98"/>
  <c r="G268" i="98"/>
  <c r="G269" i="98"/>
  <c r="G270" i="98"/>
  <c r="G271" i="98"/>
  <c r="G272" i="98"/>
  <c r="G273" i="98"/>
  <c r="G274" i="98"/>
  <c r="G275" i="98"/>
  <c r="G276" i="98"/>
  <c r="G277" i="98"/>
  <c r="G278" i="98"/>
  <c r="G279" i="98"/>
  <c r="G280" i="98"/>
  <c r="G281" i="98"/>
  <c r="G282" i="98"/>
  <c r="G283" i="98"/>
  <c r="G284" i="98"/>
  <c r="G285" i="98"/>
  <c r="G286" i="98"/>
  <c r="G287" i="98"/>
  <c r="G288" i="98"/>
  <c r="G289" i="98"/>
  <c r="G290" i="98"/>
  <c r="G291" i="98"/>
  <c r="G292" i="98"/>
  <c r="G293" i="98"/>
  <c r="G294" i="98"/>
  <c r="G295" i="98"/>
  <c r="G296" i="98"/>
  <c r="G297" i="98"/>
  <c r="G298" i="98"/>
  <c r="G299" i="98"/>
  <c r="G300" i="98"/>
  <c r="G301" i="98"/>
  <c r="G302" i="98"/>
  <c r="G303" i="98"/>
  <c r="G304" i="98"/>
  <c r="G305" i="98"/>
  <c r="G306" i="98"/>
  <c r="G307" i="98"/>
  <c r="G308" i="98"/>
  <c r="G309" i="98"/>
  <c r="G310" i="98"/>
  <c r="G311" i="98"/>
  <c r="G312" i="98"/>
  <c r="G313" i="98"/>
  <c r="G314" i="98"/>
  <c r="G315" i="98"/>
  <c r="G316" i="98"/>
  <c r="G317" i="98"/>
  <c r="G318" i="98"/>
  <c r="G319" i="98"/>
  <c r="G320" i="98"/>
  <c r="G321" i="98"/>
  <c r="G322" i="98"/>
  <c r="G323" i="98"/>
  <c r="G324" i="98"/>
  <c r="G325" i="98"/>
  <c r="G326" i="98"/>
  <c r="G327" i="98"/>
  <c r="G328" i="98"/>
  <c r="G329" i="98"/>
  <c r="G330" i="98"/>
  <c r="G331" i="98"/>
  <c r="G332" i="98"/>
  <c r="G333" i="98"/>
  <c r="G334" i="98"/>
  <c r="G335" i="98"/>
  <c r="G336" i="98"/>
  <c r="G337" i="98"/>
  <c r="G338" i="98"/>
  <c r="G339" i="98"/>
  <c r="G340" i="98"/>
  <c r="G341" i="98"/>
  <c r="G342" i="98"/>
  <c r="G343" i="98"/>
  <c r="G344" i="98"/>
  <c r="G345" i="98"/>
  <c r="G346" i="98"/>
  <c r="G347" i="98"/>
  <c r="G348" i="98"/>
  <c r="G349" i="98"/>
  <c r="G350" i="98"/>
  <c r="G351" i="98"/>
  <c r="G352" i="98"/>
  <c r="G353" i="98"/>
  <c r="G354" i="98"/>
  <c r="G355" i="98"/>
  <c r="G356" i="98"/>
  <c r="G357" i="98"/>
  <c r="G358" i="98"/>
  <c r="G359" i="98"/>
  <c r="G360" i="98"/>
  <c r="G361" i="98"/>
  <c r="G362" i="98"/>
  <c r="G363" i="98"/>
  <c r="G364" i="98"/>
  <c r="G365" i="98"/>
  <c r="G366" i="98"/>
  <c r="G367" i="98"/>
  <c r="G368" i="98"/>
  <c r="G369" i="98"/>
  <c r="G370" i="98"/>
  <c r="G371" i="98"/>
  <c r="G372" i="98"/>
  <c r="G373" i="98"/>
  <c r="G374" i="98"/>
  <c r="G375" i="98"/>
  <c r="G376" i="98"/>
  <c r="G377" i="98"/>
  <c r="G378" i="98"/>
  <c r="G379" i="98"/>
  <c r="G380" i="98"/>
  <c r="G381" i="98"/>
  <c r="G382" i="98"/>
  <c r="G383" i="98"/>
  <c r="G384" i="98"/>
  <c r="G385" i="98"/>
  <c r="G386" i="98"/>
  <c r="G387" i="98"/>
  <c r="G388" i="98"/>
  <c r="G389" i="98"/>
  <c r="G390" i="98"/>
  <c r="G391" i="98"/>
  <c r="G392" i="98"/>
  <c r="G393" i="98"/>
  <c r="G394" i="98"/>
  <c r="G395" i="98"/>
  <c r="G396" i="98"/>
  <c r="G397" i="98"/>
  <c r="G398" i="98"/>
  <c r="G399" i="98"/>
  <c r="G400" i="98"/>
  <c r="G401" i="98"/>
  <c r="G402" i="98"/>
  <c r="G403" i="98"/>
  <c r="G404" i="98"/>
  <c r="G405" i="98"/>
  <c r="G406" i="98"/>
  <c r="G407" i="98"/>
  <c r="G408" i="98"/>
  <c r="G409" i="98"/>
  <c r="G410" i="98"/>
  <c r="G411" i="98"/>
  <c r="G412" i="98"/>
  <c r="G413" i="98"/>
  <c r="G414" i="98"/>
  <c r="G415" i="98"/>
  <c r="G416" i="98"/>
  <c r="G417" i="98"/>
  <c r="G418" i="98"/>
  <c r="G419" i="98"/>
  <c r="G420" i="98"/>
  <c r="G421" i="98"/>
  <c r="G422" i="98"/>
  <c r="G423" i="98"/>
  <c r="G424" i="98"/>
  <c r="G425" i="98"/>
  <c r="G426" i="98"/>
  <c r="G427" i="98"/>
  <c r="G428" i="98"/>
  <c r="G429" i="98"/>
  <c r="G430" i="98"/>
  <c r="G431" i="98"/>
  <c r="G432" i="98"/>
  <c r="G433" i="98"/>
  <c r="G434" i="98"/>
  <c r="G435" i="98"/>
  <c r="G436" i="98"/>
  <c r="G437" i="98"/>
  <c r="G438" i="98"/>
  <c r="G439" i="98"/>
  <c r="G440" i="98"/>
  <c r="G441" i="98"/>
  <c r="G442" i="98"/>
  <c r="G443" i="98"/>
  <c r="G444" i="98"/>
  <c r="G445" i="98"/>
  <c r="G446" i="98"/>
  <c r="G2" i="98"/>
  <c r="F3" i="98"/>
  <c r="F4" i="98"/>
  <c r="F5" i="98"/>
  <c r="F6" i="98"/>
  <c r="F7" i="98"/>
  <c r="F8" i="98"/>
  <c r="F9" i="98"/>
  <c r="F10" i="98"/>
  <c r="F11" i="98"/>
  <c r="F12" i="98"/>
  <c r="F13" i="98"/>
  <c r="F14" i="98"/>
  <c r="F15" i="98"/>
  <c r="F16" i="98"/>
  <c r="F17" i="98"/>
  <c r="F18" i="98"/>
  <c r="F19" i="98"/>
  <c r="F20" i="98"/>
  <c r="F21" i="98"/>
  <c r="F22" i="98"/>
  <c r="F23" i="98"/>
  <c r="F24" i="98"/>
  <c r="F25" i="98"/>
  <c r="F26" i="98"/>
  <c r="F27" i="98"/>
  <c r="F28" i="98"/>
  <c r="F29" i="98"/>
  <c r="F30" i="98"/>
  <c r="F31" i="98"/>
  <c r="F32" i="98"/>
  <c r="F33" i="98"/>
  <c r="F34" i="98"/>
  <c r="F35" i="98"/>
  <c r="F36" i="98"/>
  <c r="F37" i="98"/>
  <c r="F38" i="98"/>
  <c r="F39" i="98"/>
  <c r="F40" i="98"/>
  <c r="F41" i="98"/>
  <c r="F42" i="98"/>
  <c r="F43" i="98"/>
  <c r="F44" i="98"/>
  <c r="F45" i="98"/>
  <c r="F46" i="98"/>
  <c r="F47" i="98"/>
  <c r="F48" i="98"/>
  <c r="F49" i="98"/>
  <c r="F50" i="98"/>
  <c r="F51" i="98"/>
  <c r="F52" i="98"/>
  <c r="F53" i="98"/>
  <c r="F54" i="98"/>
  <c r="F55" i="98"/>
  <c r="F56" i="98"/>
  <c r="F57" i="98"/>
  <c r="F58" i="98"/>
  <c r="F59" i="98"/>
  <c r="F60" i="98"/>
  <c r="F61" i="98"/>
  <c r="F62" i="98"/>
  <c r="F63" i="98"/>
  <c r="F64" i="98"/>
  <c r="F65" i="98"/>
  <c r="F66" i="98"/>
  <c r="F67" i="98"/>
  <c r="F68" i="98"/>
  <c r="F69" i="98"/>
  <c r="F70" i="98"/>
  <c r="F71" i="98"/>
  <c r="F72" i="98"/>
  <c r="F73" i="98"/>
  <c r="F74" i="98"/>
  <c r="F75" i="98"/>
  <c r="F76" i="98"/>
  <c r="F77" i="98"/>
  <c r="F78" i="98"/>
  <c r="F79" i="98"/>
  <c r="F80" i="98"/>
  <c r="F81" i="98"/>
  <c r="F82" i="98"/>
  <c r="F83" i="98"/>
  <c r="F84" i="98"/>
  <c r="F85" i="98"/>
  <c r="F86" i="98"/>
  <c r="F87" i="98"/>
  <c r="F88" i="98"/>
  <c r="F89" i="98"/>
  <c r="F90" i="98"/>
  <c r="F91" i="98"/>
  <c r="F92" i="98"/>
  <c r="F93" i="98"/>
  <c r="F94" i="98"/>
  <c r="F95" i="98"/>
  <c r="F96" i="98"/>
  <c r="F97" i="98"/>
  <c r="F98" i="98"/>
  <c r="F99" i="98"/>
  <c r="F100" i="98"/>
  <c r="F101" i="98"/>
  <c r="F102" i="98"/>
  <c r="F103" i="98"/>
  <c r="F104" i="98"/>
  <c r="F105" i="98"/>
  <c r="F106" i="98"/>
  <c r="F107" i="98"/>
  <c r="F108" i="98"/>
  <c r="F109" i="98"/>
  <c r="F110" i="98"/>
  <c r="F111" i="98"/>
  <c r="F112" i="98"/>
  <c r="F113" i="98"/>
  <c r="F114" i="98"/>
  <c r="F115" i="98"/>
  <c r="F116" i="98"/>
  <c r="F117" i="98"/>
  <c r="F118" i="98"/>
  <c r="F119" i="98"/>
  <c r="F120" i="98"/>
  <c r="F121" i="98"/>
  <c r="F122" i="98"/>
  <c r="F123" i="98"/>
  <c r="F124" i="98"/>
  <c r="F125" i="98"/>
  <c r="F126" i="98"/>
  <c r="F127" i="98"/>
  <c r="F128" i="98"/>
  <c r="F129" i="98"/>
  <c r="F130" i="98"/>
  <c r="F131" i="98"/>
  <c r="F132" i="98"/>
  <c r="F133" i="98"/>
  <c r="F134" i="98"/>
  <c r="F135" i="98"/>
  <c r="F136" i="98"/>
  <c r="F137" i="98"/>
  <c r="F138" i="98"/>
  <c r="F139" i="98"/>
  <c r="F140" i="98"/>
  <c r="F141" i="98"/>
  <c r="F142" i="98"/>
  <c r="F143" i="98"/>
  <c r="F144" i="98"/>
  <c r="F145" i="98"/>
  <c r="F146" i="98"/>
  <c r="F147" i="98"/>
  <c r="F148" i="98"/>
  <c r="F149" i="98"/>
  <c r="F150" i="98"/>
  <c r="F151" i="98"/>
  <c r="F152" i="98"/>
  <c r="F153" i="98"/>
  <c r="F154" i="98"/>
  <c r="F155" i="98"/>
  <c r="F156" i="98"/>
  <c r="F157" i="98"/>
  <c r="F158" i="98"/>
  <c r="F159" i="98"/>
  <c r="F160" i="98"/>
  <c r="F161" i="98"/>
  <c r="F162" i="98"/>
  <c r="F163" i="98"/>
  <c r="F164" i="98"/>
  <c r="F165" i="98"/>
  <c r="F166" i="98"/>
  <c r="F167" i="98"/>
  <c r="F168" i="98"/>
  <c r="F169" i="98"/>
  <c r="F170" i="98"/>
  <c r="F171" i="98"/>
  <c r="F172" i="98"/>
  <c r="F173" i="98"/>
  <c r="F174" i="98"/>
  <c r="F175" i="98"/>
  <c r="F176" i="98"/>
  <c r="F177" i="98"/>
  <c r="F178" i="98"/>
  <c r="F179" i="98"/>
  <c r="F180" i="98"/>
  <c r="F181" i="98"/>
  <c r="F182" i="98"/>
  <c r="F183" i="98"/>
  <c r="F184" i="98"/>
  <c r="F185" i="98"/>
  <c r="F186" i="98"/>
  <c r="F187" i="98"/>
  <c r="F188" i="98"/>
  <c r="F189" i="98"/>
  <c r="F190" i="98"/>
  <c r="F191" i="98"/>
  <c r="F192" i="98"/>
  <c r="F193" i="98"/>
  <c r="F194" i="98"/>
  <c r="F195" i="98"/>
  <c r="F196" i="98"/>
  <c r="F197" i="98"/>
  <c r="F198" i="98"/>
  <c r="F199" i="98"/>
  <c r="F200" i="98"/>
  <c r="F201" i="98"/>
  <c r="F202" i="98"/>
  <c r="F203" i="98"/>
  <c r="F204" i="98"/>
  <c r="F205" i="98"/>
  <c r="F206" i="98"/>
  <c r="F207" i="98"/>
  <c r="F208" i="98"/>
  <c r="F209" i="98"/>
  <c r="F210" i="98"/>
  <c r="F211" i="98"/>
  <c r="F212" i="98"/>
  <c r="F213" i="98"/>
  <c r="F214" i="98"/>
  <c r="F215" i="98"/>
  <c r="F216" i="98"/>
  <c r="F217" i="98"/>
  <c r="F218" i="98"/>
  <c r="F219" i="98"/>
  <c r="F220" i="98"/>
  <c r="F221" i="98"/>
  <c r="F222" i="98"/>
  <c r="F223" i="98"/>
  <c r="F224" i="98"/>
  <c r="F225" i="98"/>
  <c r="F226" i="98"/>
  <c r="F227" i="98"/>
  <c r="F228" i="98"/>
  <c r="F229" i="98"/>
  <c r="F230" i="98"/>
  <c r="F231" i="98"/>
  <c r="F232" i="98"/>
  <c r="F233" i="98"/>
  <c r="F234" i="98"/>
  <c r="F235" i="98"/>
  <c r="F236" i="98"/>
  <c r="F237" i="98"/>
  <c r="F238" i="98"/>
  <c r="F239" i="98"/>
  <c r="F240" i="98"/>
  <c r="F241" i="98"/>
  <c r="F242" i="98"/>
  <c r="F243" i="98"/>
  <c r="F244" i="98"/>
  <c r="F245" i="98"/>
  <c r="F246" i="98"/>
  <c r="F247" i="98"/>
  <c r="F248" i="98"/>
  <c r="F249" i="98"/>
  <c r="F250" i="98"/>
  <c r="F251" i="98"/>
  <c r="F252" i="98"/>
  <c r="F253" i="98"/>
  <c r="F254" i="98"/>
  <c r="F255" i="98"/>
  <c r="F256" i="98"/>
  <c r="F257" i="98"/>
  <c r="F258" i="98"/>
  <c r="F259" i="98"/>
  <c r="F260" i="98"/>
  <c r="F261" i="98"/>
  <c r="F262" i="98"/>
  <c r="F263" i="98"/>
  <c r="F264" i="98"/>
  <c r="F265" i="98"/>
  <c r="F266" i="98"/>
  <c r="F267" i="98"/>
  <c r="F268" i="98"/>
  <c r="F269" i="98"/>
  <c r="F270" i="98"/>
  <c r="F271" i="98"/>
  <c r="F272" i="98"/>
  <c r="F273" i="98"/>
  <c r="F274" i="98"/>
  <c r="F275" i="98"/>
  <c r="F276" i="98"/>
  <c r="F277" i="98"/>
  <c r="F278" i="98"/>
  <c r="F279" i="98"/>
  <c r="F280" i="98"/>
  <c r="F281" i="98"/>
  <c r="F282" i="98"/>
  <c r="F283" i="98"/>
  <c r="F284" i="98"/>
  <c r="F285" i="98"/>
  <c r="F286" i="98"/>
  <c r="F287" i="98"/>
  <c r="F288" i="98"/>
  <c r="F289" i="98"/>
  <c r="F290" i="98"/>
  <c r="F291" i="98"/>
  <c r="F292" i="98"/>
  <c r="F293" i="98"/>
  <c r="F294" i="98"/>
  <c r="F295" i="98"/>
  <c r="F296" i="98"/>
  <c r="F297" i="98"/>
  <c r="F298" i="98"/>
  <c r="F299" i="98"/>
  <c r="F300" i="98"/>
  <c r="F301" i="98"/>
  <c r="F302" i="98"/>
  <c r="F303" i="98"/>
  <c r="F304" i="98"/>
  <c r="F305" i="98"/>
  <c r="F306" i="98"/>
  <c r="F307" i="98"/>
  <c r="F308" i="98"/>
  <c r="F309" i="98"/>
  <c r="F310" i="98"/>
  <c r="F311" i="98"/>
  <c r="F312" i="98"/>
  <c r="F313" i="98"/>
  <c r="F314" i="98"/>
  <c r="F315" i="98"/>
  <c r="F316" i="98"/>
  <c r="F317" i="98"/>
  <c r="F318" i="98"/>
  <c r="F319" i="98"/>
  <c r="F320" i="98"/>
  <c r="F321" i="98"/>
  <c r="F322" i="98"/>
  <c r="F323" i="98"/>
  <c r="F324" i="98"/>
  <c r="F325" i="98"/>
  <c r="F326" i="98"/>
  <c r="F327" i="98"/>
  <c r="F328" i="98"/>
  <c r="F329" i="98"/>
  <c r="F330" i="98"/>
  <c r="F331" i="98"/>
  <c r="F332" i="98"/>
  <c r="F333" i="98"/>
  <c r="F334" i="98"/>
  <c r="F335" i="98"/>
  <c r="F336" i="98"/>
  <c r="F337" i="98"/>
  <c r="F338" i="98"/>
  <c r="F339" i="98"/>
  <c r="F340" i="98"/>
  <c r="F341" i="98"/>
  <c r="F342" i="98"/>
  <c r="F343" i="98"/>
  <c r="F344" i="98"/>
  <c r="F345" i="98"/>
  <c r="F346" i="98"/>
  <c r="F347" i="98"/>
  <c r="F348" i="98"/>
  <c r="F349" i="98"/>
  <c r="F350" i="98"/>
  <c r="F351" i="98"/>
  <c r="F352" i="98"/>
  <c r="F353" i="98"/>
  <c r="F354" i="98"/>
  <c r="F355" i="98"/>
  <c r="F356" i="98"/>
  <c r="F357" i="98"/>
  <c r="F358" i="98"/>
  <c r="F359" i="98"/>
  <c r="F360" i="98"/>
  <c r="F361" i="98"/>
  <c r="F362" i="98"/>
  <c r="F363" i="98"/>
  <c r="F364" i="98"/>
  <c r="F365" i="98"/>
  <c r="F366" i="98"/>
  <c r="F367" i="98"/>
  <c r="F368" i="98"/>
  <c r="F369" i="98"/>
  <c r="F370" i="98"/>
  <c r="F371" i="98"/>
  <c r="F372" i="98"/>
  <c r="F373" i="98"/>
  <c r="F374" i="98"/>
  <c r="F375" i="98"/>
  <c r="F376" i="98"/>
  <c r="F377" i="98"/>
  <c r="F378" i="98"/>
  <c r="F379" i="98"/>
  <c r="F380" i="98"/>
  <c r="F381" i="98"/>
  <c r="F382" i="98"/>
  <c r="F383" i="98"/>
  <c r="F384" i="98"/>
  <c r="F385" i="98"/>
  <c r="F386" i="98"/>
  <c r="F387" i="98"/>
  <c r="F388" i="98"/>
  <c r="F389" i="98"/>
  <c r="F390" i="98"/>
  <c r="F391" i="98"/>
  <c r="F392" i="98"/>
  <c r="F393" i="98"/>
  <c r="F394" i="98"/>
  <c r="F395" i="98"/>
  <c r="F396" i="98"/>
  <c r="F397" i="98"/>
  <c r="F398" i="98"/>
  <c r="F399" i="98"/>
  <c r="F400" i="98"/>
  <c r="F401" i="98"/>
  <c r="F402" i="98"/>
  <c r="F403" i="98"/>
  <c r="F404" i="98"/>
  <c r="F405" i="98"/>
  <c r="F406" i="98"/>
  <c r="F407" i="98"/>
  <c r="F408" i="98"/>
  <c r="F409" i="98"/>
  <c r="F410" i="98"/>
  <c r="F411" i="98"/>
  <c r="F412" i="98"/>
  <c r="F413" i="98"/>
  <c r="F414" i="98"/>
  <c r="F415" i="98"/>
  <c r="F416" i="98"/>
  <c r="F417" i="98"/>
  <c r="F418" i="98"/>
  <c r="F419" i="98"/>
  <c r="F420" i="98"/>
  <c r="F421" i="98"/>
  <c r="F422" i="98"/>
  <c r="F423" i="98"/>
  <c r="F424" i="98"/>
  <c r="F425" i="98"/>
  <c r="F426" i="98"/>
  <c r="F427" i="98"/>
  <c r="F428" i="98"/>
  <c r="F429" i="98"/>
  <c r="F430" i="98"/>
  <c r="F431" i="98"/>
  <c r="F432" i="98"/>
  <c r="F433" i="98"/>
  <c r="F434" i="98"/>
  <c r="F435" i="98"/>
  <c r="F436" i="98"/>
  <c r="F437" i="98"/>
  <c r="F438" i="98"/>
  <c r="F439" i="98"/>
  <c r="F440" i="98"/>
  <c r="F441" i="98"/>
  <c r="F442" i="98"/>
  <c r="F443" i="98"/>
  <c r="F444" i="98"/>
  <c r="F445" i="98"/>
  <c r="F446" i="98"/>
  <c r="F2" i="98"/>
  <c r="I363" i="98"/>
  <c r="I203" i="98"/>
  <c r="I204" i="98" s="1"/>
  <c r="C259" i="98"/>
  <c r="C258" i="98"/>
  <c r="C255" i="98"/>
  <c r="C254" i="98"/>
  <c r="C253" i="98"/>
  <c r="C252" i="98"/>
  <c r="C251" i="98"/>
  <c r="C250" i="98"/>
  <c r="C247" i="98"/>
  <c r="C246" i="98"/>
  <c r="C245" i="98"/>
  <c r="D244" i="98"/>
  <c r="D245" i="98" s="1"/>
  <c r="D246" i="98" s="1"/>
  <c r="D247" i="98" s="1"/>
  <c r="D248" i="98" s="1"/>
  <c r="D249" i="98" s="1"/>
  <c r="D250" i="98" s="1"/>
  <c r="D251" i="98" s="1"/>
  <c r="C244" i="98"/>
  <c r="D211" i="98"/>
  <c r="D212" i="98" s="1"/>
  <c r="D213" i="98" s="1"/>
  <c r="D214" i="98" s="1"/>
  <c r="D215" i="98" s="1"/>
  <c r="D203" i="98"/>
  <c r="D204" i="98" s="1"/>
  <c r="C200" i="98"/>
  <c r="C199" i="98"/>
  <c r="C197" i="98"/>
  <c r="C196" i="98"/>
  <c r="C195" i="98"/>
  <c r="C194" i="98"/>
  <c r="C190" i="98"/>
  <c r="C189" i="98"/>
  <c r="C187" i="98"/>
  <c r="C186" i="98"/>
  <c r="C185" i="98"/>
  <c r="C184" i="98"/>
  <c r="C183" i="98"/>
  <c r="C182" i="98"/>
  <c r="C164" i="98"/>
  <c r="C163" i="98"/>
  <c r="C151" i="98"/>
  <c r="C150" i="98"/>
  <c r="C148" i="98"/>
  <c r="C147" i="98"/>
  <c r="C146" i="98"/>
  <c r="C143" i="98"/>
  <c r="C142" i="98"/>
  <c r="C129" i="98"/>
  <c r="C128" i="98"/>
  <c r="C127" i="98"/>
  <c r="C126" i="98"/>
  <c r="C125" i="98"/>
  <c r="C124" i="98"/>
  <c r="C123" i="98"/>
  <c r="C122" i="98"/>
  <c r="C121" i="98"/>
  <c r="C120" i="98"/>
  <c r="C117" i="98"/>
  <c r="C116" i="98"/>
  <c r="C115" i="98"/>
  <c r="C111" i="98"/>
  <c r="C110" i="98"/>
  <c r="C109" i="98"/>
  <c r="C108" i="98"/>
  <c r="C107" i="98"/>
  <c r="C106" i="98"/>
  <c r="C105" i="98"/>
  <c r="C104" i="98"/>
  <c r="C103" i="98"/>
  <c r="C99" i="98"/>
  <c r="C89" i="98"/>
  <c r="C88" i="98"/>
  <c r="C84" i="98"/>
  <c r="C83" i="98"/>
  <c r="C82" i="98"/>
  <c r="C81" i="98"/>
  <c r="C80" i="98"/>
  <c r="C78" i="98"/>
  <c r="C77" i="98"/>
  <c r="C76" i="98"/>
  <c r="C75" i="98"/>
  <c r="C74" i="98"/>
  <c r="C70" i="98"/>
  <c r="C65" i="98"/>
  <c r="C64" i="98"/>
  <c r="C63" i="98"/>
  <c r="C62" i="98"/>
  <c r="C61" i="98"/>
  <c r="C60" i="98"/>
  <c r="C59" i="98"/>
  <c r="C58" i="98"/>
  <c r="C54" i="98"/>
  <c r="C53" i="98"/>
  <c r="C51" i="98"/>
  <c r="C50" i="98"/>
  <c r="C49" i="98"/>
  <c r="C48" i="98"/>
  <c r="C47" i="98"/>
  <c r="C45" i="98"/>
  <c r="C40" i="98"/>
  <c r="C39" i="98"/>
  <c r="C38" i="98"/>
  <c r="C37" i="98"/>
  <c r="C36" i="98"/>
  <c r="C35" i="98"/>
  <c r="C34" i="98"/>
  <c r="C33" i="98"/>
  <c r="C32" i="98"/>
  <c r="C31" i="98"/>
  <c r="C25" i="98"/>
  <c r="C24" i="98"/>
  <c r="C23" i="98"/>
  <c r="C22" i="98"/>
  <c r="C21" i="98"/>
  <c r="C20" i="98"/>
  <c r="C18" i="98"/>
  <c r="C17" i="98"/>
  <c r="C15" i="98"/>
  <c r="C14" i="98"/>
  <c r="C3" i="98"/>
  <c r="C2" i="98"/>
  <c r="G15" i="54" l="1"/>
  <c r="G29" i="54" l="1"/>
  <c r="G28" i="54"/>
  <c r="G27" i="54"/>
  <c r="G26" i="54"/>
  <c r="G25" i="54"/>
  <c r="G24" i="54"/>
  <c r="G23" i="54"/>
  <c r="G19" i="54"/>
  <c r="G18" i="54"/>
  <c r="G17" i="54"/>
  <c r="G16" i="54"/>
  <c r="G30" i="54" l="1"/>
  <c r="G20" i="54"/>
  <c r="H32" i="54" l="1"/>
  <c r="H36" i="54" s="1"/>
</calcChain>
</file>

<file path=xl/sharedStrings.xml><?xml version="1.0" encoding="utf-8"?>
<sst xmlns="http://schemas.openxmlformats.org/spreadsheetml/2006/main" count="15906" uniqueCount="1733">
  <si>
    <t>Date</t>
  </si>
  <si>
    <t>Détails</t>
  </si>
  <si>
    <t>Type de dépenses</t>
  </si>
  <si>
    <t>Departement</t>
  </si>
  <si>
    <t>Nom</t>
  </si>
  <si>
    <t>Donateur</t>
  </si>
  <si>
    <t>N° Reçu</t>
  </si>
  <si>
    <t>Justificatif</t>
  </si>
  <si>
    <t>Investigation</t>
  </si>
  <si>
    <t>Office</t>
  </si>
  <si>
    <t>Management</t>
  </si>
  <si>
    <t>Legal</t>
  </si>
  <si>
    <t>I33</t>
  </si>
  <si>
    <t xml:space="preserve"> </t>
  </si>
  <si>
    <t>Wildcat</t>
  </si>
  <si>
    <t>Media</t>
  </si>
  <si>
    <t>Nicolas</t>
  </si>
  <si>
    <t>ECOBANK</t>
  </si>
  <si>
    <t>EAGLE NETWORK</t>
  </si>
  <si>
    <t>PROJECT:</t>
  </si>
  <si>
    <t>EAGLE-TOGO</t>
  </si>
  <si>
    <t xml:space="preserve">PERIODE:                      </t>
  </si>
  <si>
    <t>Billetage</t>
  </si>
  <si>
    <t>Billets de :</t>
  </si>
  <si>
    <t>×</t>
  </si>
  <si>
    <t xml:space="preserve"> total A</t>
  </si>
  <si>
    <t>Pièces de:</t>
  </si>
  <si>
    <t>total B</t>
  </si>
  <si>
    <t>Solde physique (C = A+B)</t>
  </si>
  <si>
    <t>Solde comptable (D)</t>
  </si>
  <si>
    <t>Ecart (E = C-D)</t>
  </si>
  <si>
    <t>………………………………………………………………………………………………………………………………..</t>
  </si>
  <si>
    <t>LE COORDINATEUR</t>
  </si>
  <si>
    <t>LE COMPTABLE</t>
  </si>
  <si>
    <t xml:space="preserve">Justification de l'écart : </t>
  </si>
  <si>
    <t>SOLDE AU 01/02/2018</t>
  </si>
  <si>
    <t xml:space="preserve">PROJECT: </t>
  </si>
  <si>
    <t>BANQUE</t>
  </si>
  <si>
    <t>Nom de la banque:</t>
  </si>
  <si>
    <t>Numéro du compte:</t>
  </si>
  <si>
    <t>Etat de Rapprochement bancaire</t>
  </si>
  <si>
    <t>Intitulé du compte:</t>
  </si>
  <si>
    <r>
      <t xml:space="preserve">en </t>
    </r>
    <r>
      <rPr>
        <b/>
        <i/>
        <sz val="12"/>
        <rFont val="Arial"/>
        <family val="2"/>
      </rPr>
      <t>FCFA</t>
    </r>
    <r>
      <rPr>
        <b/>
        <sz val="12"/>
        <rFont val="Arial"/>
        <family val="2"/>
      </rPr>
      <t xml:space="preserve"> </t>
    </r>
  </si>
  <si>
    <t>COMPTABILITE</t>
  </si>
  <si>
    <t xml:space="preserve">n° </t>
  </si>
  <si>
    <t>Libellé</t>
  </si>
  <si>
    <t>Débit</t>
  </si>
  <si>
    <t>Crédit</t>
  </si>
  <si>
    <t>Solde comptabilité</t>
  </si>
  <si>
    <t>Solde banque</t>
  </si>
  <si>
    <t>COORDINATEUR</t>
  </si>
  <si>
    <t>COMPTABLE</t>
  </si>
  <si>
    <t>commentaire :</t>
  </si>
  <si>
    <t>EAGLE TOGO</t>
  </si>
  <si>
    <t>SCDA PROJET EAGLE TOGO</t>
  </si>
  <si>
    <t>Montant dépensé FCFA</t>
  </si>
  <si>
    <t>Virement de salaires et autres eagle VIR SAL FEV 2018</t>
  </si>
  <si>
    <t>Retrait par chèque N° 6214185 FAV ESSIGO Kodjo David</t>
  </si>
  <si>
    <t>Dates</t>
  </si>
  <si>
    <t>Appolinaire</t>
  </si>
  <si>
    <t>I70</t>
  </si>
  <si>
    <t>Rens</t>
  </si>
  <si>
    <t>Darius</t>
  </si>
  <si>
    <t>F28</t>
  </si>
  <si>
    <t>Abonnement journaux</t>
  </si>
  <si>
    <t>Achat d'encre imprimante</t>
  </si>
  <si>
    <t>CA-02-01</t>
  </si>
  <si>
    <t>CA-02-02</t>
  </si>
  <si>
    <t>CA-02-03</t>
  </si>
  <si>
    <t>CA-02-04</t>
  </si>
  <si>
    <t>CA-02-06</t>
  </si>
  <si>
    <t>CA-02-07</t>
  </si>
  <si>
    <t>CA-02-08</t>
  </si>
  <si>
    <t>CA-02-09</t>
  </si>
  <si>
    <t>CA-02-10</t>
  </si>
  <si>
    <t>CA-02-11</t>
  </si>
  <si>
    <t>CA-02-12</t>
  </si>
  <si>
    <t>CA-02-13</t>
  </si>
  <si>
    <t>CA-02-14</t>
  </si>
  <si>
    <t>CA-02-16</t>
  </si>
  <si>
    <t>CA-02-17</t>
  </si>
  <si>
    <t>CA-02-18</t>
  </si>
  <si>
    <t>CA-02-19</t>
  </si>
  <si>
    <t>CA-02-20</t>
  </si>
  <si>
    <t>CA-02-21</t>
  </si>
  <si>
    <t>CA-02-22</t>
  </si>
  <si>
    <t>CA-02-23</t>
  </si>
  <si>
    <t>CA-02-24</t>
  </si>
  <si>
    <t>CA-02-25</t>
  </si>
  <si>
    <t>CA-02-26</t>
  </si>
  <si>
    <t>CA-02-27</t>
  </si>
  <si>
    <t>CA-02-28</t>
  </si>
  <si>
    <t>CA-02-29</t>
  </si>
  <si>
    <t>CA-02-30</t>
  </si>
  <si>
    <t>CA-02-31</t>
  </si>
  <si>
    <t>CA-02-32</t>
  </si>
  <si>
    <t>CA-02-33</t>
  </si>
  <si>
    <t>CA-02-34</t>
  </si>
  <si>
    <t>CA-02-35</t>
  </si>
  <si>
    <t>CA-02-36</t>
  </si>
  <si>
    <t>CA-02-37</t>
  </si>
  <si>
    <t>CA-02-38</t>
  </si>
  <si>
    <t>CA-02-39</t>
  </si>
  <si>
    <t>CA-02-40</t>
  </si>
  <si>
    <t>CA-02-41</t>
  </si>
  <si>
    <t>CA-02-42</t>
  </si>
  <si>
    <t>CA-02-43</t>
  </si>
  <si>
    <t>CA-02-44</t>
  </si>
  <si>
    <t>CA-02-45</t>
  </si>
  <si>
    <t>CA-02-46</t>
  </si>
  <si>
    <t>CA-02-47</t>
  </si>
  <si>
    <t>Sonia</t>
  </si>
  <si>
    <t>CA-02-48</t>
  </si>
  <si>
    <t>CA-02-49</t>
  </si>
  <si>
    <t>CA-02-50</t>
  </si>
  <si>
    <t>CA-02-51</t>
  </si>
  <si>
    <t>Facture d'eau mois de janvier 2019</t>
  </si>
  <si>
    <t>Transport Bureau-SCDA pour déclaration à la CNSS</t>
  </si>
  <si>
    <t>Transport</t>
  </si>
  <si>
    <t>Transport SCDA-Bureau pour déclaration à la CNSS</t>
  </si>
  <si>
    <t>Transport Bureau-CNSS pour déclaration à la CNSS</t>
  </si>
  <si>
    <t>Transport CNSS-Bureau pour déclaration à la CNSS</t>
  </si>
  <si>
    <t>Transport Bureau-Ecobank pour transfert d'argent en CI</t>
  </si>
  <si>
    <t>Transport Ecobank-Bureau pour transfert d'argent en CI</t>
  </si>
  <si>
    <t>Achat cartes de recharges pour bureau</t>
  </si>
  <si>
    <t>Achat matériaux de bureau</t>
  </si>
  <si>
    <t>Office Materials</t>
  </si>
  <si>
    <t>Telephone</t>
  </si>
  <si>
    <t>Transpour pour achat de cartes de recharges à Dekon et matériaux de bureau à Sotimex</t>
  </si>
  <si>
    <t>Achat d'encre imprimante pour bureau</t>
  </si>
  <si>
    <t>Transport Bureau-Dékon pour achat encre imprimante</t>
  </si>
  <si>
    <t>Transport Dékon-Bureau pour achat encre imprimante</t>
  </si>
  <si>
    <t>Transport Bureau-Togotélécom pour abonnement internet</t>
  </si>
  <si>
    <t>Transport Togotéléco-Bureau pour abonnement internet</t>
  </si>
  <si>
    <t>Internet</t>
  </si>
  <si>
    <t xml:space="preserve">Abonnement internet mois de février 2019 </t>
  </si>
  <si>
    <t>Facture d'eau mois de décembre 2018</t>
  </si>
  <si>
    <t>Rent &amp; Utilities</t>
  </si>
  <si>
    <t>Transport  TDE-Bureau pour paiement de facture d'eau</t>
  </si>
  <si>
    <t>Transport Bureau-TDE pour paiement de facture d'eau</t>
  </si>
  <si>
    <t xml:space="preserve">Abonnement Journaux mois de février 2019 </t>
  </si>
  <si>
    <t>Publications</t>
  </si>
  <si>
    <t>Achat d'eau pour bureau</t>
  </si>
  <si>
    <t>Transport Maison-Hédzranawoé pour rencontre OFFAP</t>
  </si>
  <si>
    <t>Transport Hédzranawoé-Maison pour rencontre OFFAP</t>
  </si>
  <si>
    <t>Frais de ramassage de poubelle mois de février 2018</t>
  </si>
  <si>
    <t>Services</t>
  </si>
  <si>
    <t>Bureau-Tribunal pour remise de kit juridique</t>
  </si>
  <si>
    <t>Bureau-Deckon pour achat d'un téléphone portable</t>
  </si>
  <si>
    <t>Equipement</t>
  </si>
  <si>
    <t>Bureau-Nukafu pour réparation de l'orinateur portable</t>
  </si>
  <si>
    <t>Maison-Hdzranawoé, rencontre avec OFFAP</t>
  </si>
  <si>
    <t>Bureau-CHU Tokoin pour visite de I33</t>
  </si>
  <si>
    <t>Frais de réparation de l'ordinateur de travail de Darius</t>
  </si>
  <si>
    <t>Hédzranawoé-Maison rencontre avec OFFAP</t>
  </si>
  <si>
    <t>CHU Tokoin-Bureau pour visite de I33</t>
  </si>
  <si>
    <t>Nukafu-Bureau pour réparation de l'orinateur portable</t>
  </si>
  <si>
    <t>Deckon-Bureau pour achat d'un téléphone portable</t>
  </si>
  <si>
    <t>Tribunal-Bureau pour remise de kit juridique</t>
  </si>
  <si>
    <t>Personnel</t>
  </si>
  <si>
    <t>Team Building</t>
  </si>
  <si>
    <t>Bureau-Abobokomé pour investigation</t>
  </si>
  <si>
    <t>Abobokomé-Adoboukomé pour investigation</t>
  </si>
  <si>
    <t>Adoboukomé-Bureau pour investigation</t>
  </si>
  <si>
    <t>Frais de formation auto-école de I70</t>
  </si>
  <si>
    <t>Mission 11B/Tabligbo-Gboto</t>
  </si>
  <si>
    <t>Transport stagiaire Maison - Bureau</t>
  </si>
  <si>
    <t>Transport stagiaire  Bureau - Maison</t>
  </si>
  <si>
    <t>Mission3/ Bureau - Kégué</t>
  </si>
  <si>
    <t>Mission4/ Bureau - Station</t>
  </si>
  <si>
    <t>Mission5/ Maison - CIMTOGO</t>
  </si>
  <si>
    <t>Mission07/ Bureau - Staion</t>
  </si>
  <si>
    <t>Mission8/ Bureau - Zanguéra</t>
  </si>
  <si>
    <t>Mission09/ Bureau - Station</t>
  </si>
  <si>
    <t>Mission10/ Bureau - Carrefour Zossimé</t>
  </si>
  <si>
    <t>Mision11/ Bureau - Kégué</t>
  </si>
  <si>
    <t xml:space="preserve"> Mission 14/ Bureau - Adéwi</t>
  </si>
  <si>
    <t>Mission18/ Bureau - Agoe</t>
  </si>
  <si>
    <t>Mission19/ Maison - Station</t>
  </si>
  <si>
    <t>Boissons Mission18</t>
  </si>
  <si>
    <t>Adéwi - Bureau Mission 14</t>
  </si>
  <si>
    <t>Boissons Mission 14</t>
  </si>
  <si>
    <t>Kégué - Avéta Mision11</t>
  </si>
  <si>
    <t>Avéta - Kégué Mision11</t>
  </si>
  <si>
    <t>Kégué - Bureau Mision11</t>
  </si>
  <si>
    <t>Boissons Mision11</t>
  </si>
  <si>
    <t>Mission19/Lomé - Noépé</t>
  </si>
  <si>
    <t>Mission19/Noépé - Lomé</t>
  </si>
  <si>
    <t>Mission19/Station -  Bureau</t>
  </si>
  <si>
    <t>Mission19/Boissons</t>
  </si>
  <si>
    <t>Mission 11B/Gboto-Tabligbo</t>
  </si>
  <si>
    <t>Mission 11B/Tabligbo-Lomé</t>
  </si>
  <si>
    <t>Mission 11B/Station-Maison</t>
  </si>
  <si>
    <t>Mission 11B/Boissons</t>
  </si>
  <si>
    <t>Mission3/Kégué - Avéta</t>
  </si>
  <si>
    <t>Mission3/Avéta - Kégué</t>
  </si>
  <si>
    <t>Mission3/Kégué - Maison</t>
  </si>
  <si>
    <t>Mission3/Boissons</t>
  </si>
  <si>
    <t>Mission4/Station - Amouzoukondji</t>
  </si>
  <si>
    <t>Mission4/Amouzoukondji - Station</t>
  </si>
  <si>
    <t>Mission4/Station - Maison</t>
  </si>
  <si>
    <t>Mission4/Boissons</t>
  </si>
  <si>
    <t>Mission5/CIMTOGO - Gbodjomé</t>
  </si>
  <si>
    <t>Mission5/Gbodjomé - Dagué</t>
  </si>
  <si>
    <t>Mission5/Daguémonou - Yessuvito</t>
  </si>
  <si>
    <t>Mission5/Yessuvito - Monénou</t>
  </si>
  <si>
    <t>Mission5/Monénou - Tsikpo Kopé</t>
  </si>
  <si>
    <t>Mission5/Tsikpo Kopé - Yessuvito</t>
  </si>
  <si>
    <t>Mission5/Dagué - Gbodjomé</t>
  </si>
  <si>
    <t>Mission5/Gbodjomé - CIMTOGO</t>
  </si>
  <si>
    <t>Mission5/CIMTOGO - Bureau</t>
  </si>
  <si>
    <t>Mission07/Station - Notsè Monou</t>
  </si>
  <si>
    <t>Mission07/Notsè Monou -Kati</t>
  </si>
  <si>
    <t>Mission07/Kati - Notsè Monou</t>
  </si>
  <si>
    <t>Mission07/Notsè Monou - Lomé</t>
  </si>
  <si>
    <t>Mission07/Station Lomé - Maison</t>
  </si>
  <si>
    <t>Mission07/Boissons</t>
  </si>
  <si>
    <t>Mission8/Zanguéra - Bureau</t>
  </si>
  <si>
    <t>Mission8/Boissons</t>
  </si>
  <si>
    <t>Mission09/Lomé -Amouzoukondji</t>
  </si>
  <si>
    <t>Mission09/Amouzoukondji - Station</t>
  </si>
  <si>
    <t>Mission09/Staion - Maison</t>
  </si>
  <si>
    <t>Mission09/Boissons</t>
  </si>
  <si>
    <t>Mission10/Carrefour Zossimé - Assigomé</t>
  </si>
  <si>
    <t>Mission10/Assigomé - Carrefour Zossimé</t>
  </si>
  <si>
    <t>Mission10/Carrefour Zossimé - Bureau</t>
  </si>
  <si>
    <t>Mission10/Boissons</t>
  </si>
  <si>
    <t>Bonus</t>
  </si>
  <si>
    <t>Jail visit</t>
  </si>
  <si>
    <t>Travel subsistence</t>
  </si>
  <si>
    <t>bureau-station lomé pour visite de prison à Aného</t>
  </si>
  <si>
    <t>station lomé-station aného pour visite de prison à Aného</t>
  </si>
  <si>
    <t>station aného-prison pour visite de prison à Aného</t>
  </si>
  <si>
    <t>prison-station aného pour visite de prison à Aného</t>
  </si>
  <si>
    <t>frais de visite de prison pour visite de prison à Aného</t>
  </si>
  <si>
    <t>nourriture pour visite de prison à Aného</t>
  </si>
  <si>
    <t>station-aného-tation lomé pour visite de prison à Aného</t>
  </si>
  <si>
    <t>station lome-bureau pour visite de prison à Aného</t>
  </si>
  <si>
    <t>Nourriture pour le détenu</t>
  </si>
  <si>
    <t>Trust Building</t>
  </si>
  <si>
    <t>Bureau-station lomé pour visite de prison à Aného</t>
  </si>
  <si>
    <t>Ecobank</t>
  </si>
  <si>
    <t>BQ-02-02</t>
  </si>
  <si>
    <t>BQ-02-01</t>
  </si>
  <si>
    <t>Paiement des frais de la CNSS pour le personnel mois de Juiillet 2018 à Janvier 2019</t>
  </si>
  <si>
    <t>Salaire Cyrille Février 2019</t>
  </si>
  <si>
    <t>Salaire Bakenou Février 2019</t>
  </si>
  <si>
    <t>Salaire Nicolas Février 2019</t>
  </si>
  <si>
    <t>Salaire Sonia Février 2019</t>
  </si>
  <si>
    <t>Salaire Appolinaire Février 2019</t>
  </si>
  <si>
    <t>Salaire  Daruis Février 2019</t>
  </si>
  <si>
    <t>Salaire I33 Février 2019</t>
  </si>
  <si>
    <t>Virement frais de gardiennage mois Février 2019</t>
  </si>
  <si>
    <t>Agoe - Tové Mission 18</t>
  </si>
  <si>
    <t>Tové - Kovié Mission 18</t>
  </si>
  <si>
    <t>Kovié - Tové Mission 18</t>
  </si>
  <si>
    <t>Tové - Agoe Mission 18</t>
  </si>
  <si>
    <t>Agoe - Bureau Mission 18</t>
  </si>
  <si>
    <t>Bank Fees</t>
  </si>
  <si>
    <t>Frais bancaire mois de Février 2019</t>
  </si>
  <si>
    <t>BQ-02-03</t>
  </si>
  <si>
    <t>Frais administratifs et de gestion SCDA mois de Février et Mars 2019</t>
  </si>
  <si>
    <t>Bureau - Legbassito</t>
  </si>
  <si>
    <t>Deplacement inter urbain</t>
  </si>
  <si>
    <t>Legbassito - Bureau</t>
  </si>
  <si>
    <t>Boissons</t>
  </si>
  <si>
    <t>Bureau - Aflao</t>
  </si>
  <si>
    <t>Aflao - Bureau</t>
  </si>
  <si>
    <t>Maison - Station</t>
  </si>
  <si>
    <t>Lome - Kara</t>
  </si>
  <si>
    <t>Station - Hotel</t>
  </si>
  <si>
    <t>Transport local</t>
  </si>
  <si>
    <t>Nourriture</t>
  </si>
  <si>
    <t>Travel Subsistence</t>
  </si>
  <si>
    <t>Hotel - Station</t>
  </si>
  <si>
    <t>Kara - Ketao</t>
  </si>
  <si>
    <t>Ketao - Kara</t>
  </si>
  <si>
    <t>Kara - Lome</t>
  </si>
  <si>
    <t>Station - Maison</t>
  </si>
  <si>
    <t>Bureau - Deckon</t>
  </si>
  <si>
    <t xml:space="preserve">Achat de chargeur </t>
  </si>
  <si>
    <t>Deckon - Bureau</t>
  </si>
  <si>
    <t>Lome - Kante</t>
  </si>
  <si>
    <t xml:space="preserve">Kante - Lome </t>
  </si>
  <si>
    <t>Bureau - Zogbédji</t>
  </si>
  <si>
    <t>Zogbédji - Bureau</t>
  </si>
  <si>
    <t>Bureau - Gnamassi</t>
  </si>
  <si>
    <t>Gnamassi - Bureau</t>
  </si>
  <si>
    <t>Bureau - Légbassito</t>
  </si>
  <si>
    <t>Déplacement intra-urbain</t>
  </si>
  <si>
    <t>Légbassito - Bureau</t>
  </si>
  <si>
    <t>Bureau - Sogbossito</t>
  </si>
  <si>
    <t>Sogbossito - Gnamassi</t>
  </si>
  <si>
    <t>Légbassito - Kongnito</t>
  </si>
  <si>
    <t>Kongnito - Légbassito</t>
  </si>
  <si>
    <t>Légbasito - Bureau</t>
  </si>
  <si>
    <t xml:space="preserve"> CA-02-05</t>
  </si>
  <si>
    <t>Hébergement 1 nuité</t>
  </si>
  <si>
    <t>Bonus aux journalistes, presse écrite, l'éveil de la nation</t>
  </si>
  <si>
    <t>Bonus aux journalistes, presse écrite, le changement</t>
  </si>
  <si>
    <t>Bonus aux journalistes, presse écrite, Chronique</t>
  </si>
  <si>
    <t>Bonus aux journalistes, presse écrite, le libéral</t>
  </si>
  <si>
    <t>Bonus aux journalistes, presse écrite, le Canard</t>
  </si>
  <si>
    <t>Bonus aux journalistes, presse écrite, la manchette</t>
  </si>
  <si>
    <t>Achat d'un téléphone portable de travail Techno pop 2 power pour Darius</t>
  </si>
  <si>
    <t>Crédit téléphone</t>
  </si>
  <si>
    <t>CA-01-02</t>
  </si>
  <si>
    <t>Achat de credit</t>
  </si>
  <si>
    <t>CA - 01-01</t>
  </si>
  <si>
    <t>Bureau-Deckon pour achat de carte de recharge</t>
  </si>
  <si>
    <t>CA-01-04</t>
  </si>
  <si>
    <t>Deckon-Bureau pour achat de carte de recharge</t>
  </si>
  <si>
    <t>Deckon-Togocel pour achat d'encre imprimante</t>
  </si>
  <si>
    <t>Achat Cartes de recharges</t>
  </si>
  <si>
    <t>Bureau-Togotélécom pour internet mois de janvier</t>
  </si>
  <si>
    <t>CA-01-05</t>
  </si>
  <si>
    <t>Togotélécom-Bureau pour internet mois de janvier</t>
  </si>
  <si>
    <t>Abonnement internet mois de janvier Fact N°1_4839581344</t>
  </si>
  <si>
    <t>CA-01-03</t>
  </si>
  <si>
    <t>CA-01-07</t>
  </si>
  <si>
    <t>Bureau-Grand contournement pour réinstallation et entretien ordinateur</t>
  </si>
  <si>
    <t>CA-01-06</t>
  </si>
  <si>
    <t>Granr contournement-Bureau</t>
  </si>
  <si>
    <t>Réinstallation et entretien ordinateur de travail Légal de Darius</t>
  </si>
  <si>
    <t>CA-01-14</t>
  </si>
  <si>
    <t>Paiement fact d'électricité mois de Novembre</t>
  </si>
  <si>
    <t>CA-01-09</t>
  </si>
  <si>
    <t>Paiement fact d'eau mois de novembre</t>
  </si>
  <si>
    <t>Bureau-TDE pour paiement facture d'eau</t>
  </si>
  <si>
    <t>TDE-CEET pour paiement facture d'électricité</t>
  </si>
  <si>
    <t>CEET-Bureau pour paiement des factures</t>
  </si>
  <si>
    <t>Mission1/ Bureau-Carrefour Zossimé</t>
  </si>
  <si>
    <t>CA-01-11</t>
  </si>
  <si>
    <t>Carrefour zossimé-Assigomé</t>
  </si>
  <si>
    <t>Assigomé-Carrefour Zossimé</t>
  </si>
  <si>
    <t>Carrefour zossimé-Bureau</t>
  </si>
  <si>
    <t>Mission2/ Maison - Anome</t>
  </si>
  <si>
    <t>CA-01-10</t>
  </si>
  <si>
    <t>Anome - Bureau</t>
  </si>
  <si>
    <t>CA-01-12</t>
  </si>
  <si>
    <t>Bureau - Quartier belgique</t>
  </si>
  <si>
    <t>CA - 01-13</t>
  </si>
  <si>
    <t>Quartier Belgique - Maison</t>
  </si>
  <si>
    <t>CA-  01-13</t>
  </si>
  <si>
    <t>Boisson Mission N°4</t>
  </si>
  <si>
    <t>Mission3/ Bureau-Hédzranawé</t>
  </si>
  <si>
    <t>CA-01-15</t>
  </si>
  <si>
    <t>Hédzranawé-Bureau</t>
  </si>
  <si>
    <t>CA-  01-16</t>
  </si>
  <si>
    <t>Lome - Elavagno</t>
  </si>
  <si>
    <t>CA - 01-16</t>
  </si>
  <si>
    <t>Boisson Mission N°5</t>
  </si>
  <si>
    <t>Hebergement 1 nuitée</t>
  </si>
  <si>
    <t>Nourriture Mission N° 5</t>
  </si>
  <si>
    <t>Mission6/ Bureau-Zongo</t>
  </si>
  <si>
    <t>CA-01-17</t>
  </si>
  <si>
    <t>Zongo - Adétikopé</t>
  </si>
  <si>
    <t>Adétikopé - Kpotavé</t>
  </si>
  <si>
    <t>Kpotavé - Adétikopé</t>
  </si>
  <si>
    <t>Adétikopé - Zongo</t>
  </si>
  <si>
    <t>Zongo - Maison</t>
  </si>
  <si>
    <t>CA-01-19</t>
  </si>
  <si>
    <t>Traveaux de plomberie pour réparation du suppresseur et changement de capaciteur et robinet lavabo</t>
  </si>
  <si>
    <t>CA-01-20</t>
  </si>
  <si>
    <t>Bureau-OTR pour information</t>
  </si>
  <si>
    <t>CA-01-21</t>
  </si>
  <si>
    <t>OTR-Bureau pour information</t>
  </si>
  <si>
    <t>Mission7/ Maison-Kourassimé</t>
  </si>
  <si>
    <t>CA-01-18</t>
  </si>
  <si>
    <t>Kourassimé-Maison</t>
  </si>
  <si>
    <t>Traveaux de plomberie pour correction de fuite d'eau et achat de raccord</t>
  </si>
  <si>
    <t>CA-01-22</t>
  </si>
  <si>
    <t>Bureau-Adéwui pour confirmation de lieu pour le test comptable</t>
  </si>
  <si>
    <t>CA-01-23</t>
  </si>
  <si>
    <t>Adéwui-Bureau</t>
  </si>
  <si>
    <t>Elavagno - Moritan</t>
  </si>
  <si>
    <t>Moritan - Elavagno</t>
  </si>
  <si>
    <t>CA-01-24</t>
  </si>
  <si>
    <t>Transport pour signature et dépôt de l'Ov à la banque</t>
  </si>
  <si>
    <t>CA-01-26</t>
  </si>
  <si>
    <t>Salaire Cyrille Janvier 2019</t>
  </si>
  <si>
    <t>BQ-01-01</t>
  </si>
  <si>
    <t>Salaire Bakenou Janvier 2019</t>
  </si>
  <si>
    <t>Salaire Nicolas Janvier 2019</t>
  </si>
  <si>
    <t>Salaire Sonia Janvier 2019</t>
  </si>
  <si>
    <t>Salaire Appolinaire Janvier 2019</t>
  </si>
  <si>
    <t>Salaire  Daruis Janvier 2019</t>
  </si>
  <si>
    <t>Salaire I33 Janvier 2019</t>
  </si>
  <si>
    <t>Virment frais de gardiennage mois Janvier 2019</t>
  </si>
  <si>
    <t>Mission8/ Bureau - Zongo</t>
  </si>
  <si>
    <t>CA-01-25</t>
  </si>
  <si>
    <t>Adéwi - Zongo ( Akola)</t>
  </si>
  <si>
    <t>Zongo-Tsévié ( 500*2)</t>
  </si>
  <si>
    <t>Tsévié-Zongo (500*2)</t>
  </si>
  <si>
    <t>Zongo - Adéwi (Akola)</t>
  </si>
  <si>
    <t>Zongo - Bureau</t>
  </si>
  <si>
    <t>Maison-Adéwui pouur test pour poste de comptable</t>
  </si>
  <si>
    <t>CA-01-27</t>
  </si>
  <si>
    <t>Adéwui-Maison pouur test pour poste de comptable</t>
  </si>
  <si>
    <t>Frais internet pour le test</t>
  </si>
  <si>
    <t>Maison-Adéwui pour le test comptable</t>
  </si>
  <si>
    <t>CA-01-28</t>
  </si>
  <si>
    <t>Adéwui-Maison</t>
  </si>
  <si>
    <t>Station - Gnamassila</t>
  </si>
  <si>
    <t>Gnamassila - Lome</t>
  </si>
  <si>
    <t>Mission9/ Maison-Agoe</t>
  </si>
  <si>
    <t>CA-01-29</t>
  </si>
  <si>
    <t>Agoe - Tové</t>
  </si>
  <si>
    <t>Tové - Kovié</t>
  </si>
  <si>
    <t>Kovié - Tové</t>
  </si>
  <si>
    <t>Tové - Agoe</t>
  </si>
  <si>
    <t>Agoe - Maison</t>
  </si>
  <si>
    <t>CA-01-30</t>
  </si>
  <si>
    <t>Fact d'électricité mois de décembre</t>
  </si>
  <si>
    <t>Transport pour ravittaillement bureau</t>
  </si>
  <si>
    <t>CA-01-31</t>
  </si>
  <si>
    <t>Achat des produits pour bureau</t>
  </si>
  <si>
    <t>CA-01-32</t>
  </si>
  <si>
    <t>Frais partielle de scolarité Appolinaire mois de Décembre 2018 et janvier 2019</t>
  </si>
  <si>
    <t>CA-01-34</t>
  </si>
  <si>
    <t>Frais de photocopie fiche de budget et rapport financier</t>
  </si>
  <si>
    <t>CA-01-35</t>
  </si>
  <si>
    <t xml:space="preserve">Bureau-Adewui pour photocopie </t>
  </si>
  <si>
    <t xml:space="preserve">Adewui-Bureau pour photocopie </t>
  </si>
  <si>
    <t>bureau - maison de la presse</t>
  </si>
  <si>
    <t>CA-01-33</t>
  </si>
  <si>
    <t>maison de la presse-bureau</t>
  </si>
  <si>
    <t>Bonus aux journalistes, togoenmarche, presse en ligne</t>
  </si>
  <si>
    <t>CA-01-44</t>
  </si>
  <si>
    <t>Bonus aux journalistes, vivafrik, presse en ligne</t>
  </si>
  <si>
    <t>CA-01-36</t>
  </si>
  <si>
    <t>CA - 01-37</t>
  </si>
  <si>
    <t>Boisson Mission N°10</t>
  </si>
  <si>
    <t>Frais sur virement de salaires</t>
  </si>
  <si>
    <t>BQ-01-02</t>
  </si>
  <si>
    <t>Ecobank-Bureau pour appro caisse</t>
  </si>
  <si>
    <t>CA-01-38</t>
  </si>
  <si>
    <t>Bureau-Ecobank pour appro caisse</t>
  </si>
  <si>
    <t>Frais de photocopie fiche d'ICS</t>
  </si>
  <si>
    <t>CA-01-40</t>
  </si>
  <si>
    <t>Achat de matériel de bureau</t>
  </si>
  <si>
    <t>CA-01-43</t>
  </si>
  <si>
    <t>Achat de cash box pour le bureau</t>
  </si>
  <si>
    <t>Bureau-Sotimex pour achat de matériels de bureau</t>
  </si>
  <si>
    <t>Sotimex-Bureau pour achat de matériels de bureau</t>
  </si>
  <si>
    <t>CA - 01-42</t>
  </si>
  <si>
    <t>Sogbossito - Bureau</t>
  </si>
  <si>
    <t>Boisson Mission N°12</t>
  </si>
  <si>
    <t>Bonus aux journalistes, kozah fm, radio</t>
  </si>
  <si>
    <t>CA-01-45</t>
  </si>
  <si>
    <t>Bonus aux journalistes, dunenyo fm, radio</t>
  </si>
  <si>
    <t>Bonus aux journalistes, VGK, radio</t>
  </si>
  <si>
    <t>Bonus aux journalistes, la voix du plateau</t>
  </si>
  <si>
    <t>Bonus aux journalistes, planète fm, radio</t>
  </si>
  <si>
    <t>Bonus aux journalistes, tabala fm, radio</t>
  </si>
  <si>
    <t>Bonus aux journalistes, tchaoudjo fm, radio</t>
  </si>
  <si>
    <t>Bonus aux journalistes, cosmos fm, radio</t>
  </si>
  <si>
    <t>Bonus aux journalistes, la voix d'assoli, radio</t>
  </si>
  <si>
    <t>Bonus aux journalistes, méridien fm, radio</t>
  </si>
  <si>
    <t>Bonus aux journalistes, aspamnews, presse en ligne</t>
  </si>
  <si>
    <t>Bonus aux journalistes, 2285news, presse en ligne</t>
  </si>
  <si>
    <t>Bonus aux journalistes, vert-togo, presse en ligne</t>
  </si>
  <si>
    <t>Bonus aux journalistes, golfenews, presse en ligne</t>
  </si>
  <si>
    <t>Bonus aux journalistes, emergence-togo, presse en ligne</t>
  </si>
  <si>
    <t>Bonus aux journalistes, afrique-news, presse en ligne</t>
  </si>
  <si>
    <t xml:space="preserve">Mission11/ Bureau - Station </t>
  </si>
  <si>
    <t>CA-01-41</t>
  </si>
  <si>
    <t>Lomé - Tabligbo</t>
  </si>
  <si>
    <t>Station - Hôtel</t>
  </si>
  <si>
    <t>Hôtel - Marché</t>
  </si>
  <si>
    <t>Marché - Hôtel</t>
  </si>
  <si>
    <t>Hébergement 1 nuitée</t>
  </si>
  <si>
    <t>Frais d'entretien Pélagie mois de Janvier</t>
  </si>
  <si>
    <t>CA-01-46</t>
  </si>
  <si>
    <t>CA-01-47</t>
  </si>
  <si>
    <t>Frais de ramassage de poubelle mois de janvier</t>
  </si>
  <si>
    <t>Hôtel - Station</t>
  </si>
  <si>
    <t>Tabligbo - Akoumapé</t>
  </si>
  <si>
    <t>Akoumapé - Tabligbo</t>
  </si>
  <si>
    <t>Frais bancaire</t>
  </si>
  <si>
    <t>BQ-01-04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</si>
  <si>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</si>
  <si>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</si>
  <si>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</si>
  <si>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</si>
  <si>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</si>
  <si>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</si>
  <si>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</si>
  <si>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Users</t>
  </si>
  <si>
    <t>Project</t>
  </si>
  <si>
    <t>Receipt</t>
  </si>
  <si>
    <t>Donor</t>
  </si>
  <si>
    <t>Country</t>
  </si>
  <si>
    <t>EAGLE Togo</t>
  </si>
  <si>
    <t>Togo</t>
  </si>
  <si>
    <t>CA-03-01</t>
  </si>
  <si>
    <t>CA-03-02</t>
  </si>
  <si>
    <t>CA-03-05</t>
  </si>
  <si>
    <t>Frais d'électricité mois de janvier 2019</t>
  </si>
  <si>
    <t>CA-03-06</t>
  </si>
  <si>
    <t>CA-03-07</t>
  </si>
  <si>
    <t>CA-03-08</t>
  </si>
  <si>
    <t>CA-03-09</t>
  </si>
  <si>
    <t>CA-03-11</t>
  </si>
  <si>
    <t>CA-03-12</t>
  </si>
  <si>
    <t>CA-03-13</t>
  </si>
  <si>
    <t>CA-03-14</t>
  </si>
  <si>
    <t>CA-03-15</t>
  </si>
  <si>
    <t>CA-03-16</t>
  </si>
  <si>
    <t>CA-03-17</t>
  </si>
  <si>
    <t>CA-03-18</t>
  </si>
  <si>
    <t>CA-03-19</t>
  </si>
  <si>
    <t>CA-03-20</t>
  </si>
  <si>
    <t>CA-03-21</t>
  </si>
  <si>
    <t>CA-03-22</t>
  </si>
  <si>
    <t>CA-03-23</t>
  </si>
  <si>
    <t>CA-03-24</t>
  </si>
  <si>
    <t>CA-03-25</t>
  </si>
  <si>
    <t>CA-03-26</t>
  </si>
  <si>
    <t>CA-03-27</t>
  </si>
  <si>
    <t>CA-03-29</t>
  </si>
  <si>
    <t>CA-03-31</t>
  </si>
  <si>
    <t>CA-03-32</t>
  </si>
  <si>
    <t>CA-03-33</t>
  </si>
  <si>
    <t>CA-03-34</t>
  </si>
  <si>
    <t>CA-03-35</t>
  </si>
  <si>
    <t>CA-03-36</t>
  </si>
  <si>
    <t>CA-03-39</t>
  </si>
  <si>
    <t>CA-03-40</t>
  </si>
  <si>
    <t>CA-03-41</t>
  </si>
  <si>
    <t>CA-03-42</t>
  </si>
  <si>
    <t>CA-03-43</t>
  </si>
  <si>
    <t>Bakenou</t>
  </si>
  <si>
    <t>CA-03-44</t>
  </si>
  <si>
    <t>CA-03-45</t>
  </si>
  <si>
    <t>CA-03-46</t>
  </si>
  <si>
    <t>CA-03-47</t>
  </si>
  <si>
    <t>CA-03-48</t>
  </si>
  <si>
    <t>CA-03-49</t>
  </si>
  <si>
    <t>CA-03-50</t>
  </si>
  <si>
    <t>CA-03-51</t>
  </si>
  <si>
    <t>CA-03-52</t>
  </si>
  <si>
    <t>CA-03-53</t>
  </si>
  <si>
    <t>CA-03-54</t>
  </si>
  <si>
    <t>CA-03-55</t>
  </si>
  <si>
    <t>CA-03-56</t>
  </si>
  <si>
    <t>CA-03-57</t>
  </si>
  <si>
    <t>CA-03-58</t>
  </si>
  <si>
    <t>CA-03-59</t>
  </si>
  <si>
    <t>CA-03-60</t>
  </si>
  <si>
    <t>CA-03-61</t>
  </si>
  <si>
    <t>CA-03-62</t>
  </si>
  <si>
    <t>CA-03-63</t>
  </si>
  <si>
    <t>CA-03-64</t>
  </si>
  <si>
    <t>CA-03-65</t>
  </si>
  <si>
    <t>CA-03-66</t>
  </si>
  <si>
    <t>CA-03-67</t>
  </si>
  <si>
    <t>CA-03-68</t>
  </si>
  <si>
    <t>CA-03-69</t>
  </si>
  <si>
    <t>CA-03-70</t>
  </si>
  <si>
    <t>CA-03-71</t>
  </si>
  <si>
    <t>CA-03-72</t>
  </si>
  <si>
    <t>CA-03-73</t>
  </si>
  <si>
    <t>CA-03-74</t>
  </si>
  <si>
    <t>CA-03-75</t>
  </si>
  <si>
    <t>CA-03-76</t>
  </si>
  <si>
    <t>CA-03-77</t>
  </si>
  <si>
    <t>BQ-03-02</t>
  </si>
  <si>
    <t>BQ-03-03</t>
  </si>
  <si>
    <t>BQ-03-04</t>
  </si>
  <si>
    <t>BQ-03-05</t>
  </si>
  <si>
    <t>CA-03-79</t>
  </si>
  <si>
    <t>CA-03-80</t>
  </si>
  <si>
    <t>CA-03-81</t>
  </si>
  <si>
    <t>CA-03-82</t>
  </si>
  <si>
    <t>CA-03-83</t>
  </si>
  <si>
    <t>CA-03-84</t>
  </si>
  <si>
    <t>CA-03-85</t>
  </si>
  <si>
    <t>CA-03-86</t>
  </si>
  <si>
    <t>CA-03-87</t>
  </si>
  <si>
    <t>CA-03-88</t>
  </si>
  <si>
    <t>CA-03-89</t>
  </si>
  <si>
    <t>CA-03-90</t>
  </si>
  <si>
    <t>CA-03-91</t>
  </si>
  <si>
    <t>CA-03-92</t>
  </si>
  <si>
    <t>CA-03-93</t>
  </si>
  <si>
    <t>CA-03-94</t>
  </si>
  <si>
    <t>CA-03-95</t>
  </si>
  <si>
    <t>CA-03-96</t>
  </si>
  <si>
    <t>CA-03-97</t>
  </si>
  <si>
    <t>CA-03-98</t>
  </si>
  <si>
    <t>CA-03-99</t>
  </si>
  <si>
    <t>CA-03-100</t>
  </si>
  <si>
    <t>CA-03-101</t>
  </si>
  <si>
    <t>CA-03-102</t>
  </si>
  <si>
    <t>CA-03-103</t>
  </si>
  <si>
    <t>CA-03-104</t>
  </si>
  <si>
    <t>CA-03-105</t>
  </si>
  <si>
    <t>CA-03-106</t>
  </si>
  <si>
    <t>CA-03-107</t>
  </si>
  <si>
    <t>CA-03-109</t>
  </si>
  <si>
    <t>CA-03-110</t>
  </si>
  <si>
    <t>CA-03-111</t>
  </si>
  <si>
    <t>Auberge Ikoyi-Bureau</t>
  </si>
  <si>
    <t>Bureau-Interpol pour rencontrer le commissaire</t>
  </si>
  <si>
    <t>Interpol-Bureau</t>
  </si>
  <si>
    <t>Maison-Interpol pour débriefing</t>
  </si>
  <si>
    <t>Interpol-Maison</t>
  </si>
  <si>
    <t>Achat de 2 cocktails avec agent interpol</t>
  </si>
  <si>
    <t>Achat de carburant pour véhicule d'intervention</t>
  </si>
  <si>
    <t>Operation</t>
  </si>
  <si>
    <t>Nourriture pour détenu</t>
  </si>
  <si>
    <t>Maaison-Interpol pour procdure post arrest</t>
  </si>
  <si>
    <t>Nourriture pour 2 détenus</t>
  </si>
  <si>
    <t>Maison-Interpol pour procédure post arrest</t>
  </si>
  <si>
    <t>Interpol-bureau</t>
  </si>
  <si>
    <t>Maison-Interpol pour visite aux prévenus</t>
  </si>
  <si>
    <t>Maison-Interpol pour la suite de la procédure</t>
  </si>
  <si>
    <t>Location de 2 taxis pour intervention</t>
  </si>
  <si>
    <t>Location de 2 taxis pour perquisition à Avédji</t>
  </si>
  <si>
    <t>Nourriture pour 3 détenus</t>
  </si>
  <si>
    <t>Maison-Interpol pour suivi de la procédure</t>
  </si>
  <si>
    <t>Nourritures pour 3 détenus</t>
  </si>
  <si>
    <t>Maison-Interpol pour suivi du défèrement</t>
  </si>
  <si>
    <t>Interpol-Tribunal pour rencontrer le procureur</t>
  </si>
  <si>
    <t>Tribunal-Maison</t>
  </si>
  <si>
    <t xml:space="preserve">Bureau-Interpol pour remise de Bonus </t>
  </si>
  <si>
    <t>Interpol-MERF pour remise de bonus</t>
  </si>
  <si>
    <t>Bonus d'opération pour MERF</t>
  </si>
  <si>
    <t>MERF-Bureau</t>
  </si>
  <si>
    <t>Bureau-Hédzranawoé pour rencontrer l'avocat</t>
  </si>
  <si>
    <t>Hédzranawoé-Maison</t>
  </si>
  <si>
    <t>Bureau-Hédzranawoé pour obtention du PV</t>
  </si>
  <si>
    <t>Maison-prison pour visite aux détenus</t>
  </si>
  <si>
    <t>Prison-Bureau</t>
  </si>
  <si>
    <t>Nourriture pour détenus</t>
  </si>
  <si>
    <t>Droits de visite aux détenus</t>
  </si>
  <si>
    <t>Bureau-MATDCL pour rencontrer Honoiré</t>
  </si>
  <si>
    <t>MATDCL-Bureau</t>
  </si>
  <si>
    <t>Salaire Cyrille Mars 2019</t>
  </si>
  <si>
    <t>Salaire Bakenou Mars 2019</t>
  </si>
  <si>
    <t>Salaire Nicolas Mars 2019</t>
  </si>
  <si>
    <t>Salaire Sonia Mars 2019</t>
  </si>
  <si>
    <t>Salaire Appolinaire Mars 2019</t>
  </si>
  <si>
    <t>Salaire  Daruis Mars 2019</t>
  </si>
  <si>
    <t>Salaire I33 Mars 2019</t>
  </si>
  <si>
    <t>Virement frais de gardiennage mois Mars 2019</t>
  </si>
  <si>
    <t>Frais administratifs et de gestion SCDA mois de Avril 2019</t>
  </si>
  <si>
    <t>Frais bancaire mois de Mars 2019</t>
  </si>
  <si>
    <t>Paiement des frais de la CNSS pour le personnel mois de Mars 2019</t>
  </si>
  <si>
    <t xml:space="preserve">Bureau-auberge Ikoyi pour confirmation du lieu d'opération </t>
  </si>
  <si>
    <t>Salaire F28 Mars 2019</t>
  </si>
  <si>
    <t>Frais de loyers mois de janvier, Février, Mars 2019</t>
  </si>
  <si>
    <t>Lawyer Fees</t>
  </si>
  <si>
    <t>Frais d'électricité mois de Février 2019</t>
  </si>
  <si>
    <t>Paiement des frais de la CNSS pour le personnel mois de Janvier et Février 2019</t>
  </si>
  <si>
    <t>Bureau-Interpol</t>
  </si>
  <si>
    <t>Maison-Interpol</t>
  </si>
  <si>
    <t>Nourriture des prevenus</t>
  </si>
  <si>
    <t>Bureau-MERF</t>
  </si>
  <si>
    <t>Maison-MERF</t>
  </si>
  <si>
    <t>Bureau-Hédzranawoe</t>
  </si>
  <si>
    <t>Hédzranawoe-Maison</t>
  </si>
  <si>
    <t>Maison-Station Lomé</t>
  </si>
  <si>
    <t>Station Lomé-Station Aneho</t>
  </si>
  <si>
    <t>Station Aneho-Station Lomé</t>
  </si>
  <si>
    <t>Station Aneho-Prison</t>
  </si>
  <si>
    <t>Prison-Station Aneho</t>
  </si>
  <si>
    <t>Station Lomé-Bureau</t>
  </si>
  <si>
    <t>Droit de visite</t>
  </si>
  <si>
    <t>Bureau-Totsivi</t>
  </si>
  <si>
    <t>Totsivi-Adidoadin</t>
  </si>
  <si>
    <t>Adidoadin-Avedzi</t>
  </si>
  <si>
    <t>Avedzi-Anomè</t>
  </si>
  <si>
    <t>Anomè-Agoè La source</t>
  </si>
  <si>
    <t>Agoè La source-Cacaveli</t>
  </si>
  <si>
    <t>Cacaveli-Agoè Brasserie</t>
  </si>
  <si>
    <t>Agoè Brasserie-Avedzi Poste</t>
  </si>
  <si>
    <t>Avedzi Poste-Agoè Réserve</t>
  </si>
  <si>
    <t>Agoè Réserve-Cacaveli</t>
  </si>
  <si>
    <t>Cacaveli-Agoè Rails</t>
  </si>
  <si>
    <t>Agoè Rails-Agoè Assiyéyé</t>
  </si>
  <si>
    <t>Agoè Assiyéyé-Bureau</t>
  </si>
  <si>
    <t>Bureau-Cacaveli</t>
  </si>
  <si>
    <t>Cacaveli-Bureau</t>
  </si>
  <si>
    <t>Bureau-Adidoadin</t>
  </si>
  <si>
    <t>Adidoadin-Carrefour 2 Lions</t>
  </si>
  <si>
    <t>Carrefour 2 Lions-Agbalépédo</t>
  </si>
  <si>
    <t>Agbalépédo-Bureau</t>
  </si>
  <si>
    <t>Interpol-Tribunal</t>
  </si>
  <si>
    <t>Achat de clé USB</t>
  </si>
  <si>
    <t>Bureau- Légbassito</t>
  </si>
  <si>
    <t>Légbassito-Bureau</t>
  </si>
  <si>
    <t>Réinstallation d'ordinateur</t>
  </si>
  <si>
    <t>Bureau-Légbassito</t>
  </si>
  <si>
    <t>Bureau-Aéroport</t>
  </si>
  <si>
    <t>Interpole-GTA (2)</t>
  </si>
  <si>
    <t>Travel Expenses</t>
  </si>
  <si>
    <t>GTA-Bureau (2)</t>
  </si>
  <si>
    <t>Bureau-GTA</t>
  </si>
  <si>
    <t xml:space="preserve">GTA-Bureau </t>
  </si>
  <si>
    <t>Frais d'hotèl pour opération</t>
  </si>
  <si>
    <t>Carburant Lomé-Sokodé</t>
  </si>
  <si>
    <t>Carburant pour courses à Lomé</t>
  </si>
  <si>
    <t>Carburant Sokodé-Lomé</t>
  </si>
  <si>
    <t>bureau-amadahome</t>
  </si>
  <si>
    <t>amadahome-carrefour AISED</t>
  </si>
  <si>
    <t>carrefour AISED-maison des jeunes</t>
  </si>
  <si>
    <t>maison des jeunes-CEG avedji</t>
  </si>
  <si>
    <t>CEG avedji-carrefour haute tension</t>
  </si>
  <si>
    <t>carrefour haute tension-avedji</t>
  </si>
  <si>
    <t>avedji-wessome</t>
  </si>
  <si>
    <t>wessome-madiba</t>
  </si>
  <si>
    <t>madiba-carrefour Y</t>
  </si>
  <si>
    <t>carrefour Y-gakli</t>
  </si>
  <si>
    <t>gakli-franciscain</t>
  </si>
  <si>
    <t>franciscain- bureau</t>
  </si>
  <si>
    <t>bureau-agoe logote</t>
  </si>
  <si>
    <t>agoe logote-agoe kossigan</t>
  </si>
  <si>
    <t>agoe kossigan-agoe minamadou</t>
  </si>
  <si>
    <t>agoe minamadou-agoe cool catche</t>
  </si>
  <si>
    <t>agoe cool catche-agoe assiyeye</t>
  </si>
  <si>
    <t>agoe assiyeye-camp FIR</t>
  </si>
  <si>
    <t>camp FIR-camp police</t>
  </si>
  <si>
    <t>camp police-pont aérien</t>
  </si>
  <si>
    <t>pont aérien-agoe sogbossito</t>
  </si>
  <si>
    <t>agoe sogbossito-togblekope</t>
  </si>
  <si>
    <t>togblekope-agoe zongo</t>
  </si>
  <si>
    <t>agoe zongo-agoe fidukpui</t>
  </si>
  <si>
    <t>agoe fidukpui-agoe zili zongo</t>
  </si>
  <si>
    <t>agoe zili zongo-agoe babame</t>
  </si>
  <si>
    <t>agoe babame-agoe champ de tir</t>
  </si>
  <si>
    <t>agoe champ de tir-al alaoud</t>
  </si>
  <si>
    <t>al-alaoud-agoe auberge</t>
  </si>
  <si>
    <t>auberge ikoyi-agoe lycée</t>
  </si>
  <si>
    <t>agoe lycée-agoé plantation</t>
  </si>
  <si>
    <t>agoe plantation- pont aérien</t>
  </si>
  <si>
    <t>pont aérien-agoe vakpo</t>
  </si>
  <si>
    <t>agoe vakpo- bureau</t>
  </si>
  <si>
    <t>bureau-agoe zongo</t>
  </si>
  <si>
    <t>agoe zongo-bureau</t>
  </si>
  <si>
    <t>frais de taxi</t>
  </si>
  <si>
    <t>maison-interpol</t>
  </si>
  <si>
    <t>interpol-bureau</t>
  </si>
  <si>
    <t>nourriture aux détenus</t>
  </si>
  <si>
    <t>interpol-maison</t>
  </si>
  <si>
    <t>bureau-CMS police</t>
  </si>
  <si>
    <t>CMS police-pharmacie saint paul</t>
  </si>
  <si>
    <t>pharmacie saint paul-pharmacie eli</t>
  </si>
  <si>
    <t>pharmacie eli-pharmacie prospérité</t>
  </si>
  <si>
    <t>Frais de médicament au détenu</t>
  </si>
  <si>
    <t>pharmacie prospérité-interpol</t>
  </si>
  <si>
    <t>bureau-dekon</t>
  </si>
  <si>
    <t>achat de câble Iphone</t>
  </si>
  <si>
    <t>dekon-interpol</t>
  </si>
  <si>
    <t>bonus aux journalistes, vert-togo, presse en ligne</t>
  </si>
  <si>
    <t>bonus aux journalistes, laverte, presse en ligne</t>
  </si>
  <si>
    <t>bonus aux journalistes, togoenmarche, presse en ligne</t>
  </si>
  <si>
    <t>bonus aux journalistes, aspamnews, presse en ligne</t>
  </si>
  <si>
    <t>bonus aux journalistes, golfenews, presse en ligne</t>
  </si>
  <si>
    <t>bonus aux journalistes, afrique-news, presse en ligne</t>
  </si>
  <si>
    <t>bonus aux journalistes, 228news, presse en ligne</t>
  </si>
  <si>
    <t>bonus aux journalistes, emergence-togo, presse en ligne</t>
  </si>
  <si>
    <t>bureau-maison de la presse</t>
  </si>
  <si>
    <t>maison de la presse-direction organe de presse nouvelle opinion</t>
  </si>
  <si>
    <t>nouvelle opinion direction-vision d'Afrique</t>
  </si>
  <si>
    <t>vision d'Afrique direction- union pour la République</t>
  </si>
  <si>
    <t>bonous aux journalistes, VGK, radio</t>
  </si>
  <si>
    <t>bonous aux journalistes, dunenyo Fm, radio</t>
  </si>
  <si>
    <t>bonous aux journalistes, planète fm, radio</t>
  </si>
  <si>
    <t>bonous aux journalistes, tchaoudjo fm, radio</t>
  </si>
  <si>
    <t>bonous aux journalistes, tabala fm, radio</t>
  </si>
  <si>
    <t>bonous aux journalistes, la voix d'Assoli, radio</t>
  </si>
  <si>
    <t>bonous aux journalistes, méridien FM, radio</t>
  </si>
  <si>
    <t>bonous aux journalistes, kozah FM, radio</t>
  </si>
  <si>
    <t>bonous aux journalistes, centrale FM, radio</t>
  </si>
  <si>
    <t>bonus au journalistes, éveil de la nation, presse écrite</t>
  </si>
  <si>
    <t>bonus au journalistes, vision d'Afrique, presse écrite</t>
  </si>
  <si>
    <t>bonus au journalistes, le changement, presse écrite</t>
  </si>
  <si>
    <t>bonus au journalistes, dialogue, presse écrite</t>
  </si>
  <si>
    <t>bonus au journalistes, nouvelle opinion, presse écrite</t>
  </si>
  <si>
    <t>bonus au journalistes, la manchette, presse écrite</t>
  </si>
  <si>
    <t>bonus au journalistes, le libéral, presse écrite</t>
  </si>
  <si>
    <t>maison-station Lomé</t>
  </si>
  <si>
    <t>station Lomé-station Aného</t>
  </si>
  <si>
    <t>station Aného-prison civile</t>
  </si>
  <si>
    <t>prison civile-station Aného</t>
  </si>
  <si>
    <t>frais de visite</t>
  </si>
  <si>
    <t xml:space="preserve">nourriture </t>
  </si>
  <si>
    <t>station Aného-station Lomé</t>
  </si>
  <si>
    <t>station Lomé-bureau</t>
  </si>
  <si>
    <t>Jail Visit</t>
  </si>
  <si>
    <t>Frais d'envoi de budget à l'informateur de F28</t>
  </si>
  <si>
    <t>Transport Bureau-CEET-Bureau</t>
  </si>
  <si>
    <t>Transport Deckon-Bureau pour achat de carte de recharge</t>
  </si>
  <si>
    <t>Transport Bureau-Deckon pour achat de carte de recharge</t>
  </si>
  <si>
    <t>Achat de carte de recharge pour le bureau</t>
  </si>
  <si>
    <t>Frais partiel de scolarité mois de févrieret mars 2019</t>
  </si>
  <si>
    <t>Frais d'entretien bureau Pélagie mois de février 2019</t>
  </si>
  <si>
    <t>Légalisation de la procuration</t>
  </si>
  <si>
    <t>Transport Bureau-Commissariat-Bureau pour légalisation de procuration</t>
  </si>
  <si>
    <t>Transport Bureau-Ecobank pour relevé bancaire</t>
  </si>
  <si>
    <t>Transport Ecobank-Bureau pour relevé bancaire</t>
  </si>
  <si>
    <t>Transport Bureau-Station pour signature de OV</t>
  </si>
  <si>
    <t>Transport Station-Maison pour signature de OV</t>
  </si>
  <si>
    <t>Transport Maison-Gbényédji pour signature de OV</t>
  </si>
  <si>
    <t>Transport Gbényédji-Bureau pour signature de OV</t>
  </si>
  <si>
    <t>Transport Bureau-Gbényédji pour signature de OV</t>
  </si>
  <si>
    <t>Transport Maison-Ecobank pour approv caisse</t>
  </si>
  <si>
    <t>Transport Ecobank-Bureau pour approv caisse</t>
  </si>
  <si>
    <t>Transport Bureau-OTR pour renseignement</t>
  </si>
  <si>
    <t>Transport OTR-Bureau pour renseignement</t>
  </si>
  <si>
    <t>Transport Bureau-OTR pour remplissage de la fiche</t>
  </si>
  <si>
    <t>Transport OTR-Bureau pour remplissage de la fiche</t>
  </si>
  <si>
    <t>Frais abonnement journaux</t>
  </si>
  <si>
    <t>Bonus opération I33</t>
  </si>
  <si>
    <t>Bonus opération I70</t>
  </si>
  <si>
    <t>Bonus opération Darius</t>
  </si>
  <si>
    <t>Transport Bureau-CNSS pour paiement des cotisation sociales</t>
  </si>
  <si>
    <t>Transport CNSS-Bureau pour paiement des cotisation sociales</t>
  </si>
  <si>
    <t>Transport pour ravitaillemnt bureau</t>
  </si>
  <si>
    <t>Ravitaillement bureau</t>
  </si>
  <si>
    <t>Transport Bureau-OTR pour dépôt de fiche</t>
  </si>
  <si>
    <t>Transport OTR-Bureau pour rdépôt de fiche</t>
  </si>
  <si>
    <t>Achat de timbre fiscalpour dossier des impôts</t>
  </si>
  <si>
    <t>Achat d'encre pour imprimante</t>
  </si>
  <si>
    <t xml:space="preserve">Transport Bureau-OTR </t>
  </si>
  <si>
    <t>Transport OTR -Déckon</t>
  </si>
  <si>
    <t>Transport Déckon-CNSS</t>
  </si>
  <si>
    <t xml:space="preserve">Transport CNSS-Bureau </t>
  </si>
  <si>
    <t>Transport Bureau-Gbényédji pour signature de chèque</t>
  </si>
  <si>
    <t>Transport Gbényédji-Eda-Oba pour signature de chèque</t>
  </si>
  <si>
    <t>Transport Eda-Oba-Bureau pour signature de chèque</t>
  </si>
  <si>
    <t>Transport Bureau-Ecobank pour certification de chèque</t>
  </si>
  <si>
    <t>Transport Ecobank-Bureau pour certification de chèque</t>
  </si>
  <si>
    <t>Transport OTR-Bureau pour dossier impôts</t>
  </si>
  <si>
    <t>Transport Bureau-Ecobank Grand marché pour certification de chèque</t>
  </si>
  <si>
    <t>Transport Ecobank Grand marché-Bureau pour certification de chèque</t>
  </si>
  <si>
    <t>Transport Maison-Station pour envoie de demande de chèque certifié</t>
  </si>
  <si>
    <t>Transport Station-Maison pour envoie de demande de chèque certifié</t>
  </si>
  <si>
    <t>Frais d'envoi de chèque certifié</t>
  </si>
  <si>
    <t>Transfer Fees</t>
  </si>
  <si>
    <t>Transport Bureau-station pour retrait de la demande</t>
  </si>
  <si>
    <t>Transport station-Gbégnédji pour signature du chèque certifié</t>
  </si>
  <si>
    <t>Transport Buerau-Togotélécom pour Abonement Internet</t>
  </si>
  <si>
    <t>Transport Togotélécom-Buerau pour Abonement Internet</t>
  </si>
  <si>
    <t>Frais de transfert budget additionnel I33</t>
  </si>
  <si>
    <t>Avance sur salaire I33</t>
  </si>
  <si>
    <t>Facture d'eau du mois de février 2019</t>
  </si>
  <si>
    <t>Transport Bureau-Ecobank Grand marché pour dépôt de chèque certifié</t>
  </si>
  <si>
    <t>Transport Ecobank Grand marché-Bureau pour dépôt de chèque certifié</t>
  </si>
  <si>
    <t xml:space="preserve">Transport CNSS-Bureau pour retrait de fiche </t>
  </si>
  <si>
    <t xml:space="preserve">Transport Bureau-CNSS pour retrait de fiche </t>
  </si>
  <si>
    <t>Transport pour paiement facture d'eau</t>
  </si>
  <si>
    <t>Transport pour paiement facture d'electricité</t>
  </si>
  <si>
    <t>Transport Bureau-Ecobank Grand marché pour retrait de chèque certifié</t>
  </si>
  <si>
    <t>Transport Ecobank-OTR pour remise de chèque certifié</t>
  </si>
  <si>
    <t xml:space="preserve">Transport OTR-Bureau </t>
  </si>
  <si>
    <t>Transport Bureau-Ecobank pour approv caisse</t>
  </si>
  <si>
    <t>Frais d'entretien bureau Pélagie mois de mars 2019</t>
  </si>
  <si>
    <t>Transport Gbégnédj-Bureau pour signature du chèque certifié</t>
  </si>
  <si>
    <t>Transport station-Gbégnédji pour signature de l'OV</t>
  </si>
  <si>
    <t>Transport Gbégnédj-Bureau pour signature de l'OV</t>
  </si>
  <si>
    <t>Transport Maison-OTR pour dossier impôts</t>
  </si>
  <si>
    <t>Transport Bureau-Ecobank pour retrait de relevé bancaire</t>
  </si>
  <si>
    <t>Transport Ecobank-Bureau pour retrait de relevé bancaire</t>
  </si>
  <si>
    <t>BQ-03-06</t>
  </si>
  <si>
    <t>BQ-03-07</t>
  </si>
  <si>
    <t>BQ-03-08</t>
  </si>
  <si>
    <t>BQ-03-10</t>
  </si>
  <si>
    <t>BQ-03-11</t>
  </si>
  <si>
    <t>BQ-03-13</t>
  </si>
  <si>
    <t>Rech, Reésidence/ Bureau - Avedji Elavagno</t>
  </si>
  <si>
    <t>Aveddji Elavagno - Entreprise de l'Union</t>
  </si>
  <si>
    <t>Entreprise de l'Union - Vakpo</t>
  </si>
  <si>
    <t>Vakpo - Carrefour Margot</t>
  </si>
  <si>
    <t>Carrefour Margot - Télessou II</t>
  </si>
  <si>
    <t>Télessou II - Assigomé</t>
  </si>
  <si>
    <t>Assigomé - FISH</t>
  </si>
  <si>
    <t>FISH -Assigomé</t>
  </si>
  <si>
    <t>Assigomé - Carrefour Margot</t>
  </si>
  <si>
    <t>Carrefour Margot - Entreprise de l'Union</t>
  </si>
  <si>
    <t>Entreprise de l'Union - Bureau</t>
  </si>
  <si>
    <t>Déplacement Informateur/ Sokodé - Sotouboua</t>
  </si>
  <si>
    <t>Sotouboua - Yo,aboua</t>
  </si>
  <si>
    <t>Yomaboua - Agbati</t>
  </si>
  <si>
    <t>Agbati - Yomaboua</t>
  </si>
  <si>
    <t>Yomaboua - Sotouboua</t>
  </si>
  <si>
    <t>sotouboua - Sokodé</t>
  </si>
  <si>
    <t>rech, Reésidence/ Bureau - Entreprise de l'Union</t>
  </si>
  <si>
    <t>Entreprise de l'Union - FISH</t>
  </si>
  <si>
    <t>FISH - Entreprise de l'Union</t>
  </si>
  <si>
    <t>rech, Reésidence/ Bureau - Deux Lions</t>
  </si>
  <si>
    <t>Deux lions  - Agoé Mina Madou</t>
  </si>
  <si>
    <t xml:space="preserve"> Agoé Mina Madou - Agoé Afiovi</t>
  </si>
  <si>
    <t>Agoé Afiovi - Cool Catche</t>
  </si>
  <si>
    <t>Cool Catche - Assiyéyé</t>
  </si>
  <si>
    <t>Assiyéyé - Echangeur</t>
  </si>
  <si>
    <t>Echangeur - Zongo Poste</t>
  </si>
  <si>
    <t>Zongo Poste - Flikpui</t>
  </si>
  <si>
    <t>Flikpui - Zongo Poste</t>
  </si>
  <si>
    <t>Zongo Poste - Demakpoé</t>
  </si>
  <si>
    <t>Demakpoé - Terminal de Sahel</t>
  </si>
  <si>
    <t>Terminal de Sahel - Echangeur</t>
  </si>
  <si>
    <t>Echangeur - Agoé Adougba</t>
  </si>
  <si>
    <t>Agoé Adougba - Kidigan</t>
  </si>
  <si>
    <t>Kidigan - Echangeur</t>
  </si>
  <si>
    <t>Echangeur - Assiyéyé</t>
  </si>
  <si>
    <t>Assiyéyé- - Bureau</t>
  </si>
  <si>
    <t>Mission 3 Avéta/ Bureau - Kégué</t>
  </si>
  <si>
    <t>Mission 3 Kégué - Avéta</t>
  </si>
  <si>
    <t>Mission 3 Boissons</t>
  </si>
  <si>
    <t>Mission 3 Avéta - Kégué</t>
  </si>
  <si>
    <t>Mission 3 Kégué - Bureau</t>
  </si>
  <si>
    <t>Mission 4 Amouzoukondji/ Bureau - Station</t>
  </si>
  <si>
    <t>Mission 4 Lomé - Amouzoukondji</t>
  </si>
  <si>
    <t>Mission 4 Boissons</t>
  </si>
  <si>
    <t>Mission 4 Amouzoukondji - Lomé</t>
  </si>
  <si>
    <t>Mission 4 Station - Bureau</t>
  </si>
  <si>
    <t>Mission 5 Kati/ Bureau - Sration</t>
  </si>
  <si>
    <t>Mission 5 Lomé - Notsè Monou</t>
  </si>
  <si>
    <t>Mission 5 Notsè Monou - Kati</t>
  </si>
  <si>
    <t>Mission 5 Kati - Notsè Monou</t>
  </si>
  <si>
    <t>Mission 5 Notsè Monou - Lomé</t>
  </si>
  <si>
    <t>Mission 5 station - Maison</t>
  </si>
  <si>
    <t>Mission 5 Boissons</t>
  </si>
  <si>
    <t>Mission 7 Tabligbo/Bureau - Station</t>
  </si>
  <si>
    <t>Mission 7 Lomé - Tabligbo</t>
  </si>
  <si>
    <t>Mission 7 Staion - Hôtel</t>
  </si>
  <si>
    <t>Mission 7 Hotel - Centre-ville</t>
  </si>
  <si>
    <t>Mission 7 Tabligbo  - Gboto</t>
  </si>
  <si>
    <t xml:space="preserve">Mission 7 Gboto - Tabligbo </t>
  </si>
  <si>
    <t>Mission 7 Centre Ville - Hôtel</t>
  </si>
  <si>
    <t>Mission 7 Hébergement</t>
  </si>
  <si>
    <t>Mission 7 Boissons</t>
  </si>
  <si>
    <t>Mission 7 Nourriture</t>
  </si>
  <si>
    <t>Mission 7 Hôtel - Bureau de Poste</t>
  </si>
  <si>
    <t>Mission 7 Bureau de Poste - Carrefour Ahépé</t>
  </si>
  <si>
    <t>Mission 7 Carrefour Ahépé - Hôtel</t>
  </si>
  <si>
    <t>Mission 7 Tabligbo - Akoumapé</t>
  </si>
  <si>
    <t>Mission 7 Akoumapé - Tchékpo</t>
  </si>
  <si>
    <t>Mission 7 Tchékpo - Lomé</t>
  </si>
  <si>
    <t>Mission 7 station - Maison</t>
  </si>
  <si>
    <t>Mission 7 Hôtel - Station</t>
  </si>
  <si>
    <t>Mission 9 Centrale/ Maison - Station</t>
  </si>
  <si>
    <t>Mission 9 Lomé - Sokodé</t>
  </si>
  <si>
    <t>Mission 9 Station - Hôtel</t>
  </si>
  <si>
    <t>Mission 9 Hôtel - Akamadé</t>
  </si>
  <si>
    <t>Mission 9 Akamadé - Maison Endur</t>
  </si>
  <si>
    <t>Mission 9 Maison Enduro - Akamadé</t>
  </si>
  <si>
    <t>Mission 9 Akamade - Hôtel</t>
  </si>
  <si>
    <t>Mission 9 Hébergement</t>
  </si>
  <si>
    <t>Mission 9 Boissons</t>
  </si>
  <si>
    <t>Mission 9 Nourriture</t>
  </si>
  <si>
    <t>Mission 9 Hôtel - Station Bassqr</t>
  </si>
  <si>
    <t>Mission 9 Sokodé - Bassar</t>
  </si>
  <si>
    <t>Mission 9 Bassar - Kabou</t>
  </si>
  <si>
    <t>Mission 9 Station - Carrefour Kouka</t>
  </si>
  <si>
    <t>Mission 9 Carrefour Kouka - Kadjampou</t>
  </si>
  <si>
    <t>Mission 9 Kadjampou - Marché</t>
  </si>
  <si>
    <t>Mission 9 Marché - Carrefour Chef Canton</t>
  </si>
  <si>
    <t>Mission 9 Carrefour Chef Canton - Kadjampou</t>
  </si>
  <si>
    <t>Mission 9 Kadjampou - Station</t>
  </si>
  <si>
    <t>Mission 9 Kabou - Sokodé</t>
  </si>
  <si>
    <t>Mission 9 Hôtel - Maison Enduro</t>
  </si>
  <si>
    <t>Mission 9 Maison Enduro - Hôtel</t>
  </si>
  <si>
    <t>Mission 9 Hotel - Station Adjengré</t>
  </si>
  <si>
    <t>Mission 9 Sokodé - Adjengré</t>
  </si>
  <si>
    <t>Mission 9 Station Texaco - Belle Fraîcheur</t>
  </si>
  <si>
    <t>Mission 9 Belle Fraîcheur - Marché</t>
  </si>
  <si>
    <t>Mission 9 Marché - Station Texaco</t>
  </si>
  <si>
    <t>Mission 9 Adjengré - Sokodé</t>
  </si>
  <si>
    <t>Mission 9 Station - Hotel</t>
  </si>
  <si>
    <t>Mission 9 Maison Enduro - Station</t>
  </si>
  <si>
    <t>Mission 9 Sokodé - Bousalou</t>
  </si>
  <si>
    <t>Mission 9 Bousalou - Sokodé</t>
  </si>
  <si>
    <t>Mission 9 Station - Sagbadei</t>
  </si>
  <si>
    <t>Mission 9 Sagbadei - Sokodé</t>
  </si>
  <si>
    <t>Mission 9 Hôtel - Station</t>
  </si>
  <si>
    <t>Mission 9 Belle Fraîcheur - Station Texaco</t>
  </si>
  <si>
    <t>Mission 9 Adjengré - Lomé</t>
  </si>
  <si>
    <t>Mission 9 station - Maison</t>
  </si>
  <si>
    <t>Mission 11 Dagué/ Bureau - CITOGO</t>
  </si>
  <si>
    <t>Mission 11 CIMTOGO - Agbavi</t>
  </si>
  <si>
    <t>Mission 11 Agbavi - Dagué Monou</t>
  </si>
  <si>
    <t>Mission 11 Dagué Monou - Zongo</t>
  </si>
  <si>
    <t>Mission 11 Zongo - Yéssuvito</t>
  </si>
  <si>
    <t>Mission 11 Yessuvito - Agbodan</t>
  </si>
  <si>
    <t>Mission 11 Agbodan - Dagué Monou</t>
  </si>
  <si>
    <t>Mission 11 Dagué Monou - Agbavi</t>
  </si>
  <si>
    <t>Mission 11 Agbavi - Tsikpo Kopé</t>
  </si>
  <si>
    <t>Mission 11 Tsikpo Kopé - Agbavi</t>
  </si>
  <si>
    <t>Mission 11 Agbavi - CIMTOGO</t>
  </si>
  <si>
    <t>Mission 11 CIMTOGO - Bureau</t>
  </si>
  <si>
    <t>Mission 13 Gapé/ Maison - Station</t>
  </si>
  <si>
    <t>Mission 13 Lomé - Agbélouvé</t>
  </si>
  <si>
    <t>Mission 13 Agbélouvé - Gapé</t>
  </si>
  <si>
    <t>Mission 13 Station - Hôtel</t>
  </si>
  <si>
    <t>Mission 13 Hôtel - Gapé Centre</t>
  </si>
  <si>
    <t>Mission 13 Gapé Centre - Marché</t>
  </si>
  <si>
    <t>Mission 13 Marché - EPP Centrale</t>
  </si>
  <si>
    <t>Mission 13 EPP centrale - Gapé Centre</t>
  </si>
  <si>
    <t>Mission 13 Gapé Centre - Hôtel</t>
  </si>
  <si>
    <t>Mission 13 Boissons</t>
  </si>
  <si>
    <t>Mission 13 Hébergement</t>
  </si>
  <si>
    <t>Mission 13 Nourriture</t>
  </si>
  <si>
    <t>Mission 13 Gapé Centre - EPP Centrale</t>
  </si>
  <si>
    <t>Mission 13 EPP centrale - Lonvo</t>
  </si>
  <si>
    <t>Mission 13 Lonvo - Gapé Centre</t>
  </si>
  <si>
    <t xml:space="preserve">Mission 13 Hotel - Station </t>
  </si>
  <si>
    <t>Mission 13 Gapé - Agbélouvé</t>
  </si>
  <si>
    <t>Mission 13 Agbélouvé - Lomé</t>
  </si>
  <si>
    <t>Mission 13 station - Maison</t>
  </si>
  <si>
    <t>Bureau - Zongo  Mission N°1</t>
  </si>
  <si>
    <t>Zongo - Bureau  Mission  N°1</t>
  </si>
  <si>
    <t>Boissons  Mission N°1</t>
  </si>
  <si>
    <t>Maison - Zongo  Mission  N°1</t>
  </si>
  <si>
    <t>Transport local  Mission  N°1</t>
  </si>
  <si>
    <t>Zongo - Bureau  Mission N°1</t>
  </si>
  <si>
    <t>Maison - Zongo  Mission  N°2 nuité1</t>
  </si>
  <si>
    <t>Hébergement  Mission N°2</t>
  </si>
  <si>
    <t>Nourriture  Mission N°2</t>
  </si>
  <si>
    <t>Hébergement  Mission N°2 nuité1</t>
  </si>
  <si>
    <t>Boissons  Mission N°2</t>
  </si>
  <si>
    <t>Bureau - Maison  Mission N°2</t>
  </si>
  <si>
    <t>Bureau - Dva  Mission N°6</t>
  </si>
  <si>
    <t>Dva - Bureau  Mission N°6</t>
  </si>
  <si>
    <t>Boissons  Mission N°6</t>
  </si>
  <si>
    <t>Bureau - Quartier Belgique Mission N°7</t>
  </si>
  <si>
    <t>Quartier Belgique - Bureau Mission N°7</t>
  </si>
  <si>
    <t>Boissons  Mission N°7</t>
  </si>
  <si>
    <t>Bureau - Sogbossito Mission N°8</t>
  </si>
  <si>
    <t>Sogbossito - Bureau Mission N°8</t>
  </si>
  <si>
    <t>Boissons Mission N°8</t>
  </si>
  <si>
    <t>Maison - Station Mission N°10 nuité1</t>
  </si>
  <si>
    <t>Lomé - Blitta Mission N°10</t>
  </si>
  <si>
    <t>Station - Hotel Mission  N°10</t>
  </si>
  <si>
    <t>Hébergement Mission N°10 nuité1</t>
  </si>
  <si>
    <t>Nourriture Mission N°10</t>
  </si>
  <si>
    <t xml:space="preserve">Boissons Mission N°10 </t>
  </si>
  <si>
    <t xml:space="preserve">Transport local Mission  N°10 </t>
  </si>
  <si>
    <t xml:space="preserve">Hébergement Mission N°10 nuité1 </t>
  </si>
  <si>
    <t xml:space="preserve">Nourriture Mission  N°10 </t>
  </si>
  <si>
    <t xml:space="preserve">Boissons Mission  N°10 </t>
  </si>
  <si>
    <t>Hébergement  Mission N°10 nuité1</t>
  </si>
  <si>
    <t>Transport local Mission N°10</t>
  </si>
  <si>
    <t>Boissons Mission N°10</t>
  </si>
  <si>
    <t>Hotel - Station   MissionN°10</t>
  </si>
  <si>
    <t>Blitta - Lome Mission  N°10</t>
  </si>
  <si>
    <t>NourritureMission N°10</t>
  </si>
  <si>
    <t>Station - Maison Mission N°10</t>
  </si>
  <si>
    <t>Bureau - Oando Mission N°13</t>
  </si>
  <si>
    <t>Transport local Mission N°13</t>
  </si>
  <si>
    <t>Boissons Mission N°13</t>
  </si>
  <si>
    <t>Voudoto - Maison Mission N°13</t>
  </si>
  <si>
    <t>Bureau - Zogbedi Mission N°14</t>
  </si>
  <si>
    <t>Transport local Mission N°14</t>
  </si>
  <si>
    <t>Bar Reve - Bureau Mission N°14</t>
  </si>
  <si>
    <t>Boissons Mission N°14</t>
  </si>
  <si>
    <t>Bureau - Kougnito Mission N°15</t>
  </si>
  <si>
    <t>Transport local Mission N°15</t>
  </si>
  <si>
    <t>Boissons Mission N°15</t>
  </si>
  <si>
    <t>Bar maquit - Bureau Mission N°15</t>
  </si>
  <si>
    <t>Achat de 05 power bank pour département investigation</t>
  </si>
  <si>
    <t>Abonnement internet mois de mars Fact N°1-5051304002</t>
  </si>
  <si>
    <t xml:space="preserve">Frais bancaire </t>
  </si>
  <si>
    <t>Honnoraire Avocat Djafo Kokou affaire Alassani Razak</t>
  </si>
  <si>
    <t>bonous aux journalistes, Lomebougeinfo, presse en ligne</t>
  </si>
  <si>
    <t>bonous aux journalistes, Nouvelleafrique, presse en ligne</t>
  </si>
  <si>
    <t>bonous aux journalistes, Radio la voix des plateaux, radio</t>
  </si>
  <si>
    <t>bonus au journalistes, Le canard indépendant, presse écrite</t>
  </si>
  <si>
    <t>bonus au journalistes, Union pour la République presse écrite</t>
  </si>
  <si>
    <t>bonus au journalistes, Chronique de la semaine, presse écrite</t>
  </si>
  <si>
    <t>Frais de visa Lomé pour opération pointe d'ivoire</t>
  </si>
  <si>
    <t>AVAAZ</t>
  </si>
  <si>
    <t>CA-04-01</t>
  </si>
  <si>
    <t>CA-04-02</t>
  </si>
  <si>
    <t>CA-04-03</t>
  </si>
  <si>
    <t>CA-04-04</t>
  </si>
  <si>
    <t>CA-04-05</t>
  </si>
  <si>
    <t>CA-04-06</t>
  </si>
  <si>
    <t>CA-04-07</t>
  </si>
  <si>
    <t>CA-04-09</t>
  </si>
  <si>
    <t>CA-04-10</t>
  </si>
  <si>
    <t>CA-04-11</t>
  </si>
  <si>
    <t>CA-04-12</t>
  </si>
  <si>
    <t>CA-04-13</t>
  </si>
  <si>
    <t>CA-04-14</t>
  </si>
  <si>
    <t>CA-04-15</t>
  </si>
  <si>
    <t>CA-04-16</t>
  </si>
  <si>
    <t>CA-04-17</t>
  </si>
  <si>
    <t>CA-04-18</t>
  </si>
  <si>
    <t>CA-04-19</t>
  </si>
  <si>
    <t>CA-04-20</t>
  </si>
  <si>
    <t>CA-04-21</t>
  </si>
  <si>
    <t>CA-04-22</t>
  </si>
  <si>
    <t>CA-04-23</t>
  </si>
  <si>
    <t>CA-04-24</t>
  </si>
  <si>
    <t>CA-04-25</t>
  </si>
  <si>
    <t>CA-04-27</t>
  </si>
  <si>
    <t>CA-04-28</t>
  </si>
  <si>
    <t>CA-04-29</t>
  </si>
  <si>
    <t>CA-04-30</t>
  </si>
  <si>
    <t>CA-04-31</t>
  </si>
  <si>
    <t>CA-04-32</t>
  </si>
  <si>
    <t>CA-04-33</t>
  </si>
  <si>
    <t>CA-04-34</t>
  </si>
  <si>
    <t>CA-04-35</t>
  </si>
  <si>
    <t>CA-04-36</t>
  </si>
  <si>
    <t>CA-04-37</t>
  </si>
  <si>
    <t>CA-04-38</t>
  </si>
  <si>
    <t>CA-04-39</t>
  </si>
  <si>
    <t>CA-04-40</t>
  </si>
  <si>
    <t>CA-04-41</t>
  </si>
  <si>
    <t>CA-04-42</t>
  </si>
  <si>
    <t>CA-04-43</t>
  </si>
  <si>
    <t>CA-04-44</t>
  </si>
  <si>
    <t>CA-04-45</t>
  </si>
  <si>
    <t>CA-04-46</t>
  </si>
  <si>
    <t>CA-04-47</t>
  </si>
  <si>
    <t>CA-04-49</t>
  </si>
  <si>
    <t>CA-04-50</t>
  </si>
  <si>
    <t>CA-04-51</t>
  </si>
  <si>
    <t>CA-04-52</t>
  </si>
  <si>
    <t>CA-04-53</t>
  </si>
  <si>
    <t>CA-04-54</t>
  </si>
  <si>
    <t>CA-04-55</t>
  </si>
  <si>
    <t>CA-04-56</t>
  </si>
  <si>
    <t>CA-04-57</t>
  </si>
  <si>
    <t>CA-04-58</t>
  </si>
  <si>
    <t>CA-04-59</t>
  </si>
  <si>
    <t>CA-04-60</t>
  </si>
  <si>
    <t>CA-04-61</t>
  </si>
  <si>
    <t>CA-04-62</t>
  </si>
  <si>
    <t>CA-04-63</t>
  </si>
  <si>
    <t>CA-04-64</t>
  </si>
  <si>
    <t>CA-04-65</t>
  </si>
  <si>
    <t>CA-04-66</t>
  </si>
  <si>
    <t>CA-04-67</t>
  </si>
  <si>
    <t>CA-04-68</t>
  </si>
  <si>
    <t>CA-04-69</t>
  </si>
  <si>
    <t>CA-04-71</t>
  </si>
  <si>
    <t>CA-04-72</t>
  </si>
  <si>
    <t>CA-04-73</t>
  </si>
  <si>
    <t>OUI</t>
  </si>
  <si>
    <t>Bureau-OTR pour impôt</t>
  </si>
  <si>
    <t>OTR-Bureau pour impôt</t>
  </si>
  <si>
    <t>Paiement partiel des frais de scolarité Appolinaire mois d'Avril-Mai 2019</t>
  </si>
  <si>
    <t xml:space="preserve">Frais entretien local et de jardinage </t>
  </si>
  <si>
    <t>Avance sur salaire Appolinaire</t>
  </si>
  <si>
    <t>Transport pour renseignement à Ecobank et Orabank pour ouverture de compte</t>
  </si>
  <si>
    <t>Achat de 04 boites d'encre pour imprimante bureau</t>
  </si>
  <si>
    <t>Bureau-Deckon pour achat d'ncre imprimante bureau</t>
  </si>
  <si>
    <t>Deckon-Bureau pour achat d'ncre imprimante bureau</t>
  </si>
  <si>
    <t>Ravitaillement pour le bureau</t>
  </si>
  <si>
    <t>Transport pour ravitaillement bureau</t>
  </si>
  <si>
    <t>Transport Bureau-Ecobank pour approvissionnement de la caisse</t>
  </si>
  <si>
    <t>Transport Ecobank-Bureau pour approvissionnement de la caisse</t>
  </si>
  <si>
    <t>Transport Maison-Gbényédji pour signature de chèque certifié</t>
  </si>
  <si>
    <t>Transport Gbényédji-Ecobank pour dépôt de chèque certifié</t>
  </si>
  <si>
    <t>Transport Ecobank-Bureau pour dépôt de chèque certifié</t>
  </si>
  <si>
    <t>Transport Bureau-Ecobank pour retrait de chèque certifié</t>
  </si>
  <si>
    <t>Transport OTR-Bureau pour remise de chèque certifié</t>
  </si>
  <si>
    <t>Frais de ramassage de poubelle mois de mars</t>
  </si>
  <si>
    <t>Transport OTR-Bureau pour règlement impôt</t>
  </si>
  <si>
    <t>Transport Bureau-Gbényédji pour signature du contrat</t>
  </si>
  <si>
    <t>Transport Gbényédji-DHL pour envoi de contrat</t>
  </si>
  <si>
    <t>Transport DHL-Bureau pour envoi de contrat</t>
  </si>
  <si>
    <t>Transport Bureau-Déckon pour achat de carte de recharge</t>
  </si>
  <si>
    <t>Transport CNSS-Bureau pour achat de carte de recharge</t>
  </si>
  <si>
    <t>Transport Déckon-CNSS pour information</t>
  </si>
  <si>
    <t xml:space="preserve">Frais d'envoi de contrat via DHL </t>
  </si>
  <si>
    <t>Frais d'envoi udget additionnel à I33</t>
  </si>
  <si>
    <t>Transport Maison-Allianz pour réception proformat police d'assurance</t>
  </si>
  <si>
    <t>Transport Allianz-Bureau pour réception proformat police d'assurance</t>
  </si>
  <si>
    <t>Abonnement internet mois d'avril 2019 facture N°1-55135919460</t>
  </si>
  <si>
    <t>Transport Bureau-Togo Télécom pour internet</t>
  </si>
  <si>
    <t>Transport Togo Télécom-Bureau pour internet</t>
  </si>
  <si>
    <t>Transport Bureau-DHL pour retrait des contrats</t>
  </si>
  <si>
    <t>Transport DHL-Allianz pour retrait de facture</t>
  </si>
  <si>
    <t>Transport Allianz-Bureau pour retrait de facture</t>
  </si>
  <si>
    <t>Transport Bureau-Hotel pour signature de l'OV</t>
  </si>
  <si>
    <t>Transport Bureau-Gbényédji pour dépôt de l'OV</t>
  </si>
  <si>
    <t>Transport Gbényédji-Ecobank pour dépôt de l'OV</t>
  </si>
  <si>
    <t>Transport Ecobank-Bureau pour dépôt de l'OV</t>
  </si>
  <si>
    <t>Transport Hotel-Ecole pour signature de l'OV</t>
  </si>
  <si>
    <t>Transport Bureau-Orabank pour ouverture de compte</t>
  </si>
  <si>
    <t>Transport Orabank-Bureau pour ouverture de compte</t>
  </si>
  <si>
    <t>Frais de néttoyage bureau Pélagie mois d'Avril 2019</t>
  </si>
  <si>
    <t>Transport Bureau-Gbényédji pour Signature de chèques</t>
  </si>
  <si>
    <t>Transport Gbényédji-Bureau pour Signature de chèques</t>
  </si>
  <si>
    <t>Transport Bureau-Ecobank pour Signature de chèques</t>
  </si>
  <si>
    <t>Facture d'eau mois de mars 2019</t>
  </si>
  <si>
    <t>Transport TDE-CEET pour paiement de facture d'électricité mois de mars</t>
  </si>
  <si>
    <t>Transport CEET-Bureau pour paiement de factures</t>
  </si>
  <si>
    <t>Transport de l'équipe pour célébration 1er mai</t>
  </si>
  <si>
    <t>Transport pour achat de kits</t>
  </si>
  <si>
    <t>Transport Ecobank-Bureau pour Signature de chèques</t>
  </si>
  <si>
    <t>Transport Maison-OTR pour règlement impôt</t>
  </si>
  <si>
    <t>Bureau-Aéroport pour une séance de travail avec OFFAP</t>
  </si>
  <si>
    <t>Bureau-Hédzranawoé rencontre avec l'avocat</t>
  </si>
  <si>
    <t>Maison-Prison pour visite aux détenus</t>
  </si>
  <si>
    <t>Bureau-Tribunal pour rencontre avec le 4em substitut</t>
  </si>
  <si>
    <t>Tribunal-Bureau</t>
  </si>
  <si>
    <t>Bureau-Orabank pour ouverture de compte</t>
  </si>
  <si>
    <t>Prise de photos passeport pour ouverture de compte</t>
  </si>
  <si>
    <t>Bureau -Interpol pour remise de courrier</t>
  </si>
  <si>
    <t>Aéroport-Bureau pour une séance de travail avec OFFAP</t>
  </si>
  <si>
    <t>Hédzranawoé-Bureau rencontre avec l'avocat</t>
  </si>
  <si>
    <t>Prison- Bureau pour visite aux détenus</t>
  </si>
  <si>
    <t>Tribunal-Bureau pour rencontre avec le 4em substitut</t>
  </si>
  <si>
    <t>Orabank-Bureau pour ouverture de compte</t>
  </si>
  <si>
    <t>Interpol-MEDDPN  pour remise de courrier</t>
  </si>
  <si>
    <t>MEDDPN-Bureau  pour remise de courrier</t>
  </si>
  <si>
    <t>Bureau-Adido Adin</t>
  </si>
  <si>
    <t>Adido Adin-Bureau</t>
  </si>
  <si>
    <t>Achats de 5 Clés USB</t>
  </si>
  <si>
    <t>Bureau-Tribunal</t>
  </si>
  <si>
    <t>bureau-sagbado</t>
  </si>
  <si>
    <t>formation en webmaster, rédacteur Web Nicolas</t>
  </si>
  <si>
    <t>Team building</t>
  </si>
  <si>
    <t>sagbado-bureau</t>
  </si>
  <si>
    <t>bureau-ministère de l'agricuture</t>
  </si>
  <si>
    <t>ministère de l'agriculture-maison</t>
  </si>
  <si>
    <t>bureau-maison des jeunes</t>
  </si>
  <si>
    <t>maison de jeunes-maison</t>
  </si>
  <si>
    <t>maison de la presse-CASEF</t>
  </si>
  <si>
    <t>CASEF-bureau</t>
  </si>
  <si>
    <t>bureau-lomegan</t>
  </si>
  <si>
    <t>lomegan-groupe C</t>
  </si>
  <si>
    <t>groupe C-agbalepedo</t>
  </si>
  <si>
    <t>agbalepedo-totsi</t>
  </si>
  <si>
    <t>totsi-limousine</t>
  </si>
  <si>
    <t>limousine-agoe telessou</t>
  </si>
  <si>
    <t>agoe telessou-anyome</t>
  </si>
  <si>
    <t>anyome-avedji</t>
  </si>
  <si>
    <t>avedji-sun city</t>
  </si>
  <si>
    <t>sun city-madiba</t>
  </si>
  <si>
    <t>madiba-amadahome</t>
  </si>
  <si>
    <t>amadahome-vakpo</t>
  </si>
  <si>
    <t>vakpo-EPP adidogome1</t>
  </si>
  <si>
    <t>EPP adidogome1-wonyome</t>
  </si>
  <si>
    <t>wonyome-lycée technique</t>
  </si>
  <si>
    <t>lycée technique-bureau</t>
  </si>
  <si>
    <t>bonus aux journalistes, informateur228, presse en ligne</t>
  </si>
  <si>
    <t>bonus aux journalistes, reporterdafrique, presse en ligne</t>
  </si>
  <si>
    <t>bonus aux journalistes, togo24, presse en ligne</t>
  </si>
  <si>
    <t>bonus aux journalistes, lomebougeinfo, presse en ligne</t>
  </si>
  <si>
    <t>avance sur salaire Nicolas</t>
  </si>
  <si>
    <t>avance sur salaire I70</t>
  </si>
  <si>
    <t>M 04 Amouzoukondji/ Maison - Station</t>
  </si>
  <si>
    <t>M 04 Lomé - Amouzoukondji</t>
  </si>
  <si>
    <t>M 04 Boissons</t>
  </si>
  <si>
    <t>M 04 Qmouzoukondji - Lomé</t>
  </si>
  <si>
    <t>M 04 Station - Bureau</t>
  </si>
  <si>
    <t>M07 Assigome/ Bureau - Carrefour Zossimé</t>
  </si>
  <si>
    <t>M07 Carrefour Zossimé - Assigome</t>
  </si>
  <si>
    <t>M07 Boissons</t>
  </si>
  <si>
    <t>M07 Assigoma - Carrefour Zossimé</t>
  </si>
  <si>
    <t>M07 Carrefour Zossimé - Bureau</t>
  </si>
  <si>
    <t>M08 Notsè/ Maison - Station</t>
  </si>
  <si>
    <t>M08 Lomé - Notsè</t>
  </si>
  <si>
    <t>M08 station - Hôtel</t>
  </si>
  <si>
    <t>M08 Hôtel - Marché</t>
  </si>
  <si>
    <t>M08 Marché - Kpédome</t>
  </si>
  <si>
    <t>M08 Boissons</t>
  </si>
  <si>
    <t>M08 Kpédome - Carrefour MRS</t>
  </si>
  <si>
    <t>M08 Carrefour MRS - Hôtel</t>
  </si>
  <si>
    <t>M08 Hôtel - Dégbé</t>
  </si>
  <si>
    <t>M08 Dégbé - Hôtel</t>
  </si>
  <si>
    <t>M08 Nourriture</t>
  </si>
  <si>
    <t>M08 Dégbé - Zongo</t>
  </si>
  <si>
    <t>M08 Zongo - Dégbé</t>
  </si>
  <si>
    <t>M08 Hôtel - Station</t>
  </si>
  <si>
    <t>M08 Notsè - Lomé</t>
  </si>
  <si>
    <t>M08 Station - Maison</t>
  </si>
  <si>
    <t>M10 Agbélouvé-Gapé/ Maison - Station</t>
  </si>
  <si>
    <t>M10 Lomé - Agbélouvé</t>
  </si>
  <si>
    <t>M10 station - Hôtel</t>
  </si>
  <si>
    <t>M10 Hôtel - Marché</t>
  </si>
  <si>
    <t>M10 Boissons</t>
  </si>
  <si>
    <t>M10 Marché - CIB INTA</t>
  </si>
  <si>
    <t>M10 CIB - Hôtel</t>
  </si>
  <si>
    <t>M10 Hotel - Cathédrale</t>
  </si>
  <si>
    <t>M10 Cathédrale - Hôtel</t>
  </si>
  <si>
    <t>M10 Nourriture</t>
  </si>
  <si>
    <t>M10 Hôtel - Station</t>
  </si>
  <si>
    <t>M10 Agbélouvé - Gapé</t>
  </si>
  <si>
    <t>M10 Gapé Centre - Marché</t>
  </si>
  <si>
    <t>M10 Marché - Gapé Centre</t>
  </si>
  <si>
    <t>M10 Gapé Centre - Lonvo</t>
  </si>
  <si>
    <t>M10 Lonvo - Gapé Centre</t>
  </si>
  <si>
    <t>M10 Gapé - Agbélouvé</t>
  </si>
  <si>
    <t>M10 Station - Hôtel</t>
  </si>
  <si>
    <t>M10 Agbélouvé - Lomé</t>
  </si>
  <si>
    <t>M10 Station - Maison</t>
  </si>
  <si>
    <t>M11 Akébou / Maison - Station</t>
  </si>
  <si>
    <t>M11 Lomé  - Atakpamé</t>
  </si>
  <si>
    <t>M11 Atakpamé - Témédja</t>
  </si>
  <si>
    <t>M11 Témédja - Kougnowou</t>
  </si>
  <si>
    <t>M11 station - Hôtel</t>
  </si>
  <si>
    <t>M11 Hôtel - Restaurant</t>
  </si>
  <si>
    <t>M11 Boissons</t>
  </si>
  <si>
    <t>M11 Restaurant - Hôtel</t>
  </si>
  <si>
    <t>M11 Nourriture</t>
  </si>
  <si>
    <t>M11 Hôtel - Station</t>
  </si>
  <si>
    <t>M11 Kougnowou - Ayagba</t>
  </si>
  <si>
    <t>M11 Station - Marché</t>
  </si>
  <si>
    <t>M11 Marché - Pont Nord</t>
  </si>
  <si>
    <t>M11 Pont Nord - Marché</t>
  </si>
  <si>
    <t>M11 Marché - Ayagba Centre</t>
  </si>
  <si>
    <t>M11 Ayagba Centre - Marché</t>
  </si>
  <si>
    <t>M11 Marché - Station</t>
  </si>
  <si>
    <t>M11 Ayagba - Kougnowou</t>
  </si>
  <si>
    <t>M11 Station - Restaurant</t>
  </si>
  <si>
    <t>M11 Restaurant - Station</t>
  </si>
  <si>
    <t>M11 Station - Hôtel</t>
  </si>
  <si>
    <t>M11 Kougnowou - Gbendé</t>
  </si>
  <si>
    <t>M11 Marché - Quartier Royal</t>
  </si>
  <si>
    <t>M11 Quartier Royal - Marché</t>
  </si>
  <si>
    <t>M11 Gbendé - Kougnowou</t>
  </si>
  <si>
    <t>M11 Hôtel - station</t>
  </si>
  <si>
    <t>M11 Marché - Lycée</t>
  </si>
  <si>
    <t>M11 Lycée - Marché</t>
  </si>
  <si>
    <t>M11 Marché - Djokoumé</t>
  </si>
  <si>
    <t>M11 Djokoumé - Marché</t>
  </si>
  <si>
    <t>M11 Maerché - Hôtel</t>
  </si>
  <si>
    <t>M11 Hôtel - Togocel</t>
  </si>
  <si>
    <t>M11 Togocel - Hôtel</t>
  </si>
  <si>
    <t>M11 Kougnowou - Témédja</t>
  </si>
  <si>
    <t>M11 Témédja - Agbonou</t>
  </si>
  <si>
    <t>M11 Agbonou - Lomé</t>
  </si>
  <si>
    <t>M11 Station - Maison</t>
  </si>
  <si>
    <t>M15 Agbavi/ Maison - CIMTOGO</t>
  </si>
  <si>
    <t>M15 CIMTOGO - Agbavi</t>
  </si>
  <si>
    <t>M15 Agbavi - Dague Monou</t>
  </si>
  <si>
    <t>M15 Dague Monou - Agbavi</t>
  </si>
  <si>
    <t>M15 Boissons</t>
  </si>
  <si>
    <t>M15 Agbavi - CIMTOGO</t>
  </si>
  <si>
    <t>M15 CIMTOGO - Bureau</t>
  </si>
  <si>
    <t>M17/ Port de pêche / Bureau - Port de Pêche</t>
  </si>
  <si>
    <t>M17 Katanga- Harbord</t>
  </si>
  <si>
    <t>M17 Harbord - Katanga</t>
  </si>
  <si>
    <t>M17 Katanga - Hôtel le Pelican</t>
  </si>
  <si>
    <t>M17 Hôtel Le Pélican - Plage Assigame</t>
  </si>
  <si>
    <t>M17 Plage - Bureau</t>
  </si>
  <si>
    <t>M17 Boissons</t>
  </si>
  <si>
    <t>M19 Kangny Kopé / Bureau - CIMTOGO</t>
  </si>
  <si>
    <t>M19 CIMTOGO - Kangny Kopé</t>
  </si>
  <si>
    <t>M19 Kagny Kopé -  CIMTOGO</t>
  </si>
  <si>
    <t>M19 CIMTOGO - Bureau</t>
  </si>
  <si>
    <t>M19 Boissons</t>
  </si>
  <si>
    <t xml:space="preserve"> M 1 Bureau - Sogbossito Sud</t>
  </si>
  <si>
    <t xml:space="preserve"> M 1 Sogbossito - Maison</t>
  </si>
  <si>
    <t xml:space="preserve"> M 1 Boissons</t>
  </si>
  <si>
    <t xml:space="preserve"> M 2 Bureau - Sogbossito Sud</t>
  </si>
  <si>
    <t xml:space="preserve"> M 2 Sogbossito Sud  - Bar saint cyr</t>
  </si>
  <si>
    <t xml:space="preserve"> M 2 Bar saint cyr - Bureau</t>
  </si>
  <si>
    <t xml:space="preserve"> M 2 Boissons</t>
  </si>
  <si>
    <t xml:space="preserve"> M 3 Bureau - Oando</t>
  </si>
  <si>
    <t xml:space="preserve"> M 3 Oando - Bureau</t>
  </si>
  <si>
    <t xml:space="preserve"> M 3 Boissons</t>
  </si>
  <si>
    <t xml:space="preserve"> M 5 Bureau - Sogbossito</t>
  </si>
  <si>
    <t xml:space="preserve"> M 5 Sogbossito - Bar Prestige</t>
  </si>
  <si>
    <t xml:space="preserve"> M 5 Bar Prestige - Maison</t>
  </si>
  <si>
    <t xml:space="preserve"> M 5 Boissons</t>
  </si>
  <si>
    <t xml:space="preserve"> M 6 Bureau - Oando</t>
  </si>
  <si>
    <t xml:space="preserve"> M 6 Oando - Bureau</t>
  </si>
  <si>
    <t xml:space="preserve"> M 6 Boissons</t>
  </si>
  <si>
    <t xml:space="preserve"> M 6 Lomé - Adjingre</t>
  </si>
  <si>
    <t xml:space="preserve"> M 6 Adjingre - Lome</t>
  </si>
  <si>
    <t xml:space="preserve"> M 6 Crédit téléphone</t>
  </si>
  <si>
    <t xml:space="preserve"> M 6 Nourriture</t>
  </si>
  <si>
    <t xml:space="preserve"> M 9 Maison - Station </t>
  </si>
  <si>
    <t xml:space="preserve"> M 9 Lome - Sokode </t>
  </si>
  <si>
    <t xml:space="preserve"> M 9 Station - Hotel</t>
  </si>
  <si>
    <t xml:space="preserve"> M 9 Transport local</t>
  </si>
  <si>
    <t xml:space="preserve"> M 9 Nourriture</t>
  </si>
  <si>
    <t xml:space="preserve"> M 9 Boissons</t>
  </si>
  <si>
    <t xml:space="preserve"> M 9 Sokode - koumonde</t>
  </si>
  <si>
    <t xml:space="preserve"> M 9 Koumonde - Sokode</t>
  </si>
  <si>
    <t xml:space="preserve"> M 9 Hotel - Station</t>
  </si>
  <si>
    <t xml:space="preserve"> M 9 Sokode - Lome</t>
  </si>
  <si>
    <t xml:space="preserve"> M 9 Station - Maison</t>
  </si>
  <si>
    <t xml:space="preserve"> M 13 Bureau - Station </t>
  </si>
  <si>
    <t xml:space="preserve"> M 13 Lome - Kara</t>
  </si>
  <si>
    <t xml:space="preserve"> M 13 Station - Hotel Pasific</t>
  </si>
  <si>
    <t xml:space="preserve"> M 13 Hotel Pasific - Hotel Pavion</t>
  </si>
  <si>
    <t xml:space="preserve"> M 13 Hotel Pavion - Hotel Epervier</t>
  </si>
  <si>
    <t xml:space="preserve"> M 13 Transport local</t>
  </si>
  <si>
    <t xml:space="preserve"> M 13 Nourriture</t>
  </si>
  <si>
    <t xml:space="preserve"> M 13 Boissons</t>
  </si>
  <si>
    <t xml:space="preserve"> M 13 Hotel - Station</t>
  </si>
  <si>
    <t xml:space="preserve"> M 13 Kara - Lome </t>
  </si>
  <si>
    <t xml:space="preserve"> M 13 Station - Maison</t>
  </si>
  <si>
    <t xml:space="preserve"> M 12 Bureau - Ccl</t>
  </si>
  <si>
    <t xml:space="preserve"> M 12 Ccl - Oando Sogbossito</t>
  </si>
  <si>
    <t xml:space="preserve"> M 12 Oando Sogbossito - Bureau</t>
  </si>
  <si>
    <t xml:space="preserve"> M 12 Boissons</t>
  </si>
  <si>
    <t xml:space="preserve"> M 14 Bureau - Zogbedji </t>
  </si>
  <si>
    <t xml:space="preserve"> M 14 Zogbedji - Bar Foufou</t>
  </si>
  <si>
    <t xml:space="preserve"> M 14 Bar Foufou - Zogbedji </t>
  </si>
  <si>
    <t xml:space="preserve"> M 14 Zogbedji - Bureau</t>
  </si>
  <si>
    <t xml:space="preserve"> M 14 Boissons</t>
  </si>
  <si>
    <t xml:space="preserve"> M 16 Bureau - Sogbossito</t>
  </si>
  <si>
    <t xml:space="preserve"> M 16 Sogbossito - Bar Prestige</t>
  </si>
  <si>
    <t xml:space="preserve"> M 16 Bar Prestige - Maison</t>
  </si>
  <si>
    <t xml:space="preserve"> M 16 Boissons</t>
  </si>
  <si>
    <t xml:space="preserve"> M 18 Bureau - Quartier Belgique</t>
  </si>
  <si>
    <t xml:space="preserve"> M 18 Quartier Belgique - Bar Awouyo</t>
  </si>
  <si>
    <t xml:space="preserve"> M 18 Bar Awouyo - Maison</t>
  </si>
  <si>
    <t xml:space="preserve"> M 18 Boissons</t>
  </si>
  <si>
    <t xml:space="preserve"> M 20 Bureau - Sogbossito</t>
  </si>
  <si>
    <t xml:space="preserve"> M 20 Sogbossito - Bureau</t>
  </si>
  <si>
    <t xml:space="preserve"> M 20 Boissons</t>
  </si>
  <si>
    <t>bonus aux journalistes, la manchette, presse écrite</t>
  </si>
  <si>
    <t>M08 Hébergement 1 nuitée</t>
  </si>
  <si>
    <t>M10 Hébergement 1 nuitée</t>
  </si>
  <si>
    <t>M11 Hébergement 1 nuitée</t>
  </si>
  <si>
    <t xml:space="preserve"> M 6 Hébergement 1 nuitée</t>
  </si>
  <si>
    <t xml:space="preserve"> M 9 Hébergement 1 nuitée</t>
  </si>
  <si>
    <t xml:space="preserve"> M 13 Hébergement 1 nuitée</t>
  </si>
  <si>
    <t>Salaire Cyrille Avril 2019</t>
  </si>
  <si>
    <t>Salaire Bakenou Avril 2019</t>
  </si>
  <si>
    <t>Salaire Nicolas Avril 2019</t>
  </si>
  <si>
    <t>Salaire Sonia Avril 2019</t>
  </si>
  <si>
    <t>Salaire AppolinaireAvril 2019</t>
  </si>
  <si>
    <t>Salaire  Daruis Avril 2019</t>
  </si>
  <si>
    <t>Salaire I33 Avril2019</t>
  </si>
  <si>
    <t>Virement frais de gardiennage mois Avril 2019</t>
  </si>
  <si>
    <t>Frais administratifs et de gestion SCDA mois de Juin 2019</t>
  </si>
  <si>
    <t>Salaire F28 Avril 2019</t>
  </si>
  <si>
    <t>Frais bancaire mois de Avril 2019</t>
  </si>
  <si>
    <t>Frais assurance couverture santé personnel</t>
  </si>
  <si>
    <t>Frais d'électricité mois de Mars 2019</t>
  </si>
  <si>
    <t>Paiement d'impôt de l'année 2017 et 2018</t>
  </si>
  <si>
    <t>Déjeuner de l'équipe à l'occasion du 1er mai 2019</t>
  </si>
  <si>
    <t>Kits pour le personnel à l'occasion du 1er mai 2019</t>
  </si>
  <si>
    <t>CA-05-01</t>
  </si>
  <si>
    <t>CA-05-02</t>
  </si>
  <si>
    <t>CA-05-03</t>
  </si>
  <si>
    <t>CA-05-04</t>
  </si>
  <si>
    <t>CA-05-05</t>
  </si>
  <si>
    <t>CA-05-06</t>
  </si>
  <si>
    <t>CA-05-07</t>
  </si>
  <si>
    <t>CA-05-08</t>
  </si>
  <si>
    <t>CA-05-09</t>
  </si>
  <si>
    <t>CA-05-10</t>
  </si>
  <si>
    <t>CA-05-11</t>
  </si>
  <si>
    <t>CA-05-12</t>
  </si>
  <si>
    <t>CA-05-13</t>
  </si>
  <si>
    <t>CA-05-14</t>
  </si>
  <si>
    <t>CA-05-15</t>
  </si>
  <si>
    <t>CA-05-16</t>
  </si>
  <si>
    <t>CA-05-17</t>
  </si>
  <si>
    <t>CA-05-18</t>
  </si>
  <si>
    <t>CA-05-19</t>
  </si>
  <si>
    <t>CA-05-20</t>
  </si>
  <si>
    <t>CA-05-21</t>
  </si>
  <si>
    <t>CA-05-22</t>
  </si>
  <si>
    <t>CA-05-23</t>
  </si>
  <si>
    <t>CA-05-24</t>
  </si>
  <si>
    <t>CA-05-25</t>
  </si>
  <si>
    <t>CA-05-26</t>
  </si>
  <si>
    <t>CA-05-27</t>
  </si>
  <si>
    <t>CA-05-28</t>
  </si>
  <si>
    <t>CA-05-29</t>
  </si>
  <si>
    <t>CA-05-30</t>
  </si>
  <si>
    <t>CA-05-31</t>
  </si>
  <si>
    <t>CA-05-32</t>
  </si>
  <si>
    <t>CA-05-33</t>
  </si>
  <si>
    <t>CA-05-34</t>
  </si>
  <si>
    <t>CA-05-35</t>
  </si>
  <si>
    <t>CA-05-36</t>
  </si>
  <si>
    <t>CA-05-37</t>
  </si>
  <si>
    <t>CA-05-38</t>
  </si>
  <si>
    <t>CA-05-39</t>
  </si>
  <si>
    <t>CA-05-40</t>
  </si>
  <si>
    <t>CA-05-41</t>
  </si>
  <si>
    <t>CA-05-42</t>
  </si>
  <si>
    <t>CA-05-43</t>
  </si>
  <si>
    <t>CA-05-44</t>
  </si>
  <si>
    <t>CA-05-45</t>
  </si>
  <si>
    <t>CA-05-46</t>
  </si>
  <si>
    <t>CA-05-47</t>
  </si>
  <si>
    <t>CA-05-48</t>
  </si>
  <si>
    <t>CA-05-50</t>
  </si>
  <si>
    <t>CA-05-51</t>
  </si>
  <si>
    <t>CA-05-52</t>
  </si>
  <si>
    <t>CA-05-53</t>
  </si>
  <si>
    <t>CA-05-55</t>
  </si>
  <si>
    <t>CA-05-56</t>
  </si>
  <si>
    <t>CA-05-57</t>
  </si>
  <si>
    <t>CA-05-58</t>
  </si>
  <si>
    <t>Frais de néttoyage bureau Pélagie mois de Mai 2019</t>
  </si>
  <si>
    <t>Mai 2019</t>
  </si>
  <si>
    <t>SOLDE AU 31/05/2019</t>
  </si>
  <si>
    <t>Frais d'électrité mois d'Avril 2019</t>
  </si>
  <si>
    <t>BQ-05-01</t>
  </si>
  <si>
    <t>BQ-05-03</t>
  </si>
  <si>
    <t>Paiement par chèque N° 6214250 Frais d'électricité mois d'Avril  2019</t>
  </si>
  <si>
    <t>Paiement par cheque N° 6214248 des frais de la CNSS pour le personnel mois d'Avril 2019</t>
  </si>
  <si>
    <t>Paiement par cheque N° 6214249 des frais de loyer bureau mois d'Avril et Mai 2019</t>
  </si>
  <si>
    <t>Frais bancaire mois de Mai 2019</t>
  </si>
  <si>
    <t>Transport Maison-Allianz pour réception de contrat</t>
  </si>
  <si>
    <t>Transport Allianz-Orabank pour ouverture de compte à Orabank</t>
  </si>
  <si>
    <t>Transport Orabank-Hédzranawoé pour ouverture de compte à Orabank</t>
  </si>
  <si>
    <t>Transport Hédzranawoé-Bureau pour ouverture de compte à Orabank</t>
  </si>
  <si>
    <t>Transport Orabank-Bureau pour ouverture de compte à Orabank</t>
  </si>
  <si>
    <t>Transport Maison-Orabank pour ouverture de compte à Orabank</t>
  </si>
  <si>
    <t>Transport Bureau-Orabank pour ouverture de compte à Orabank</t>
  </si>
  <si>
    <t>Transport Orabank-Déckon pour achat de carte de recharge</t>
  </si>
  <si>
    <t>Transport CNSS-Allianz pour retrait de carte assuré</t>
  </si>
  <si>
    <t>Transport Allianz-Bureau pour retrait de carte assuré</t>
  </si>
  <si>
    <t>Achat de cartes de recharge pour le bureau</t>
  </si>
  <si>
    <t>Transport Gbényédji-Bureau pour signature de chèque</t>
  </si>
  <si>
    <t>Transport Maison-DHL pour retrait de courier</t>
  </si>
  <si>
    <t>Transport DHL-Bureau pour retrait de courier</t>
  </si>
  <si>
    <t>Transport Bureau-Hédzranawoé pour remise de convention</t>
  </si>
  <si>
    <t>Transport Hédzranawoé-ESA Agoè pour remise de convention</t>
  </si>
  <si>
    <t>Frais de transport Maison-Orabank pour dépôt initial sur le compte</t>
  </si>
  <si>
    <t>Frais de transport Orabank-Bureau pour dépôt initial sur le compte</t>
  </si>
  <si>
    <t>Transport Bureau-GTA pour entretien avec candidat au poste de comptable</t>
  </si>
  <si>
    <t>Transport GTA-Bureau pour entretien avec candidat au poste de comptable</t>
  </si>
  <si>
    <t>Achat d'encre imprimante pour le bureau</t>
  </si>
  <si>
    <t>Abonnement internet mois de Mai facture N°1-5246719382</t>
  </si>
  <si>
    <t>Transport Bureau-hédzranawoé pour remise de courier</t>
  </si>
  <si>
    <t>Transport Hédzranawoé-Orabank pour remise de courier</t>
  </si>
  <si>
    <t>Transport Orabank-Hédzranawoé pour remise de courier</t>
  </si>
  <si>
    <t>Transport Hédzranawoé-Gbényédji pour signature d'OV</t>
  </si>
  <si>
    <t>Transport Gbényédji-Dékon pour achat de carte de recharge</t>
  </si>
  <si>
    <t>Transport Dékon-Bureau pour achat de carte de recharge</t>
  </si>
  <si>
    <t>Transport Togotélécom-Bureau pour abonnement internet</t>
  </si>
  <si>
    <t>Transport Maison-Station pour signature de l'OV</t>
  </si>
  <si>
    <t>Station Lomé-Station Vogan  pour signature de l'OV</t>
  </si>
  <si>
    <t>Station Vogan-Koutimé pour signature de l'OV</t>
  </si>
  <si>
    <t>Koutimé-Station Vogan  pour signature de l'OV</t>
  </si>
  <si>
    <t>Station Vogan-Station Lomé  pour signature de l'OV</t>
  </si>
  <si>
    <t>Ecobank-maison pour dépôt de l'OV</t>
  </si>
  <si>
    <t>Station Lomé-Ecobank pour dépôt de l'OV</t>
  </si>
  <si>
    <t>Achat de portable Techno pour Appolinaire</t>
  </si>
  <si>
    <t>Transport Bureau-Déckon pour achat de portable</t>
  </si>
  <si>
    <t>Transport Déckon-Bureau pour achat de portable</t>
  </si>
  <si>
    <t>Transport Maison-Hédzranawoé pour dépôt sur le compte</t>
  </si>
  <si>
    <t>Transport Hédzranawoé-Bureau pour dépôt sur le compte</t>
  </si>
  <si>
    <t>Transport Bureau-Allianz pour remise de contrat</t>
  </si>
  <si>
    <t>Transport Allianz-Bureau pour remise de contrat</t>
  </si>
  <si>
    <t>Achat d'ampoules éléctrique pour le bureau</t>
  </si>
  <si>
    <t>Transport Bureau-Attikoumé pour achat d'ampoules élécetrique</t>
  </si>
  <si>
    <t>Transport Attikoumé-Bureau pour achat d'ampoules élécetrique</t>
  </si>
  <si>
    <t>Facture d'eau mois d'Avril 2019</t>
  </si>
  <si>
    <t>Transport Bureau-CEET pour paiement facture d'électricité</t>
  </si>
  <si>
    <t>Transport CEET-TDE pour paiement des facture d'eau</t>
  </si>
  <si>
    <t>Transport TDE-Ecobank-Bureaupour approvisionnement de la caisse</t>
  </si>
  <si>
    <t xml:space="preserve">Ravittaillement bureau </t>
  </si>
  <si>
    <t>Transpour pour ravittaillement Bureau</t>
  </si>
  <si>
    <t>Prison-Bureua</t>
  </si>
  <si>
    <t>Nourriture pour les détenus</t>
  </si>
  <si>
    <t>Droits de visite</t>
  </si>
  <si>
    <t>Bureau-Hédzranawoé pour retrait de courrier chez l'avocat</t>
  </si>
  <si>
    <t>Hédzranawoé-DRF pour dépôt de couurier</t>
  </si>
  <si>
    <t>DRF-Bureau</t>
  </si>
  <si>
    <t>Maison-OCRTIDB pour rencontrer le capitaine AWI</t>
  </si>
  <si>
    <t xml:space="preserve">OCRTIDB-Bureau </t>
  </si>
  <si>
    <t>Maison-Tribunal pour rncontrer le 9em juge d'instruction</t>
  </si>
  <si>
    <t>Bureau-GTA, rencontre avec OFFAP</t>
  </si>
  <si>
    <t>Hédzranawoé-Bureau</t>
  </si>
  <si>
    <t>Bureau-GTA pour entretien avec les candidats comptables</t>
  </si>
  <si>
    <t>GTA-Bureau</t>
  </si>
  <si>
    <t>Maison-MATDCL pour rencontrer le conseiller juridique</t>
  </si>
  <si>
    <t>Maison-Ministère de la sécurité pour suivi de l'enregistrement</t>
  </si>
  <si>
    <t>Ministère de la sécurité-MATDCL pour suivi</t>
  </si>
  <si>
    <t>MATDCL-SRI</t>
  </si>
  <si>
    <t>SRI-Bureau</t>
  </si>
  <si>
    <t>Bureau-Adidoadin pour achat de fiche du chargeur PC</t>
  </si>
  <si>
    <t>Achat de fiche du chargeur PC</t>
  </si>
  <si>
    <t>Adidoadin-Bureau</t>
  </si>
  <si>
    <t xml:space="preserve"> Maison-Station pour mission Guérin-Kouka</t>
  </si>
  <si>
    <t>Lomé-Sokodé</t>
  </si>
  <si>
    <t>Sokodé-Bassar</t>
  </si>
  <si>
    <t>Bassar-Kouka</t>
  </si>
  <si>
    <t>Station-maison mortuaire</t>
  </si>
  <si>
    <t>Maison mortuaire-Hôtel</t>
  </si>
  <si>
    <t>Hôtel-maison mortuaire</t>
  </si>
  <si>
    <t>Hébergement  1 nuitée</t>
  </si>
  <si>
    <t>Bureau-Station Lomé</t>
  </si>
  <si>
    <t>Station lomé-station Aného</t>
  </si>
  <si>
    <t>Statio Aného-Prison</t>
  </si>
  <si>
    <t>Prison Station Aného</t>
  </si>
  <si>
    <t>Station Aného-Station Lomé</t>
  </si>
  <si>
    <t>Frais de visite de prison</t>
  </si>
  <si>
    <t>Nourriture des prévenus</t>
  </si>
  <si>
    <t>Maison-Tribunal</t>
  </si>
  <si>
    <t>station Lomé-station aného</t>
  </si>
  <si>
    <t>station aného-prison</t>
  </si>
  <si>
    <t>prison-station aného</t>
  </si>
  <si>
    <t>station aného-station Lomé</t>
  </si>
  <si>
    <t>station Lomé-burau</t>
  </si>
  <si>
    <t>nourriture</t>
  </si>
  <si>
    <t>maison des jeunes-maison</t>
  </si>
  <si>
    <t>bureau-bé camalodo</t>
  </si>
  <si>
    <t>bé camalodo-maison</t>
  </si>
  <si>
    <t>bureau-OTM</t>
  </si>
  <si>
    <t>OTM-maison</t>
  </si>
  <si>
    <t>bonus aux journalistes, togo24 presse en ligne</t>
  </si>
  <si>
    <t>bonus aux journalistes, togoenlive, presse en ligne</t>
  </si>
  <si>
    <t>bonus aux journalistes, afrique-vision, presse en ligne</t>
  </si>
  <si>
    <t>bonus aux journalistes, manationtogo, presse en ligne</t>
  </si>
  <si>
    <t>amadahome-CEG avedji</t>
  </si>
  <si>
    <t>CEG avedji-cap madiba</t>
  </si>
  <si>
    <t>cap madiba-technocrate</t>
  </si>
  <si>
    <t>technocrate-agoè ceet</t>
  </si>
  <si>
    <t>agoè ceet- telessou</t>
  </si>
  <si>
    <t>telessou-pont aérien</t>
  </si>
  <si>
    <t>pont aérien- plantation</t>
  </si>
  <si>
    <t>plantation-adidoadin</t>
  </si>
  <si>
    <t>adidoadin-bureau</t>
  </si>
  <si>
    <t>bonus aux journalistes, la voix d'assoli, radio</t>
  </si>
  <si>
    <t>bonus aux journalistes, centrale fm, radio</t>
  </si>
  <si>
    <t>bonus aux journalistes, tchaoudjo fm, radio</t>
  </si>
  <si>
    <t>bonus aux journalistes, méridien fm, radio</t>
  </si>
  <si>
    <t>bonus aux journalistes, le changement, presse écrite</t>
  </si>
  <si>
    <t>bonus aux journalistes, dialogue, presse écrite</t>
  </si>
  <si>
    <t>bonus aux journalistes, planète fm, radio</t>
  </si>
  <si>
    <t>bonus aux journalistes, citadelle fm, radio</t>
  </si>
  <si>
    <t>bonus aux journalistes, VGK, radio</t>
  </si>
  <si>
    <t>bonus aux journalistes, esperanza fm, radio</t>
  </si>
  <si>
    <t>bonus aux journalistes, dunenyo fm, radio</t>
  </si>
  <si>
    <t>bonus aux journalistes, itiessi fm, radio</t>
  </si>
  <si>
    <t>bonus aux journalistes, vision d'afrique, presse écrite</t>
  </si>
  <si>
    <t xml:space="preserve">bonus aux journalistes, canard indépendant, presse écrite </t>
  </si>
  <si>
    <t>bonus aux journalistes, nouvelle tribune, presse écrite</t>
  </si>
  <si>
    <t>bonus aux journalistes, bâtisseur, presse écrite</t>
  </si>
  <si>
    <t>bonus aux journalistes, libéral, presse écrite</t>
  </si>
  <si>
    <t>bonus aux journalistes, éveil de la nation, presse écrite</t>
  </si>
  <si>
    <t>bonus aux journalistes, union pour la patrie, presse écrite</t>
  </si>
  <si>
    <t>Boissons Mission12</t>
  </si>
  <si>
    <t>Zone Portuaire - Bureau Mission12</t>
  </si>
  <si>
    <t>Cimtogo - Zone Portuaire Mission12</t>
  </si>
  <si>
    <t>Zone Portuaire - Cimtogo Mission12</t>
  </si>
  <si>
    <t>Bureau - Zone Portuaire Mission12</t>
  </si>
  <si>
    <t>Boissons Mission11</t>
  </si>
  <si>
    <t>Sogbossito - Maison Mission11</t>
  </si>
  <si>
    <t>Sogbossito Mission11</t>
  </si>
  <si>
    <t>Maison - Sogbossito Mission11</t>
  </si>
  <si>
    <t>Nourriture Mission10</t>
  </si>
  <si>
    <t>Station - Maison Mission10</t>
  </si>
  <si>
    <t>Kara - Lomé Mission10</t>
  </si>
  <si>
    <t>Hotel - Station Mission10</t>
  </si>
  <si>
    <t>Transport local Mission10</t>
  </si>
  <si>
    <t>Boissons Mission10</t>
  </si>
  <si>
    <t>Lomé - Niamtougou Mission10</t>
  </si>
  <si>
    <t>Niamtougou Mission10</t>
  </si>
  <si>
    <t>Maison - Station Mission10</t>
  </si>
  <si>
    <t>Lomé - Kara Mission10</t>
  </si>
  <si>
    <t>Station - Hotel Mission10</t>
  </si>
  <si>
    <t>Kara - Niamtougou Mission10</t>
  </si>
  <si>
    <t>Niamtougou - Kara Mission10</t>
  </si>
  <si>
    <t>Station - Kara Mission10</t>
  </si>
  <si>
    <t>Bureau - Quartier Belgique Mission9</t>
  </si>
  <si>
    <t>Quartier Belgique - Delice Mission9</t>
  </si>
  <si>
    <t>Delice - Bureau Mission9</t>
  </si>
  <si>
    <t>Boissons Mission9</t>
  </si>
  <si>
    <t>Boissons Mission8</t>
  </si>
  <si>
    <t>Chims - Bureau Mission8</t>
  </si>
  <si>
    <t>Sogbossito - Chims Mission8</t>
  </si>
  <si>
    <t>Bureau - Sogbossito Mission8</t>
  </si>
  <si>
    <t>Quartier Belgique - Bureau Mission7</t>
  </si>
  <si>
    <t>Bureau - Quartier Belgique Mission7</t>
  </si>
  <si>
    <t>Boissons Mission7</t>
  </si>
  <si>
    <t>Gnamassi - Bureau Mission6</t>
  </si>
  <si>
    <t>Boissons Mission6</t>
  </si>
  <si>
    <t>Bureau - Gnamassi Mission6</t>
  </si>
  <si>
    <t>Bureau - Kougnito Mission1</t>
  </si>
  <si>
    <t>Kougnito - Bureau Mission1</t>
  </si>
  <si>
    <t>Boissons Mission1</t>
  </si>
  <si>
    <t>Maison - Station Mission 2</t>
  </si>
  <si>
    <t>Lomé - Bafilo Mission2</t>
  </si>
  <si>
    <t>Station - Hotel Mission2</t>
  </si>
  <si>
    <t>Transport local Mission2</t>
  </si>
  <si>
    <t>Nourriture Mission2</t>
  </si>
  <si>
    <t>Boissons Mission2</t>
  </si>
  <si>
    <t>Hotel - Station Mission2</t>
  </si>
  <si>
    <t>Bafilo - Lomé Mission2</t>
  </si>
  <si>
    <t>Station - Maison Mission2</t>
  </si>
  <si>
    <t>Bureau - Sogbossito Mission3</t>
  </si>
  <si>
    <t>Boissons Mission3</t>
  </si>
  <si>
    <t>Sogbossito - Quartier Belgique Mission3</t>
  </si>
  <si>
    <t>Quartier Belgique - Bureau Mission3</t>
  </si>
  <si>
    <t>Bureau - CCL Mission4</t>
  </si>
  <si>
    <t>CCL - Bureau Mission4</t>
  </si>
  <si>
    <t>Boissons Mission4</t>
  </si>
  <si>
    <t>Bureau - Kougnito Mission5</t>
  </si>
  <si>
    <t>Kougnito - Bar Lili Mission5</t>
  </si>
  <si>
    <t>Bar Lili - Kougnito Mission5</t>
  </si>
  <si>
    <t>Kougnito - Maison Mission5</t>
  </si>
  <si>
    <t>Boissons Mission5</t>
  </si>
  <si>
    <t>Hébergement 1 nuitée Mission10</t>
  </si>
  <si>
    <t>Hébergement 1 nuitée Mission2</t>
  </si>
  <si>
    <t>Frais de carburant Sokodé-Lomé pour rencontre des autorités</t>
  </si>
  <si>
    <t>Frais de carburant Lomé- Sokodé pour rencontre des autorités</t>
  </si>
  <si>
    <r>
      <t xml:space="preserve">Arrêté de caisse </t>
    </r>
    <r>
      <rPr>
        <b/>
        <i/>
        <sz val="16"/>
        <rFont val="Arial"/>
        <family val="2"/>
      </rPr>
      <t>(FCFA)</t>
    </r>
    <r>
      <rPr>
        <b/>
        <sz val="16"/>
        <rFont val="Arial"/>
        <family val="2"/>
      </rPr>
      <t xml:space="preserve">    au 31/05/2019</t>
    </r>
  </si>
  <si>
    <t>Bureau-Sogbossito Mission 11</t>
  </si>
  <si>
    <t>Sogbossito Addidogomé Mission 11</t>
  </si>
  <si>
    <t>Addidogomé-Sogbossito Mission 11</t>
  </si>
  <si>
    <t>Sogbossito-Bureau Mission 11</t>
  </si>
  <si>
    <t>Boissons mission 11</t>
  </si>
  <si>
    <t>frai de visite de prison</t>
  </si>
  <si>
    <t>Salaire Cyrille Mai 2019</t>
  </si>
  <si>
    <t>Salaire Bakenou Mai 2019</t>
  </si>
  <si>
    <t>Salaire Nicolas Mai 2019</t>
  </si>
  <si>
    <t>Salaire Sonia Mai 2019</t>
  </si>
  <si>
    <t>Salaire Appolinaire Mai 2019</t>
  </si>
  <si>
    <t>Salaire  Daruis Mai 2019</t>
  </si>
  <si>
    <t>Salaire I33 Mai 2019</t>
  </si>
  <si>
    <t>Virement frais de gardiennage mois Mai 2019</t>
  </si>
  <si>
    <t>Bonus aux journalistes, chronique de la semaine, presse écrite</t>
  </si>
  <si>
    <t>Bonus aux journalistes, le changement, presse écrite</t>
  </si>
  <si>
    <t>Bonus aux journalistes, union pour la patrie, presse crite</t>
  </si>
  <si>
    <t>Bonus aux journalistes, nouvelle opinion presse écrite</t>
  </si>
  <si>
    <t>Bonus aux journalistes, dialogue, presse écrite</t>
  </si>
  <si>
    <t>Bonus aux journalistes, vision d'Afrique, presse écrite</t>
  </si>
  <si>
    <t>Bonus aux journalistes, canard indépendant, presse écrite</t>
  </si>
  <si>
    <t>Bonus aux journalistes, éveil de la nation, presse écrite</t>
  </si>
  <si>
    <t>Bonus aux journalistes, le léibéral, presse écrite</t>
  </si>
  <si>
    <t>Bonus aux journalistes, centrale fm, radio</t>
  </si>
  <si>
    <t>Bonus aux journalistes, esperanza, radio</t>
  </si>
  <si>
    <t>Bonus aux journalistes, citadelle fm, radio</t>
  </si>
  <si>
    <t>Bonus aux journalistes, itiessi fm, radio</t>
  </si>
  <si>
    <t>Étiquettes de lignes</t>
  </si>
  <si>
    <t>Somme de Montant dépensé FCFA</t>
  </si>
  <si>
    <t>Total général</t>
  </si>
  <si>
    <t>Étiquettes de colonnes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</si>
</sst>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dd/mm/yy;@"/>
    <numFmt numFmtId="165" formatCode="_-* #,##0\ _€_-;\-* #,##0\ _€_-;_-* &quot;-&quot;??\ _€_-;_-@_-"/>
    <numFmt numFmtId="166" formatCode="[$-409]d\-mmm\-yy;@"/>
    <numFmt numFmtId="167" formatCode="_-* #,##0.000\ _€_-;\-* #,##0.000\ _€_-;_-* &quot;-&quot;??\ _€_-;_-@_-"/>
    <numFmt numFmtId="168" formatCode="[$]dd/mm/yyyy;@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i/>
      <u/>
      <sz val="12"/>
      <name val="Arial"/>
      <family val="2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Calibri"/>
      <family val="2"/>
      <scheme val="minor"/>
    </font>
    <font>
      <b/>
      <sz val="16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0"/>
      <color indexed="8"/>
      <name val="Verdana"/>
      <family val="2"/>
    </font>
    <font>
      <b/>
      <i/>
      <sz val="12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color indexed="10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5" fillId="0" borderId="0" applyNumberFormat="0" applyFill="0" applyBorder="0" applyProtection="0">
      <alignment vertical="top" wrapText="1"/>
    </xf>
    <xf numFmtId="0" fontId="2" fillId="0" borderId="0"/>
    <xf numFmtId="0" fontId="36" fillId="0" borderId="0" applyNumberFormat="0" applyFill="0" applyBorder="0" applyProtection="0">
      <alignment vertical="top" wrapText="1"/>
    </xf>
    <xf numFmtId="0" fontId="2" fillId="0" borderId="0"/>
    <xf numFmtId="0" fontId="37" fillId="0" borderId="0" applyNumberFormat="0" applyFill="0" applyBorder="0" applyProtection="0">
      <alignment vertical="top" wrapText="1"/>
    </xf>
    <xf numFmtId="0" fontId="38" fillId="0" borderId="0"/>
    <xf numFmtId="0" fontId="38" fillId="0" borderId="0"/>
    <xf numFmtId="0" fontId="37" fillId="0" borderId="0" applyNumberFormat="0" applyFill="0" applyBorder="0" applyProtection="0">
      <alignment vertical="top" wrapText="1"/>
    </xf>
    <xf numFmtId="9" fontId="35" fillId="0" borderId="0" applyFont="0" applyFill="0" applyBorder="0" applyAlignment="0" applyProtection="0"/>
    <xf numFmtId="0" fontId="39" fillId="0" borderId="0" applyNumberFormat="0" applyFill="0" applyBorder="0" applyProtection="0">
      <alignment vertical="top" wrapText="1"/>
    </xf>
    <xf numFmtId="0" fontId="35" fillId="0" borderId="0" applyNumberFormat="0" applyFill="0" applyBorder="0" applyProtection="0">
      <alignment vertical="top" wrapText="1"/>
    </xf>
    <xf numFmtId="0" fontId="40" fillId="0" borderId="0" applyNumberFormat="0" applyFill="0" applyBorder="0" applyProtection="0">
      <alignment vertical="top" wrapText="1"/>
    </xf>
  </cellStyleXfs>
  <cellXfs count="246">
    <xf numFmtId="0" fontId="0" fillId="0" borderId="0" xfId="0"/>
    <xf numFmtId="0" fontId="0" fillId="0" borderId="0" xfId="0" applyAlignment="1"/>
    <xf numFmtId="0" fontId="12" fillId="0" borderId="0" xfId="0" applyFont="1" applyAlignment="1"/>
    <xf numFmtId="0" fontId="13" fillId="0" borderId="0" xfId="0" applyFont="1" applyAlignment="1"/>
    <xf numFmtId="0" fontId="13" fillId="0" borderId="0" xfId="0" applyFont="1" applyAlignment="1">
      <alignment horizontal="right"/>
    </xf>
    <xf numFmtId="0" fontId="10" fillId="0" borderId="0" xfId="0" applyFont="1" applyAlignment="1"/>
    <xf numFmtId="17" fontId="14" fillId="0" borderId="0" xfId="0" applyNumberFormat="1" applyFont="1" applyAlignme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Border="1" applyAlignme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4" fontId="0" fillId="0" borderId="3" xfId="0" applyNumberFormat="1" applyFill="1" applyBorder="1" applyAlignment="1">
      <alignment vertical="center"/>
    </xf>
    <xf numFmtId="0" fontId="19" fillId="0" borderId="4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0" fillId="0" borderId="5" xfId="0" applyNumberForma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4" fontId="0" fillId="0" borderId="7" xfId="0" applyNumberFormat="1" applyFill="1" applyBorder="1" applyAlignment="1">
      <alignment vertical="center"/>
    </xf>
    <xf numFmtId="0" fontId="19" fillId="0" borderId="8" xfId="0" applyFont="1" applyFill="1" applyBorder="1" applyAlignment="1">
      <alignment horizontal="center"/>
    </xf>
    <xf numFmtId="0" fontId="0" fillId="0" borderId="2" xfId="0" applyFill="1" applyBorder="1" applyAlignment="1">
      <alignment vertical="center"/>
    </xf>
    <xf numFmtId="4" fontId="0" fillId="0" borderId="12" xfId="0" applyNumberForma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21" fillId="0" borderId="0" xfId="0" applyFont="1" applyAlignment="1"/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2" fillId="0" borderId="0" xfId="0" applyFont="1" applyAlignment="1"/>
    <xf numFmtId="0" fontId="23" fillId="0" borderId="0" xfId="0" applyFont="1" applyAlignment="1">
      <alignment vertical="center"/>
    </xf>
    <xf numFmtId="0" fontId="23" fillId="0" borderId="0" xfId="0" applyFont="1" applyAlignment="1"/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14" fontId="23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49" fontId="27" fillId="0" borderId="0" xfId="0" applyNumberFormat="1" applyFont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8" fillId="0" borderId="25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3" fontId="0" fillId="0" borderId="23" xfId="4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3" fontId="23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3" fontId="7" fillId="0" borderId="0" xfId="0" applyNumberFormat="1" applyFont="1" applyBorder="1" applyAlignment="1">
      <alignment vertical="center"/>
    </xf>
    <xf numFmtId="14" fontId="23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165" fontId="7" fillId="0" borderId="40" xfId="0" applyNumberFormat="1" applyFont="1" applyBorder="1" applyAlignment="1"/>
    <xf numFmtId="0" fontId="30" fillId="0" borderId="0" xfId="0" applyFont="1" applyAlignment="1">
      <alignment vertical="center"/>
    </xf>
    <xf numFmtId="164" fontId="12" fillId="3" borderId="37" xfId="0" applyNumberFormat="1" applyFont="1" applyFill="1" applyBorder="1" applyAlignment="1">
      <alignment horizontal="center"/>
    </xf>
    <xf numFmtId="0" fontId="27" fillId="0" borderId="25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3" fontId="33" fillId="0" borderId="21" xfId="0" applyNumberFormat="1" applyFont="1" applyBorder="1" applyAlignment="1">
      <alignment vertical="center"/>
    </xf>
    <xf numFmtId="14" fontId="34" fillId="0" borderId="2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vertical="center"/>
    </xf>
    <xf numFmtId="3" fontId="0" fillId="0" borderId="10" xfId="0" applyNumberFormat="1" applyFont="1" applyBorder="1" applyAlignment="1">
      <alignment vertical="center"/>
    </xf>
    <xf numFmtId="0" fontId="0" fillId="0" borderId="0" xfId="0" applyFont="1" applyBorder="1" applyAlignment="1"/>
    <xf numFmtId="0" fontId="31" fillId="0" borderId="32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34" xfId="0" applyFont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0" fontId="0" fillId="0" borderId="38" xfId="0" applyFont="1" applyBorder="1" applyAlignment="1"/>
    <xf numFmtId="0" fontId="27" fillId="0" borderId="27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14" fontId="41" fillId="0" borderId="43" xfId="0" applyNumberFormat="1" applyFont="1" applyFill="1" applyBorder="1" applyAlignment="1">
      <alignment vertical="top" wrapText="1"/>
    </xf>
    <xf numFmtId="0" fontId="42" fillId="0" borderId="44" xfId="0" applyFont="1" applyFill="1" applyBorder="1" applyAlignment="1">
      <alignment horizontal="left"/>
    </xf>
    <xf numFmtId="0" fontId="42" fillId="0" borderId="43" xfId="0" applyFont="1" applyFill="1" applyBorder="1" applyAlignment="1">
      <alignment horizontal="left" vertical="center"/>
    </xf>
    <xf numFmtId="0" fontId="42" fillId="0" borderId="43" xfId="0" applyFont="1" applyFill="1" applyBorder="1" applyAlignment="1"/>
    <xf numFmtId="0" fontId="42" fillId="0" borderId="43" xfId="0" applyNumberFormat="1" applyFont="1" applyFill="1" applyBorder="1" applyAlignment="1">
      <alignment horizontal="left" vertical="center"/>
    </xf>
    <xf numFmtId="0" fontId="44" fillId="0" borderId="0" xfId="0" applyFont="1"/>
    <xf numFmtId="3" fontId="42" fillId="0" borderId="0" xfId="0" applyNumberFormat="1" applyFont="1" applyFill="1" applyBorder="1" applyAlignment="1">
      <alignment vertical="center"/>
    </xf>
    <xf numFmtId="0" fontId="44" fillId="0" borderId="0" xfId="0" applyFont="1" applyFill="1" applyBorder="1" applyAlignment="1">
      <alignment vertical="center"/>
    </xf>
    <xf numFmtId="165" fontId="42" fillId="0" borderId="46" xfId="4" applyNumberFormat="1" applyFont="1" applyFill="1" applyBorder="1" applyAlignment="1">
      <alignment horizontal="left"/>
    </xf>
    <xf numFmtId="43" fontId="3" fillId="0" borderId="43" xfId="4" applyFont="1" applyBorder="1" applyAlignment="1">
      <alignment wrapText="1"/>
    </xf>
    <xf numFmtId="43" fontId="3" fillId="0" borderId="42" xfId="4" applyFont="1" applyBorder="1" applyAlignment="1">
      <alignment wrapText="1"/>
    </xf>
    <xf numFmtId="167" fontId="41" fillId="0" borderId="43" xfId="4" applyNumberFormat="1" applyFont="1" applyBorder="1" applyAlignment="1">
      <alignment vertical="top" wrapText="1"/>
    </xf>
    <xf numFmtId="1" fontId="41" fillId="0" borderId="47" xfId="0" applyNumberFormat="1" applyFont="1" applyFill="1" applyBorder="1" applyAlignment="1">
      <alignment horizontal="left" vertical="top" wrapText="1"/>
    </xf>
    <xf numFmtId="0" fontId="42" fillId="0" borderId="2" xfId="0" applyFont="1" applyFill="1" applyBorder="1" applyAlignment="1">
      <alignment vertical="top" wrapText="1"/>
    </xf>
    <xf numFmtId="0" fontId="44" fillId="0" borderId="43" xfId="0" applyFont="1" applyBorder="1"/>
    <xf numFmtId="14" fontId="41" fillId="0" borderId="35" xfId="0" applyNumberFormat="1" applyFont="1" applyFill="1" applyBorder="1" applyAlignment="1">
      <alignment vertical="top" wrapText="1"/>
    </xf>
    <xf numFmtId="0" fontId="42" fillId="0" borderId="48" xfId="0" applyFont="1" applyFill="1" applyBorder="1" applyAlignment="1">
      <alignment horizontal="left"/>
    </xf>
    <xf numFmtId="0" fontId="42" fillId="0" borderId="35" xfId="0" applyFont="1" applyFill="1" applyBorder="1" applyAlignment="1">
      <alignment horizontal="left" vertical="center"/>
    </xf>
    <xf numFmtId="0" fontId="42" fillId="0" borderId="35" xfId="0" applyFont="1" applyFill="1" applyBorder="1" applyAlignment="1"/>
    <xf numFmtId="165" fontId="42" fillId="0" borderId="49" xfId="4" applyNumberFormat="1" applyFont="1" applyFill="1" applyBorder="1" applyAlignment="1">
      <alignment horizontal="left"/>
    </xf>
    <xf numFmtId="43" fontId="3" fillId="0" borderId="7" xfId="4" applyFont="1" applyBorder="1" applyAlignment="1">
      <alignment wrapText="1"/>
    </xf>
    <xf numFmtId="43" fontId="3" fillId="0" borderId="35" xfId="4" applyFont="1" applyBorder="1" applyAlignment="1">
      <alignment wrapText="1"/>
    </xf>
    <xf numFmtId="167" fontId="41" fillId="0" borderId="35" xfId="4" applyNumberFormat="1" applyFont="1" applyBorder="1" applyAlignment="1">
      <alignment vertical="top" wrapText="1"/>
    </xf>
    <xf numFmtId="1" fontId="41" fillId="0" borderId="50" xfId="0" applyNumberFormat="1" applyFont="1" applyFill="1" applyBorder="1" applyAlignment="1">
      <alignment horizontal="left" vertical="top" wrapText="1"/>
    </xf>
    <xf numFmtId="0" fontId="44" fillId="0" borderId="35" xfId="0" applyFont="1" applyBorder="1"/>
    <xf numFmtId="0" fontId="42" fillId="0" borderId="9" xfId="0" applyFont="1" applyFill="1" applyBorder="1" applyAlignment="1">
      <alignment vertical="top" wrapText="1"/>
    </xf>
    <xf numFmtId="0" fontId="42" fillId="0" borderId="35" xfId="0" applyNumberFormat="1" applyFont="1" applyFill="1" applyBorder="1" applyAlignment="1">
      <alignment horizontal="left" vertical="center"/>
    </xf>
    <xf numFmtId="14" fontId="43" fillId="2" borderId="43" xfId="1" applyNumberFormat="1" applyFont="1" applyFill="1" applyBorder="1" applyAlignment="1">
      <alignment horizontal="center" vertical="center"/>
    </xf>
    <xf numFmtId="3" fontId="43" fillId="2" borderId="43" xfId="1" applyNumberFormat="1" applyFont="1" applyFill="1" applyBorder="1" applyAlignment="1">
      <alignment vertical="center"/>
    </xf>
    <xf numFmtId="3" fontId="43" fillId="2" borderId="43" xfId="1" applyNumberFormat="1" applyFont="1" applyFill="1" applyBorder="1" applyAlignment="1">
      <alignment horizontal="right" vertical="center" wrapText="1"/>
    </xf>
    <xf numFmtId="3" fontId="43" fillId="2" borderId="43" xfId="1" applyNumberFormat="1" applyFont="1" applyFill="1" applyBorder="1" applyAlignment="1">
      <alignment horizontal="center" vertical="center"/>
    </xf>
    <xf numFmtId="43" fontId="43" fillId="2" borderId="43" xfId="4" applyFont="1" applyFill="1" applyBorder="1" applyAlignment="1">
      <alignment horizontal="center" vertical="center"/>
    </xf>
    <xf numFmtId="3" fontId="43" fillId="2" borderId="43" xfId="1" applyNumberFormat="1" applyFont="1" applyFill="1" applyBorder="1" applyAlignment="1">
      <alignment horizontal="center" vertical="center" wrapText="1"/>
    </xf>
    <xf numFmtId="3" fontId="43" fillId="2" borderId="43" xfId="1" applyNumberFormat="1" applyFont="1" applyFill="1" applyBorder="1" applyAlignment="1">
      <alignment horizontal="left" vertical="center"/>
    </xf>
    <xf numFmtId="3" fontId="43" fillId="2" borderId="43" xfId="0" applyNumberFormat="1" applyFont="1" applyFill="1" applyBorder="1" applyAlignment="1">
      <alignment vertical="center"/>
    </xf>
    <xf numFmtId="3" fontId="7" fillId="0" borderId="51" xfId="0" applyNumberFormat="1" applyFont="1" applyBorder="1" applyAlignment="1">
      <alignment vertical="center"/>
    </xf>
    <xf numFmtId="0" fontId="43" fillId="0" borderId="43" xfId="0" applyNumberFormat="1" applyFont="1" applyFill="1" applyBorder="1" applyAlignment="1">
      <alignment wrapText="1"/>
    </xf>
    <xf numFmtId="0" fontId="43" fillId="0" borderId="43" xfId="0" applyNumberFormat="1" applyFont="1" applyFill="1" applyBorder="1" applyAlignment="1">
      <alignment horizontal="center" vertical="center" wrapText="1"/>
    </xf>
    <xf numFmtId="0" fontId="43" fillId="0" borderId="43" xfId="0" applyNumberFormat="1" applyFont="1" applyFill="1" applyBorder="1" applyAlignment="1">
      <alignment horizontal="center" vertical="center"/>
    </xf>
    <xf numFmtId="0" fontId="43" fillId="0" borderId="43" xfId="0" applyFont="1" applyFill="1" applyBorder="1" applyAlignment="1">
      <alignment horizontal="center" vertical="center" wrapText="1"/>
    </xf>
    <xf numFmtId="0" fontId="43" fillId="0" borderId="43" xfId="0" applyFont="1" applyFill="1" applyBorder="1" applyAlignment="1">
      <alignment horizontal="center" vertical="center"/>
    </xf>
    <xf numFmtId="4" fontId="43" fillId="0" borderId="43" xfId="0" applyNumberFormat="1" applyFont="1" applyFill="1" applyBorder="1" applyAlignment="1">
      <alignment vertical="top" wrapText="1"/>
    </xf>
    <xf numFmtId="4" fontId="43" fillId="0" borderId="43" xfId="0" applyNumberFormat="1" applyFont="1" applyFill="1" applyBorder="1" applyAlignment="1">
      <alignment horizontal="center" vertical="center" wrapText="1"/>
    </xf>
    <xf numFmtId="0" fontId="42" fillId="0" borderId="0" xfId="0" applyFont="1" applyFill="1" applyBorder="1"/>
    <xf numFmtId="14" fontId="44" fillId="0" borderId="43" xfId="0" applyNumberFormat="1" applyFont="1" applyFill="1" applyBorder="1" applyAlignment="1">
      <alignment horizontal="right"/>
    </xf>
    <xf numFmtId="0" fontId="42" fillId="0" borderId="44" xfId="0" applyFont="1" applyFill="1" applyBorder="1" applyAlignment="1">
      <alignment wrapText="1"/>
    </xf>
    <xf numFmtId="165" fontId="42" fillId="0" borderId="45" xfId="4" applyNumberFormat="1" applyFont="1" applyFill="1" applyBorder="1" applyAlignment="1">
      <alignment horizontal="left"/>
    </xf>
    <xf numFmtId="1" fontId="41" fillId="0" borderId="45" xfId="0" applyNumberFormat="1" applyFont="1" applyFill="1" applyBorder="1" applyAlignment="1">
      <alignment horizontal="left" vertical="top" wrapText="1"/>
    </xf>
    <xf numFmtId="0" fontId="42" fillId="0" borderId="43" xfId="0" applyFont="1" applyFill="1" applyBorder="1" applyAlignment="1">
      <alignment vertical="top" wrapText="1"/>
    </xf>
    <xf numFmtId="0" fontId="44" fillId="0" borderId="43" xfId="0" applyFont="1" applyFill="1" applyBorder="1"/>
    <xf numFmtId="0" fontId="42" fillId="0" borderId="43" xfId="0" applyFont="1" applyFill="1" applyBorder="1" applyAlignment="1">
      <alignment horizontal="center" wrapText="1"/>
    </xf>
    <xf numFmtId="3" fontId="42" fillId="0" borderId="0" xfId="0" applyNumberFormat="1" applyFont="1" applyFill="1" applyBorder="1"/>
    <xf numFmtId="0" fontId="42" fillId="0" borderId="43" xfId="0" applyFont="1" applyFill="1" applyBorder="1"/>
    <xf numFmtId="0" fontId="42" fillId="0" borderId="44" xfId="0" applyFont="1" applyFill="1" applyBorder="1" applyAlignment="1">
      <alignment horizontal="left" vertical="center"/>
    </xf>
    <xf numFmtId="1" fontId="41" fillId="0" borderId="43" xfId="0" applyNumberFormat="1" applyFont="1" applyFill="1" applyBorder="1" applyAlignment="1">
      <alignment horizontal="left" wrapText="1"/>
    </xf>
    <xf numFmtId="1" fontId="41" fillId="0" borderId="44" xfId="15" applyNumberFormat="1" applyFont="1" applyFill="1" applyBorder="1" applyAlignment="1">
      <alignment horizontal="left"/>
    </xf>
    <xf numFmtId="1" fontId="41" fillId="0" borderId="43" xfId="15" applyNumberFormat="1" applyFont="1" applyFill="1" applyBorder="1" applyAlignment="1">
      <alignment horizontal="left"/>
    </xf>
    <xf numFmtId="1" fontId="41" fillId="0" borderId="43" xfId="15" applyNumberFormat="1" applyFont="1" applyFill="1" applyBorder="1" applyAlignment="1">
      <alignment horizontal="left" wrapText="1"/>
    </xf>
    <xf numFmtId="0" fontId="44" fillId="0" borderId="43" xfId="0" applyFont="1" applyFill="1" applyBorder="1" applyAlignment="1">
      <alignment horizontal="left"/>
    </xf>
    <xf numFmtId="0" fontId="42" fillId="0" borderId="45" xfId="0" applyFont="1" applyFill="1" applyBorder="1" applyAlignment="1">
      <alignment vertical="top" wrapText="1"/>
    </xf>
    <xf numFmtId="0" fontId="42" fillId="0" borderId="35" xfId="0" applyFont="1" applyFill="1" applyBorder="1" applyAlignment="1">
      <alignment vertical="top" wrapText="1"/>
    </xf>
    <xf numFmtId="1" fontId="41" fillId="0" borderId="35" xfId="0" applyNumberFormat="1" applyFont="1" applyFill="1" applyBorder="1" applyAlignment="1">
      <alignment horizontal="left" wrapText="1"/>
    </xf>
    <xf numFmtId="0" fontId="44" fillId="0" borderId="35" xfId="0" applyFont="1" applyFill="1" applyBorder="1" applyAlignment="1">
      <alignment horizontal="left"/>
    </xf>
    <xf numFmtId="1" fontId="41" fillId="0" borderId="35" xfId="15" applyNumberFormat="1" applyFont="1" applyFill="1" applyBorder="1" applyAlignment="1">
      <alignment horizontal="left" wrapText="1"/>
    </xf>
    <xf numFmtId="0" fontId="42" fillId="0" borderId="44" xfId="0" applyFont="1" applyFill="1" applyBorder="1" applyAlignment="1"/>
    <xf numFmtId="1" fontId="41" fillId="0" borderId="45" xfId="0" applyNumberFormat="1" applyFont="1" applyFill="1" applyBorder="1" applyAlignment="1">
      <alignment horizontal="left" wrapText="1"/>
    </xf>
    <xf numFmtId="1" fontId="41" fillId="0" borderId="45" xfId="15" applyNumberFormat="1" applyFont="1" applyFill="1" applyBorder="1" applyAlignment="1">
      <alignment horizontal="left" wrapText="1"/>
    </xf>
    <xf numFmtId="0" fontId="42" fillId="0" borderId="45" xfId="0" applyFont="1" applyFill="1" applyBorder="1" applyAlignment="1"/>
    <xf numFmtId="0" fontId="42" fillId="0" borderId="45" xfId="0" applyFont="1" applyFill="1" applyBorder="1" applyAlignment="1">
      <alignment horizontal="left" vertical="center"/>
    </xf>
    <xf numFmtId="0" fontId="44" fillId="0" borderId="45" xfId="0" applyFont="1" applyFill="1" applyBorder="1" applyAlignment="1">
      <alignment horizontal="left"/>
    </xf>
    <xf numFmtId="0" fontId="42" fillId="0" borderId="43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wrapText="1"/>
    </xf>
    <xf numFmtId="0" fontId="42" fillId="0" borderId="0" xfId="0" applyFont="1" applyFill="1" applyBorder="1" applyAlignment="1"/>
    <xf numFmtId="165" fontId="42" fillId="0" borderId="0" xfId="4" applyNumberFormat="1" applyFont="1" applyFill="1" applyBorder="1" applyAlignment="1">
      <alignment horizontal="left"/>
    </xf>
    <xf numFmtId="0" fontId="42" fillId="0" borderId="0" xfId="0" applyFont="1" applyFill="1" applyBorder="1" applyAlignment="1">
      <alignment horizontal="left" wrapText="1"/>
    </xf>
    <xf numFmtId="0" fontId="42" fillId="0" borderId="0" xfId="0" applyFont="1" applyFill="1" applyBorder="1" applyAlignment="1">
      <alignment vertical="top" wrapText="1"/>
    </xf>
    <xf numFmtId="0" fontId="42" fillId="0" borderId="0" xfId="0" applyFont="1" applyFill="1" applyBorder="1" applyAlignment="1">
      <alignment horizontal="center" wrapText="1"/>
    </xf>
    <xf numFmtId="0" fontId="44" fillId="0" borderId="44" xfId="0" applyFont="1" applyFill="1" applyBorder="1" applyAlignment="1">
      <alignment horizontal="left"/>
    </xf>
    <xf numFmtId="0" fontId="42" fillId="0" borderId="43" xfId="0" applyFont="1" applyFill="1" applyBorder="1" applyAlignment="1">
      <alignment wrapText="1"/>
    </xf>
    <xf numFmtId="165" fontId="42" fillId="0" borderId="43" xfId="4" applyNumberFormat="1" applyFont="1" applyFill="1" applyBorder="1" applyAlignment="1">
      <alignment horizontal="left"/>
    </xf>
    <xf numFmtId="1" fontId="41" fillId="0" borderId="43" xfId="0" applyNumberFormat="1" applyFont="1" applyFill="1" applyBorder="1" applyAlignment="1">
      <alignment horizontal="left" vertical="top" wrapText="1"/>
    </xf>
    <xf numFmtId="1" fontId="42" fillId="0" borderId="43" xfId="15" applyNumberFormat="1" applyFont="1" applyFill="1" applyBorder="1" applyAlignment="1">
      <alignment horizontal="left"/>
    </xf>
    <xf numFmtId="1" fontId="41" fillId="0" borderId="54" xfId="0" applyNumberFormat="1" applyFont="1" applyFill="1" applyBorder="1" applyAlignment="1">
      <alignment horizontal="left"/>
    </xf>
    <xf numFmtId="1" fontId="41" fillId="0" borderId="54" xfId="0" applyNumberFormat="1" applyFont="1" applyFill="1" applyBorder="1" applyAlignment="1">
      <alignment horizontal="left" wrapText="1"/>
    </xf>
    <xf numFmtId="0" fontId="42" fillId="0" borderId="53" xfId="0" applyFont="1" applyFill="1" applyBorder="1" applyAlignment="1">
      <alignment horizontal="left" vertical="center"/>
    </xf>
    <xf numFmtId="165" fontId="42" fillId="0" borderId="54" xfId="4" applyNumberFormat="1" applyFont="1" applyFill="1" applyBorder="1" applyAlignment="1">
      <alignment horizontal="left"/>
    </xf>
    <xf numFmtId="1" fontId="41" fillId="0" borderId="54" xfId="0" applyNumberFormat="1" applyFont="1" applyFill="1" applyBorder="1" applyAlignment="1">
      <alignment horizontal="left" vertical="top" wrapText="1"/>
    </xf>
    <xf numFmtId="0" fontId="42" fillId="0" borderId="54" xfId="0" applyFont="1" applyFill="1" applyBorder="1" applyAlignment="1">
      <alignment vertical="top" wrapText="1"/>
    </xf>
    <xf numFmtId="0" fontId="42" fillId="0" borderId="54" xfId="0" applyFont="1" applyFill="1" applyBorder="1" applyAlignment="1"/>
    <xf numFmtId="1" fontId="41" fillId="0" borderId="53" xfId="15" applyNumberFormat="1" applyFont="1" applyFill="1" applyBorder="1" applyAlignment="1">
      <alignment horizontal="left"/>
    </xf>
    <xf numFmtId="1" fontId="41" fillId="0" borderId="0" xfId="15" applyNumberFormat="1" applyFont="1" applyFill="1" applyBorder="1" applyAlignment="1">
      <alignment horizontal="left"/>
    </xf>
    <xf numFmtId="1" fontId="41" fillId="0" borderId="52" xfId="15" applyNumberFormat="1" applyFont="1" applyFill="1" applyBorder="1" applyAlignment="1">
      <alignment horizontal="left"/>
    </xf>
    <xf numFmtId="0" fontId="42" fillId="0" borderId="52" xfId="0" applyFont="1" applyFill="1" applyBorder="1" applyAlignment="1">
      <alignment horizontal="left" vertical="center"/>
    </xf>
    <xf numFmtId="1" fontId="41" fillId="0" borderId="43" xfId="0" applyNumberFormat="1" applyFont="1" applyFill="1" applyBorder="1" applyAlignment="1">
      <alignment horizontal="left"/>
    </xf>
    <xf numFmtId="0" fontId="42" fillId="0" borderId="54" xfId="0" applyFont="1" applyFill="1" applyBorder="1" applyAlignment="1">
      <alignment horizontal="left" vertical="center"/>
    </xf>
    <xf numFmtId="1" fontId="41" fillId="0" borderId="54" xfId="15" applyNumberFormat="1" applyFont="1" applyFill="1" applyBorder="1" applyAlignment="1">
      <alignment horizontal="left"/>
    </xf>
    <xf numFmtId="1" fontId="41" fillId="0" borderId="45" xfId="0" applyNumberFormat="1" applyFont="1" applyFill="1" applyBorder="1" applyAlignment="1">
      <alignment horizontal="left"/>
    </xf>
    <xf numFmtId="1" fontId="42" fillId="0" borderId="54" xfId="15" applyNumberFormat="1" applyFont="1" applyFill="1" applyBorder="1" applyAlignment="1">
      <alignment horizontal="left"/>
    </xf>
    <xf numFmtId="0" fontId="42" fillId="0" borderId="54" xfId="0" applyFont="1" applyFill="1" applyBorder="1" applyAlignment="1">
      <alignment horizontal="left"/>
    </xf>
    <xf numFmtId="0" fontId="44" fillId="0" borderId="54" xfId="0" applyFont="1" applyFill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4" fontId="3" fillId="3" borderId="55" xfId="0" applyNumberFormat="1" applyFont="1" applyFill="1" applyBorder="1"/>
    <xf numFmtId="0" fontId="5" fillId="3" borderId="55" xfId="0" applyFont="1" applyFill="1" applyBorder="1" applyAlignment="1">
      <alignment horizontal="left"/>
    </xf>
    <xf numFmtId="0" fontId="9" fillId="3" borderId="55" xfId="0" applyFont="1" applyFill="1" applyBorder="1" applyAlignment="1">
      <alignment horizontal="left"/>
    </xf>
    <xf numFmtId="3" fontId="9" fillId="3" borderId="55" xfId="0" applyNumberFormat="1" applyFont="1" applyFill="1" applyBorder="1" applyAlignment="1">
      <alignment horizontal="center"/>
    </xf>
    <xf numFmtId="43" fontId="5" fillId="3" borderId="55" xfId="4" applyNumberFormat="1" applyFont="1" applyFill="1" applyBorder="1" applyAlignment="1"/>
    <xf numFmtId="14" fontId="9" fillId="3" borderId="55" xfId="0" applyNumberFormat="1" applyFont="1" applyFill="1" applyBorder="1" applyAlignment="1">
      <alignment horizontal="left"/>
    </xf>
    <xf numFmtId="43" fontId="9" fillId="3" borderId="55" xfId="4" applyNumberFormat="1" applyFont="1" applyFill="1" applyBorder="1" applyAlignment="1"/>
    <xf numFmtId="3" fontId="27" fillId="0" borderId="41" xfId="0" applyNumberFormat="1" applyFont="1" applyBorder="1" applyAlignment="1">
      <alignment vertical="center"/>
    </xf>
    <xf numFmtId="165" fontId="9" fillId="3" borderId="55" xfId="4" applyNumberFormat="1" applyFont="1" applyFill="1" applyBorder="1" applyAlignment="1"/>
    <xf numFmtId="166" fontId="9" fillId="3" borderId="55" xfId="0" applyNumberFormat="1" applyFont="1" applyFill="1" applyBorder="1" applyAlignment="1">
      <alignment horizontal="left"/>
    </xf>
    <xf numFmtId="0" fontId="9" fillId="3" borderId="41" xfId="0" applyFont="1" applyFill="1" applyBorder="1" applyAlignment="1">
      <alignment horizontal="left"/>
    </xf>
    <xf numFmtId="165" fontId="5" fillId="3" borderId="55" xfId="4" applyNumberFormat="1" applyFont="1" applyFill="1" applyBorder="1" applyAlignment="1"/>
    <xf numFmtId="1" fontId="4" fillId="3" borderId="55" xfId="0" applyNumberFormat="1" applyFont="1" applyFill="1" applyBorder="1"/>
    <xf numFmtId="0" fontId="4" fillId="3" borderId="55" xfId="0" applyFont="1" applyFill="1" applyBorder="1"/>
    <xf numFmtId="165" fontId="0" fillId="0" borderId="55" xfId="0" applyNumberFormat="1" applyFont="1" applyBorder="1" applyAlignment="1"/>
    <xf numFmtId="0" fontId="9" fillId="0" borderId="55" xfId="0" applyFont="1" applyFill="1" applyBorder="1" applyAlignment="1">
      <alignment horizontal="left"/>
    </xf>
    <xf numFmtId="43" fontId="9" fillId="0" borderId="55" xfId="4" applyNumberFormat="1" applyFont="1" applyFill="1" applyBorder="1" applyAlignment="1"/>
    <xf numFmtId="1" fontId="41" fillId="0" borderId="57" xfId="0" applyNumberFormat="1" applyFont="1" applyFill="1" applyBorder="1" applyAlignment="1">
      <alignment horizontal="left"/>
    </xf>
    <xf numFmtId="1" fontId="41" fillId="0" borderId="55" xfId="15" applyNumberFormat="1" applyFont="1" applyFill="1" applyBorder="1" applyAlignment="1">
      <alignment horizontal="left"/>
    </xf>
    <xf numFmtId="1" fontId="6" fillId="3" borderId="46" xfId="0" applyNumberFormat="1" applyFont="1" applyFill="1" applyBorder="1" applyAlignment="1">
      <alignment horizontal="left" vertical="center"/>
    </xf>
    <xf numFmtId="1" fontId="41" fillId="0" borderId="46" xfId="0" applyNumberFormat="1" applyFont="1" applyFill="1" applyBorder="1" applyAlignment="1">
      <alignment horizontal="left" vertical="top" wrapText="1"/>
    </xf>
    <xf numFmtId="0" fontId="42" fillId="0" borderId="45" xfId="0" applyFont="1" applyFill="1" applyBorder="1" applyAlignment="1">
      <alignment horizontal="left"/>
    </xf>
    <xf numFmtId="1" fontId="6" fillId="3" borderId="45" xfId="0" applyNumberFormat="1" applyFont="1" applyFill="1" applyBorder="1" applyAlignment="1">
      <alignment horizontal="left" vertical="center"/>
    </xf>
    <xf numFmtId="168" fontId="43" fillId="0" borderId="43" xfId="0" applyNumberFormat="1" applyFont="1" applyFill="1" applyBorder="1" applyAlignment="1">
      <alignment vertical="center"/>
    </xf>
    <xf numFmtId="168" fontId="44" fillId="0" borderId="43" xfId="0" applyNumberFormat="1" applyFont="1" applyFill="1" applyBorder="1" applyAlignment="1">
      <alignment horizontal="right"/>
    </xf>
    <xf numFmtId="168" fontId="42" fillId="0" borderId="0" xfId="0" applyNumberFormat="1" applyFont="1" applyFill="1" applyBorder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1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25" fillId="0" borderId="58" xfId="0" applyFont="1" applyBorder="1" applyAlignment="1">
      <alignment horizontal="left" vertical="center"/>
    </xf>
    <xf numFmtId="0" fontId="25" fillId="0" borderId="60" xfId="0" applyFont="1" applyBorder="1" applyAlignment="1">
      <alignment horizontal="left" vertical="center"/>
    </xf>
    <xf numFmtId="1" fontId="25" fillId="0" borderId="0" xfId="0" applyNumberFormat="1" applyFont="1" applyBorder="1" applyAlignment="1">
      <alignment horizontal="left" vertical="center"/>
    </xf>
    <xf numFmtId="1" fontId="25" fillId="0" borderId="6" xfId="0" applyNumberFormat="1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25" fillId="0" borderId="8" xfId="0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39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17">
    <cellStyle name="Comma 3" xfId="2"/>
    <cellStyle name="Milliers" xfId="4" builtinId="3"/>
    <cellStyle name="Normal" xfId="0" builtinId="0"/>
    <cellStyle name="Normal 2" xfId="3"/>
    <cellStyle name="Normal 2 2" xfId="8"/>
    <cellStyle name="Normal 2 2 2" xfId="11"/>
    <cellStyle name="Normal 2 3" xfId="6"/>
    <cellStyle name="Normal 2 4" xfId="10"/>
    <cellStyle name="Normal 3" xfId="7"/>
    <cellStyle name="Normal 3 2" xfId="12"/>
    <cellStyle name="Normal 3 3" xfId="15"/>
    <cellStyle name="Normal 4" xfId="5"/>
    <cellStyle name="Normal 5" xfId="9"/>
    <cellStyle name="Normal 6" xfId="14"/>
    <cellStyle name="Normal 7" xfId="16"/>
    <cellStyle name="Normal_Total expenses by date" xfId="1"/>
    <cellStyle name="Pourcentage 2" xfId="1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24</xdr:row>
      <xdr:rowOff>19050</xdr:rowOff>
    </xdr:from>
    <xdr:to>
      <xdr:col>7</xdr:col>
      <xdr:colOff>533400</xdr:colOff>
      <xdr:row>25</xdr:row>
      <xdr:rowOff>57150</xdr:rowOff>
    </xdr:to>
    <xdr:sp macro="" textlink="">
      <xdr:nvSpPr>
        <xdr:cNvPr id="2" name="Text Box 50"/>
        <xdr:cNvSpPr txBox="1">
          <a:spLocks noChangeArrowheads="1"/>
        </xdr:cNvSpPr>
      </xdr:nvSpPr>
      <xdr:spPr bwMode="auto">
        <a:xfrm>
          <a:off x="6029325" y="4772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19</xdr:row>
      <xdr:rowOff>19050</xdr:rowOff>
    </xdr:from>
    <xdr:ext cx="18531" cy="760465"/>
    <xdr:sp macro="" textlink="">
      <xdr:nvSpPr>
        <xdr:cNvPr id="3" name="Text Box 188"/>
        <xdr:cNvSpPr txBox="1">
          <a:spLocks noChangeArrowheads="1"/>
        </xdr:cNvSpPr>
      </xdr:nvSpPr>
      <xdr:spPr bwMode="auto">
        <a:xfrm>
          <a:off x="1781175" y="38100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27</xdr:row>
      <xdr:rowOff>19050</xdr:rowOff>
    </xdr:from>
    <xdr:ext cx="18531" cy="760465"/>
    <xdr:sp macro="" textlink="">
      <xdr:nvSpPr>
        <xdr:cNvPr id="4" name="Text Box 188"/>
        <xdr:cNvSpPr txBox="1">
          <a:spLocks noChangeArrowheads="1"/>
        </xdr:cNvSpPr>
      </xdr:nvSpPr>
      <xdr:spPr bwMode="auto">
        <a:xfrm>
          <a:off x="1781175" y="53435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46</xdr:row>
      <xdr:rowOff>0</xdr:rowOff>
    </xdr:from>
    <xdr:to>
      <xdr:col>6</xdr:col>
      <xdr:colOff>895350</xdr:colOff>
      <xdr:row>47</xdr:row>
      <xdr:rowOff>38100</xdr:rowOff>
    </xdr:to>
    <xdr:sp macro="" textlink="">
      <xdr:nvSpPr>
        <xdr:cNvPr id="5" name="Text Box 32"/>
        <xdr:cNvSpPr txBox="1">
          <a:spLocks noChangeArrowheads="1"/>
        </xdr:cNvSpPr>
      </xdr:nvSpPr>
      <xdr:spPr bwMode="auto">
        <a:xfrm>
          <a:off x="4391025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46</xdr:row>
      <xdr:rowOff>0</xdr:rowOff>
    </xdr:from>
    <xdr:to>
      <xdr:col>6</xdr:col>
      <xdr:colOff>400050</xdr:colOff>
      <xdr:row>47</xdr:row>
      <xdr:rowOff>19050</xdr:rowOff>
    </xdr:to>
    <xdr:sp macro="" textlink="">
      <xdr:nvSpPr>
        <xdr:cNvPr id="6" name="Text Box 34"/>
        <xdr:cNvSpPr txBox="1">
          <a:spLocks noChangeArrowheads="1"/>
        </xdr:cNvSpPr>
      </xdr:nvSpPr>
      <xdr:spPr bwMode="auto">
        <a:xfrm>
          <a:off x="44577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114300</xdr:colOff>
      <xdr:row>46</xdr:row>
      <xdr:rowOff>0</xdr:rowOff>
    </xdr:from>
    <xdr:to>
      <xdr:col>6</xdr:col>
      <xdr:colOff>190500</xdr:colOff>
      <xdr:row>47</xdr:row>
      <xdr:rowOff>38100</xdr:rowOff>
    </xdr:to>
    <xdr:sp macro="" textlink="">
      <xdr:nvSpPr>
        <xdr:cNvPr id="7" name="Text Box 32"/>
        <xdr:cNvSpPr txBox="1">
          <a:spLocks noChangeArrowheads="1"/>
        </xdr:cNvSpPr>
      </xdr:nvSpPr>
      <xdr:spPr bwMode="auto">
        <a:xfrm>
          <a:off x="4572000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46</xdr:row>
      <xdr:rowOff>0</xdr:rowOff>
    </xdr:from>
    <xdr:to>
      <xdr:col>6</xdr:col>
      <xdr:colOff>704850</xdr:colOff>
      <xdr:row>47</xdr:row>
      <xdr:rowOff>19050</xdr:rowOff>
    </xdr:to>
    <xdr:sp macro="" textlink="">
      <xdr:nvSpPr>
        <xdr:cNvPr id="8" name="Text Box 34"/>
        <xdr:cNvSpPr txBox="1">
          <a:spLocks noChangeArrowheads="1"/>
        </xdr:cNvSpPr>
      </xdr:nvSpPr>
      <xdr:spPr bwMode="auto">
        <a:xfrm>
          <a:off x="51435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457200</xdr:colOff>
      <xdr:row>19</xdr:row>
      <xdr:rowOff>19050</xdr:rowOff>
    </xdr:from>
    <xdr:ext cx="76200" cy="200025"/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0" name="Text Box 188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1" name="Text Box 188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1952625" cy="228600"/>
    <xdr:sp macro="" textlink="">
      <xdr:nvSpPr>
        <xdr:cNvPr id="12" name="Text Box 32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09550"/>
    <xdr:sp macro="" textlink="">
      <xdr:nvSpPr>
        <xdr:cNvPr id="13" name="Text Box 34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1952625" cy="238125"/>
    <xdr:sp macro="" textlink="">
      <xdr:nvSpPr>
        <xdr:cNvPr id="14" name="Text Box 32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19075"/>
    <xdr:sp macro="" textlink="">
      <xdr:nvSpPr>
        <xdr:cNvPr id="15" name="Text Box 34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16" name="Text Box 50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7" name="Text Box 188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8" name="Text Box 188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19" name="Text Box 32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20" name="Text Box 34"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21" name="Text Box 32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22" name="Text Box 34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23" name="Text Box 50">
          <a:extLst>
            <a:ext uri="{FF2B5EF4-FFF2-40B4-BE49-F238E27FC236}">
              <a16:creationId xmlns:a16="http://schemas.microsoft.com/office/drawing/2014/main" xmlns="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24" name="Text Box 188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25" name="Text Box 188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26" name="Text Box 32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27" name="Text Box 34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28" name="Text Box 32">
          <a:extLst>
            <a:ext uri="{FF2B5EF4-FFF2-40B4-BE49-F238E27FC236}">
              <a16:creationId xmlns:a16="http://schemas.microsoft.com/office/drawing/2014/main" xmlns="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0</xdr:rowOff>
    </xdr:from>
    <xdr:to>
      <xdr:col>7</xdr:col>
      <xdr:colOff>190500</xdr:colOff>
      <xdr:row>1</xdr:row>
      <xdr:rowOff>38099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8362950" y="6391275"/>
          <a:ext cx="76200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704850</xdr:colOff>
      <xdr:row>1</xdr:row>
      <xdr:rowOff>21166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8934450" y="6391275"/>
          <a:ext cx="1905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704850</xdr:colOff>
      <xdr:row>1</xdr:row>
      <xdr:rowOff>19050</xdr:rowOff>
    </xdr:to>
    <xdr:sp macro="" textlink="">
      <xdr:nvSpPr>
        <xdr:cNvPr id="4" name="Text Box 3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8934450" y="77819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190500</xdr:colOff>
      <xdr:row>1</xdr:row>
      <xdr:rowOff>38100</xdr:rowOff>
    </xdr:to>
    <xdr:sp macro="" textlink="">
      <xdr:nvSpPr>
        <xdr:cNvPr id="5" name="Text Box 32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8362950" y="77819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704850</xdr:colOff>
      <xdr:row>1</xdr:row>
      <xdr:rowOff>19050</xdr:rowOff>
    </xdr:to>
    <xdr:sp macro="" textlink="">
      <xdr:nvSpPr>
        <xdr:cNvPr id="6" name="Text Box 34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8934450" y="77819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33</xdr:row>
      <xdr:rowOff>0</xdr:rowOff>
    </xdr:from>
    <xdr:to>
      <xdr:col>7</xdr:col>
      <xdr:colOff>190500</xdr:colOff>
      <xdr:row>34</xdr:row>
      <xdr:rowOff>28574</xdr:rowOff>
    </xdr:to>
    <xdr:sp macro="" textlink="">
      <xdr:nvSpPr>
        <xdr:cNvPr id="7" name="Text Box 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8677275" y="6467475"/>
          <a:ext cx="76200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704850</xdr:colOff>
      <xdr:row>34</xdr:row>
      <xdr:rowOff>11641</xdr:rowOff>
    </xdr:to>
    <xdr:sp macro="" textlink="">
      <xdr:nvSpPr>
        <xdr:cNvPr id="8" name="Text Box 3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9248775" y="6467475"/>
          <a:ext cx="1905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40</xdr:row>
      <xdr:rowOff>0</xdr:rowOff>
    </xdr:from>
    <xdr:to>
      <xdr:col>7</xdr:col>
      <xdr:colOff>704850</xdr:colOff>
      <xdr:row>41</xdr:row>
      <xdr:rowOff>19050</xdr:rowOff>
    </xdr:to>
    <xdr:sp macro="" textlink="">
      <xdr:nvSpPr>
        <xdr:cNvPr id="9" name="Text Box 3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9248775" y="78581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40</xdr:row>
      <xdr:rowOff>0</xdr:rowOff>
    </xdr:from>
    <xdr:to>
      <xdr:col>7</xdr:col>
      <xdr:colOff>190500</xdr:colOff>
      <xdr:row>41</xdr:row>
      <xdr:rowOff>38100</xdr:rowOff>
    </xdr:to>
    <xdr:sp macro="" textlink="">
      <xdr:nvSpPr>
        <xdr:cNvPr id="10" name="Text Box 32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8677275" y="78581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40</xdr:row>
      <xdr:rowOff>0</xdr:rowOff>
    </xdr:from>
    <xdr:to>
      <xdr:col>7</xdr:col>
      <xdr:colOff>704850</xdr:colOff>
      <xdr:row>41</xdr:row>
      <xdr:rowOff>19050</xdr:rowOff>
    </xdr:to>
    <xdr:sp macro="" textlink="">
      <xdr:nvSpPr>
        <xdr:cNvPr id="11" name="Text Box 34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9248775" y="78581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Rapport%20financier%20du%20mois%20de%20Mai%202019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2173.535646643519" createdVersion="6" refreshedVersion="6" minRefreshableVersion="3" recordCount="269">
  <cacheSource type="worksheet">
    <worksheetSource ref="A1:I270" sheet="Data Mai  2019" r:id="rId2"/>
  </cacheSource>
  <cacheFields count="9">
    <cacheField name="Dates" numFmtId="168">
      <sharedItems containsSemiMixedTypes="0" containsNonDate="0" containsDate="1" containsString="0" minDate="2019-05-02T00:00:00" maxDate="2019-06-01T00:00:00"/>
    </cacheField>
    <cacheField name="Détails" numFmtId="0">
      <sharedItems/>
    </cacheField>
    <cacheField name="Type de dépenses" numFmtId="0">
      <sharedItems count="14">
        <s v="Transport"/>
        <s v="Trust Building"/>
        <s v="Personnel"/>
        <s v="Telephone"/>
        <s v="Jail Visit"/>
        <s v="Travel Subsistence"/>
        <s v="Rent &amp; Utilities"/>
        <s v="Office Materials"/>
        <s v="Publications"/>
        <s v="Internet"/>
        <s v="Equipement"/>
        <s v="Bonus"/>
        <s v="Services"/>
        <s v="Bank Fees"/>
      </sharedItems>
    </cacheField>
    <cacheField name="Departement" numFmtId="0">
      <sharedItems count="5">
        <s v="Office"/>
        <s v="Investigation"/>
        <s v="Media"/>
        <s v="Legal"/>
        <s v="Management"/>
      </sharedItems>
    </cacheField>
    <cacheField name="Montant dépensé FCFA" numFmtId="165">
      <sharedItems containsSemiMixedTypes="0" containsString="0" containsNumber="1" containsInteger="1" minValue="100" maxValue="400000"/>
    </cacheField>
    <cacheField name="Nom" numFmtId="1">
      <sharedItems/>
    </cacheField>
    <cacheField name="Donateur" numFmtId="0">
      <sharedItems/>
    </cacheField>
    <cacheField name="N° Reçu" numFmtId="0">
      <sharedItems/>
    </cacheField>
    <cacheField name="Justificatif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9">
  <r>
    <d v="2019-05-02T00:00:00"/>
    <s v="Transport Maison-Allianz pour réception de contrat"/>
    <x v="0"/>
    <x v="0"/>
    <n v="800"/>
    <s v="Appolinaire"/>
    <s v="AVAAZ"/>
    <s v="CA-05-01"/>
    <s v="OUI"/>
  </r>
  <r>
    <d v="2019-05-02T00:00:00"/>
    <s v="Transport Allianz-Orabank pour ouverture de compte à Orabank"/>
    <x v="0"/>
    <x v="0"/>
    <n v="1000"/>
    <s v="Appolinaire"/>
    <s v="AVAAZ"/>
    <s v="CA-05-01"/>
    <s v="OUI"/>
  </r>
  <r>
    <d v="2019-05-02T00:00:00"/>
    <s v="Transport Orabank-Hédzranawoé pour ouverture de compte à Orabank"/>
    <x v="0"/>
    <x v="0"/>
    <n v="300"/>
    <s v="Appolinaire"/>
    <s v="AVAAZ"/>
    <s v="CA-05-01"/>
    <s v="OUI"/>
  </r>
  <r>
    <d v="2019-05-02T00:00:00"/>
    <s v="Transport Hédzranawoé-Bureau pour ouverture de compte à Orabank"/>
    <x v="0"/>
    <x v="0"/>
    <n v="1100"/>
    <s v="Appolinaire"/>
    <s v="AVAAZ"/>
    <s v="CA-05-01"/>
    <s v="OUI"/>
  </r>
  <r>
    <d v="2019-05-03T00:00:00"/>
    <s v="Kougnito - Bureau Mission1"/>
    <x v="0"/>
    <x v="1"/>
    <n v="1800"/>
    <s v="I33"/>
    <s v="AVAAZ"/>
    <s v="CA-05-02"/>
    <s v="OUI"/>
  </r>
  <r>
    <d v="2019-05-03T00:00:00"/>
    <s v="Boissons Mission1"/>
    <x v="1"/>
    <x v="1"/>
    <n v="1350"/>
    <s v="I33"/>
    <s v="AVAAZ"/>
    <s v="CA-05-02"/>
    <s v="OUI"/>
  </r>
  <r>
    <d v="2019-05-06T00:00:00"/>
    <s v="Paiement par cheque N° 6214248 des frais de la CNSS pour le personnel mois d'Avril 2019"/>
    <x v="2"/>
    <x v="0"/>
    <n v="322500"/>
    <s v="Ecobank"/>
    <s v="AVAAZ"/>
    <s v="BQ-05-01"/>
    <s v="OUI"/>
  </r>
  <r>
    <d v="2019-05-06T00:00:00"/>
    <s v="Transport Maison-Orabank pour ouverture de compte à Orabank"/>
    <x v="0"/>
    <x v="0"/>
    <n v="700"/>
    <s v="Appolinaire"/>
    <s v="AVAAZ"/>
    <s v="CA-05-04"/>
    <s v="OUI"/>
  </r>
  <r>
    <d v="2019-05-06T00:00:00"/>
    <s v="Transport Orabank-Bureau pour ouverture de compte à Orabank"/>
    <x v="0"/>
    <x v="0"/>
    <n v="850"/>
    <s v="Appolinaire"/>
    <s v="AVAAZ"/>
    <s v="CA-05-04"/>
    <s v="OUI"/>
  </r>
  <r>
    <d v="2019-05-06T00:00:00"/>
    <s v="Transport Bureau-Orabank pour ouverture de compte à Orabank"/>
    <x v="0"/>
    <x v="0"/>
    <n v="850"/>
    <s v="Appolinaire"/>
    <s v="AVAAZ"/>
    <s v="CA-05-05"/>
    <s v="OUI"/>
  </r>
  <r>
    <d v="2019-05-06T00:00:00"/>
    <s v="Transport Orabank-Déckon pour achat de carte de recharge"/>
    <x v="0"/>
    <x v="0"/>
    <n v="800"/>
    <s v="Appolinaire"/>
    <s v="AVAAZ"/>
    <s v="CA-05-05"/>
    <s v="OUI"/>
  </r>
  <r>
    <d v="2019-05-06T00:00:00"/>
    <s v="Transport Déckon-CNSS pour information"/>
    <x v="0"/>
    <x v="0"/>
    <n v="450"/>
    <s v="Appolinaire"/>
    <s v="AVAAZ"/>
    <s v="CA-05-05"/>
    <s v="OUI"/>
  </r>
  <r>
    <d v="2019-05-06T00:00:00"/>
    <s v="Transport CNSS-Allianz pour retrait de carte assuré"/>
    <x v="0"/>
    <x v="0"/>
    <n v="400"/>
    <s v="Appolinaire"/>
    <s v="AVAAZ"/>
    <s v="CA-05-05"/>
    <s v="OUI"/>
  </r>
  <r>
    <d v="2019-05-06T00:00:00"/>
    <s v="Transport Allianz-Bureau pour retrait de carte assuré"/>
    <x v="0"/>
    <x v="0"/>
    <n v="800"/>
    <s v="Appolinaire"/>
    <s v="AVAAZ"/>
    <s v="CA-05-05"/>
    <s v="OUI"/>
  </r>
  <r>
    <d v="2019-05-06T00:00:00"/>
    <s v="Achat de cartes de recharge pour le bureau"/>
    <x v="3"/>
    <x v="0"/>
    <n v="100000"/>
    <s v="Appolinaire"/>
    <s v="AVAAZ"/>
    <s v="CA-05-05"/>
    <s v="OUI"/>
  </r>
  <r>
    <d v="2019-05-07T00:00:00"/>
    <s v="maison-station Lomé"/>
    <x v="0"/>
    <x v="2"/>
    <n v="1500"/>
    <s v="Nicolas"/>
    <s v="AVAAZ"/>
    <s v="CA-05-06"/>
    <s v="OUI"/>
  </r>
  <r>
    <d v="2019-05-07T00:00:00"/>
    <s v="station Lomé-station aného"/>
    <x v="0"/>
    <x v="2"/>
    <n v="1500"/>
    <s v="Nicolas"/>
    <s v="AVAAZ"/>
    <s v="CA-05-06"/>
    <s v="OUI"/>
  </r>
  <r>
    <d v="2019-05-07T00:00:00"/>
    <s v="station aného-prison"/>
    <x v="0"/>
    <x v="2"/>
    <n v="300"/>
    <s v="Nicolas"/>
    <s v="AVAAZ"/>
    <s v="CA-05-06"/>
    <s v="OUI"/>
  </r>
  <r>
    <d v="2019-05-07T00:00:00"/>
    <s v="prison-station aného"/>
    <x v="0"/>
    <x v="2"/>
    <n v="300"/>
    <s v="Nicolas"/>
    <s v="AVAAZ"/>
    <s v="CA-05-06"/>
    <s v="OUI"/>
  </r>
  <r>
    <d v="2019-05-07T00:00:00"/>
    <s v="station aného-station Lomé"/>
    <x v="0"/>
    <x v="2"/>
    <n v="1500"/>
    <s v="Nicolas"/>
    <s v="AVAAZ"/>
    <s v="CA-05-06"/>
    <s v="OUI"/>
  </r>
  <r>
    <d v="2019-05-07T00:00:00"/>
    <s v="station Lomé-burau"/>
    <x v="0"/>
    <x v="2"/>
    <n v="1200"/>
    <s v="Nicolas"/>
    <s v="AVAAZ"/>
    <s v="CA-05-06"/>
    <s v="OUI"/>
  </r>
  <r>
    <d v="2019-05-07T00:00:00"/>
    <s v="frai de visite de prison"/>
    <x v="4"/>
    <x v="2"/>
    <n v="1000"/>
    <s v="Nicolas"/>
    <s v="AVAAZ"/>
    <s v="CA-05-06"/>
    <s v="OUI"/>
  </r>
  <r>
    <d v="2019-05-07T00:00:00"/>
    <s v="nourriture"/>
    <x v="5"/>
    <x v="2"/>
    <n v="1000"/>
    <s v="Nicolas"/>
    <s v="AVAAZ"/>
    <s v="CA-05-06"/>
    <s v="OUI"/>
  </r>
  <r>
    <d v="2019-05-07T00:00:00"/>
    <s v="Maison - Station Mission 2"/>
    <x v="0"/>
    <x v="1"/>
    <n v="600"/>
    <s v="I33"/>
    <s v="AVAAZ"/>
    <s v="CA-05-03"/>
    <s v="OUI"/>
  </r>
  <r>
    <d v="2019-05-07T00:00:00"/>
    <s v="Lomé - Bafilo Mission2"/>
    <x v="0"/>
    <x v="1"/>
    <n v="6000"/>
    <s v="I33"/>
    <s v="AVAAZ"/>
    <s v="CA-05-03"/>
    <s v="OUI"/>
  </r>
  <r>
    <d v="2019-05-07T00:00:00"/>
    <s v="Station - Hotel Mission2"/>
    <x v="0"/>
    <x v="1"/>
    <n v="800"/>
    <s v="I33"/>
    <s v="AVAAZ"/>
    <s v="CA-05-03"/>
    <s v="OUI"/>
  </r>
  <r>
    <d v="2019-05-07T00:00:00"/>
    <s v="Transport local Mission2"/>
    <x v="0"/>
    <x v="1"/>
    <n v="800"/>
    <s v="I33"/>
    <s v="AVAAZ"/>
    <s v="CA-05-03"/>
    <s v="OUI"/>
  </r>
  <r>
    <d v="2019-05-07T00:00:00"/>
    <s v="Hébergement 1 nuitée Mission2"/>
    <x v="5"/>
    <x v="1"/>
    <n v="6000"/>
    <s v="I33"/>
    <s v="AVAAZ"/>
    <s v="CA-05-03"/>
    <s v="OUI"/>
  </r>
  <r>
    <d v="2019-05-07T00:00:00"/>
    <s v="Nourriture Mission2"/>
    <x v="5"/>
    <x v="1"/>
    <n v="3000"/>
    <s v="I33"/>
    <s v="AVAAZ"/>
    <s v="CA-05-03"/>
    <s v="OUI"/>
  </r>
  <r>
    <d v="2019-05-08T00:00:00"/>
    <s v="Maison-Prison pour visite aux détenus"/>
    <x v="0"/>
    <x v="3"/>
    <n v="800"/>
    <s v="Darius"/>
    <s v="AVAAZ"/>
    <s v="CA-05-08"/>
    <s v="OUI"/>
  </r>
  <r>
    <d v="2019-05-08T00:00:00"/>
    <s v="Prison-Bureua"/>
    <x v="0"/>
    <x v="3"/>
    <n v="600"/>
    <s v="Darius"/>
    <s v="AVAAZ"/>
    <s v="CA-05-08"/>
    <s v="OUI"/>
  </r>
  <r>
    <d v="2019-05-08T00:00:00"/>
    <s v="Nourriture pour les détenus"/>
    <x v="4"/>
    <x v="3"/>
    <n v="4000"/>
    <s v="Darius"/>
    <s v="AVAAZ"/>
    <s v="CA-05-08"/>
    <s v="OUI"/>
  </r>
  <r>
    <d v="2019-05-08T00:00:00"/>
    <s v="Droits de visite"/>
    <x v="4"/>
    <x v="3"/>
    <n v="1000"/>
    <s v="Darius"/>
    <s v="AVAAZ"/>
    <s v="CA-05-08"/>
    <s v="OUI"/>
  </r>
  <r>
    <d v="2019-05-08T00:00:00"/>
    <s v="Bureau-Station Lomé"/>
    <x v="0"/>
    <x v="3"/>
    <n v="1200"/>
    <s v="Sonia"/>
    <s v="AVAAZ"/>
    <s v="CA-05-07"/>
    <s v="OUI"/>
  </r>
  <r>
    <d v="2019-05-08T00:00:00"/>
    <s v="Station lomé-station Aného"/>
    <x v="0"/>
    <x v="3"/>
    <n v="1500"/>
    <s v="Sonia"/>
    <s v="AVAAZ"/>
    <s v="CA-05-07"/>
    <s v="OUI"/>
  </r>
  <r>
    <d v="2019-05-08T00:00:00"/>
    <s v="Statio Aného-Prison"/>
    <x v="0"/>
    <x v="3"/>
    <n v="300"/>
    <s v="Sonia"/>
    <s v="AVAAZ"/>
    <s v="CA-05-07"/>
    <s v="OUI"/>
  </r>
  <r>
    <d v="2019-05-08T00:00:00"/>
    <s v="Prison Station Aného"/>
    <x v="0"/>
    <x v="3"/>
    <n v="300"/>
    <s v="Sonia"/>
    <s v="AVAAZ"/>
    <s v="CA-05-07"/>
    <s v="OUI"/>
  </r>
  <r>
    <d v="2019-05-08T00:00:00"/>
    <s v="Station Aného-Station Lomé"/>
    <x v="0"/>
    <x v="3"/>
    <n v="1500"/>
    <s v="Sonia"/>
    <s v="AVAAZ"/>
    <s v="CA-05-07"/>
    <s v="OUI"/>
  </r>
  <r>
    <d v="2019-05-08T00:00:00"/>
    <s v="Station Lomé-Bureau"/>
    <x v="0"/>
    <x v="3"/>
    <n v="1200"/>
    <s v="Sonia"/>
    <s v="AVAAZ"/>
    <s v="CA-05-07"/>
    <s v="OUI"/>
  </r>
  <r>
    <d v="2019-05-08T00:00:00"/>
    <s v="Nourriture"/>
    <x v="5"/>
    <x v="3"/>
    <n v="1000"/>
    <s v="Sonia"/>
    <s v="AVAAZ"/>
    <s v="CA-05-07"/>
    <s v="OUI"/>
  </r>
  <r>
    <d v="2019-05-08T00:00:00"/>
    <s v="Frais de visite de prison"/>
    <x v="4"/>
    <x v="3"/>
    <n v="1000"/>
    <s v="Sonia"/>
    <s v="AVAAZ"/>
    <s v="CA-05-07"/>
    <s v="OUI"/>
  </r>
  <r>
    <d v="2019-05-08T00:00:00"/>
    <s v="Nourriture des prévenus"/>
    <x v="4"/>
    <x v="3"/>
    <n v="2000"/>
    <s v="Sonia"/>
    <s v="AVAAZ"/>
    <s v="CA-05-07"/>
    <s v="OUI"/>
  </r>
  <r>
    <d v="2019-05-08T00:00:00"/>
    <s v="Transport local Mission2"/>
    <x v="0"/>
    <x v="1"/>
    <n v="1900"/>
    <s v="I33"/>
    <s v="AVAAZ"/>
    <s v="CA-05-03"/>
    <s v="OUI"/>
  </r>
  <r>
    <d v="2019-05-08T00:00:00"/>
    <s v="Hébergement 1 nuitée Mission2"/>
    <x v="5"/>
    <x v="1"/>
    <n v="6000"/>
    <s v="I33"/>
    <s v="AVAAZ"/>
    <s v="CA-05-03"/>
    <s v="OUI"/>
  </r>
  <r>
    <d v="2019-05-08T00:00:00"/>
    <s v="Boissons Mission2"/>
    <x v="1"/>
    <x v="1"/>
    <n v="2700"/>
    <s v="I33"/>
    <s v="AVAAZ"/>
    <s v="CA-05-03"/>
    <s v="OUI"/>
  </r>
  <r>
    <d v="2019-05-08T00:00:00"/>
    <s v="Nourriture Mission2"/>
    <x v="5"/>
    <x v="1"/>
    <n v="3000"/>
    <s v="I33"/>
    <s v="AVAAZ"/>
    <s v="CA-05-03"/>
    <s v="OUI"/>
  </r>
  <r>
    <d v="2019-05-09T00:00:00"/>
    <s v="Bureau-Hédzranawoé pour retrait de courrier chez l'avocat"/>
    <x v="0"/>
    <x v="3"/>
    <n v="700"/>
    <s v="Darius"/>
    <s v="AVAAZ"/>
    <s v="CA-05-09"/>
    <s v="OUI"/>
  </r>
  <r>
    <d v="2019-05-09T00:00:00"/>
    <s v="Hédzranawoé-DRF pour dépôt de couurier"/>
    <x v="0"/>
    <x v="3"/>
    <n v="900"/>
    <s v="Darius"/>
    <s v="AVAAZ"/>
    <s v="CA-05-09"/>
    <s v="OUI"/>
  </r>
  <r>
    <d v="2019-05-09T00:00:00"/>
    <s v="DRF-Bureau"/>
    <x v="0"/>
    <x v="3"/>
    <n v="700"/>
    <s v="Darius"/>
    <s v="AVAAZ"/>
    <s v="CA-05-09"/>
    <s v="OUI"/>
  </r>
  <r>
    <d v="2019-05-09T00:00:00"/>
    <s v="Transport local Mission2"/>
    <x v="0"/>
    <x v="1"/>
    <n v="2600"/>
    <s v="I33"/>
    <s v="AVAAZ"/>
    <s v="CA-05-03"/>
    <s v="OUI"/>
  </r>
  <r>
    <d v="2019-05-09T00:00:00"/>
    <s v="Nourriture Mission2"/>
    <x v="5"/>
    <x v="1"/>
    <n v="3000"/>
    <s v="I33"/>
    <s v="AVAAZ"/>
    <s v="CA-05-03"/>
    <s v="OUI"/>
  </r>
  <r>
    <d v="2019-05-09T00:00:00"/>
    <s v="Hébergement 1 nuitée Mission2"/>
    <x v="5"/>
    <x v="1"/>
    <n v="6000"/>
    <s v="I33"/>
    <s v="AVAAZ"/>
    <s v="CA-05-03"/>
    <s v="OUI"/>
  </r>
  <r>
    <d v="2019-05-09T00:00:00"/>
    <s v="Boissons Mission2"/>
    <x v="1"/>
    <x v="1"/>
    <n v="3750"/>
    <s v="I33"/>
    <s v="AVAAZ"/>
    <s v="CA-05-03"/>
    <s v="OUI"/>
  </r>
  <r>
    <d v="2019-05-10T00:00:00"/>
    <s v="Maison-OCRTIDB pour rencontrer le capitaine AWI"/>
    <x v="0"/>
    <x v="3"/>
    <n v="800"/>
    <s v="Darius"/>
    <s v="AVAAZ"/>
    <s v="CA-05-10"/>
    <s v="OUI"/>
  </r>
  <r>
    <d v="2019-05-10T00:00:00"/>
    <s v="OCRTIDB-Bureau "/>
    <x v="0"/>
    <x v="3"/>
    <n v="600"/>
    <s v="Darius"/>
    <s v="AVAAZ"/>
    <s v="CA-05-10"/>
    <s v="OUI"/>
  </r>
  <r>
    <d v="2019-05-10T00:00:00"/>
    <s v="bureau-maison des jeunes"/>
    <x v="0"/>
    <x v="2"/>
    <n v="700"/>
    <s v="Nicolas"/>
    <s v="AVAAZ"/>
    <s v="CA-05-11"/>
    <s v="OUI"/>
  </r>
  <r>
    <d v="2019-05-10T00:00:00"/>
    <s v="maison des jeunes-maison"/>
    <x v="0"/>
    <x v="2"/>
    <n v="600"/>
    <s v="Nicolas"/>
    <s v="AVAAZ"/>
    <s v="CA-05-11"/>
    <s v="OUI"/>
  </r>
  <r>
    <d v="2019-05-10T00:00:00"/>
    <s v="Transport local Mission2"/>
    <x v="0"/>
    <x v="1"/>
    <n v="1900"/>
    <s v="I33"/>
    <s v="AVAAZ"/>
    <s v="CA-05-03"/>
    <s v="OUI"/>
  </r>
  <r>
    <d v="2019-05-10T00:00:00"/>
    <s v="Nourriture Mission2"/>
    <x v="5"/>
    <x v="1"/>
    <n v="3000"/>
    <s v="I33"/>
    <s v="AVAAZ"/>
    <s v="CA-05-03"/>
    <s v="OUI"/>
  </r>
  <r>
    <d v="2019-05-10T00:00:00"/>
    <s v="Hébergement 1 nuitée Mission2"/>
    <x v="5"/>
    <x v="1"/>
    <n v="6000"/>
    <s v="I33"/>
    <s v="AVAAZ"/>
    <s v="CA-05-03"/>
    <s v="OUI"/>
  </r>
  <r>
    <d v="2019-05-10T00:00:00"/>
    <s v="Boissons Mission2"/>
    <x v="1"/>
    <x v="1"/>
    <n v="3650"/>
    <s v="I33"/>
    <s v="AVAAZ"/>
    <s v="CA-05-03"/>
    <s v="OUI"/>
  </r>
  <r>
    <d v="2019-05-11T00:00:00"/>
    <s v="Hotel - Station Mission2"/>
    <x v="0"/>
    <x v="1"/>
    <n v="100"/>
    <s v="I33"/>
    <s v="AVAAZ"/>
    <s v="CA-05-03"/>
    <s v="OUI"/>
  </r>
  <r>
    <d v="2019-05-11T00:00:00"/>
    <s v="Bafilo - Lomé Mission2"/>
    <x v="0"/>
    <x v="1"/>
    <n v="6000"/>
    <s v="I33"/>
    <s v="AVAAZ"/>
    <s v="CA-05-03"/>
    <s v="OUI"/>
  </r>
  <r>
    <d v="2019-05-11T00:00:00"/>
    <s v="Nourriture Mission2"/>
    <x v="5"/>
    <x v="1"/>
    <n v="3000"/>
    <s v="I33"/>
    <s v="AVAAZ"/>
    <s v="CA-05-03"/>
    <s v="OUI"/>
  </r>
  <r>
    <d v="2019-05-11T00:00:00"/>
    <s v="Station - Maison Mission2"/>
    <x v="0"/>
    <x v="1"/>
    <n v="600"/>
    <s v="I33"/>
    <s v="AVAAZ"/>
    <s v="CA-05-03"/>
    <s v="OUI"/>
  </r>
  <r>
    <d v="2019-05-14T00:00:00"/>
    <s v="Paiement par cheque N° 6214249 des frais de loyer bureau mois d'Avril et Mai 2019"/>
    <x v="6"/>
    <x v="0"/>
    <n v="400000"/>
    <s v="Ecobank"/>
    <s v="AVAAZ"/>
    <s v="BQ-05-03"/>
    <s v="OUI"/>
  </r>
  <r>
    <d v="2019-05-14T00:00:00"/>
    <s v="Transport Bureau-Gbényédji pour signature de chèque"/>
    <x v="0"/>
    <x v="0"/>
    <n v="1600"/>
    <s v="Appolinaire"/>
    <s v="AVAAZ"/>
    <s v="CA-05-12"/>
    <s v="OUI"/>
  </r>
  <r>
    <d v="2019-05-14T00:00:00"/>
    <s v="Transport Gbényédji-Bureau pour signature de chèque"/>
    <x v="0"/>
    <x v="0"/>
    <n v="1600"/>
    <s v="Appolinaire"/>
    <s v="AVAAZ"/>
    <s v="CA-05-12"/>
    <s v="OUI"/>
  </r>
  <r>
    <d v="2019-05-14T00:00:00"/>
    <s v="Maison-Tribunal pour rncontrer le 9em juge d'instruction"/>
    <x v="0"/>
    <x v="3"/>
    <n v="800"/>
    <s v="Darius"/>
    <s v="AVAAZ"/>
    <s v="CA-05-15"/>
    <s v="OUI"/>
  </r>
  <r>
    <d v="2019-05-14T00:00:00"/>
    <s v="Tribunal-Bureau"/>
    <x v="0"/>
    <x v="3"/>
    <n v="600"/>
    <s v="Darius"/>
    <s v="AVAAZ"/>
    <s v="CA-05-15"/>
    <s v="OUI"/>
  </r>
  <r>
    <d v="2019-05-14T00:00:00"/>
    <s v="Maison-Tribunal"/>
    <x v="0"/>
    <x v="3"/>
    <n v="1000"/>
    <s v="Sonia"/>
    <s v="AVAAZ"/>
    <s v="CA-05-14"/>
    <s v="OUI"/>
  </r>
  <r>
    <d v="2019-05-14T00:00:00"/>
    <s v="Tribunal-Bureau"/>
    <x v="0"/>
    <x v="3"/>
    <n v="600"/>
    <s v="Sonia"/>
    <s v="AVAAZ"/>
    <s v="CA-05-14"/>
    <s v="OUI"/>
  </r>
  <r>
    <d v="2019-05-14T00:00:00"/>
    <s v="Bureau - Sogbossito Mission3"/>
    <x v="0"/>
    <x v="1"/>
    <n v="1500"/>
    <s v="I33"/>
    <s v="AVAAZ"/>
    <s v="CA-05-13"/>
    <s v="OUI"/>
  </r>
  <r>
    <d v="2019-05-14T00:00:00"/>
    <s v="Boissons Mission3"/>
    <x v="1"/>
    <x v="1"/>
    <n v="3000"/>
    <s v="I33"/>
    <s v="AVAAZ"/>
    <s v="CA-05-13"/>
    <s v="OUI"/>
  </r>
  <r>
    <d v="2019-05-14T00:00:00"/>
    <s v="Sogbossito - Quartier Belgique Mission3"/>
    <x v="0"/>
    <x v="1"/>
    <n v="300"/>
    <s v="I33"/>
    <s v="AVAAZ"/>
    <s v="CA-05-13"/>
    <s v="OUI"/>
  </r>
  <r>
    <d v="2019-05-14T00:00:00"/>
    <s v="Quartier Belgique - Bureau Mission3"/>
    <x v="0"/>
    <x v="1"/>
    <n v="1700"/>
    <s v="I33"/>
    <s v="AVAAZ"/>
    <s v="CA-05-13"/>
    <s v="OUI"/>
  </r>
  <r>
    <d v="2019-05-15T00:00:00"/>
    <s v="Bureau - CCL Mission4"/>
    <x v="0"/>
    <x v="1"/>
    <n v="1600"/>
    <s v="I33"/>
    <s v="AVAAZ"/>
    <s v="CA-05-16"/>
    <s v="OUI"/>
  </r>
  <r>
    <d v="2019-05-15T00:00:00"/>
    <s v="CCL - Bureau Mission4"/>
    <x v="0"/>
    <x v="1"/>
    <n v="1600"/>
    <s v="I33"/>
    <s v="AVAAZ"/>
    <s v="CA-05-16"/>
    <s v="OUI"/>
  </r>
  <r>
    <d v="2019-05-15T00:00:00"/>
    <s v="Boissons Mission4"/>
    <x v="1"/>
    <x v="1"/>
    <n v="1300"/>
    <s v="I33"/>
    <s v="AVAAZ"/>
    <s v="CA-05-16"/>
    <s v="OUI"/>
  </r>
  <r>
    <d v="2019-05-16T00:00:00"/>
    <s v="Transport Maison-DHL pour retrait de courier"/>
    <x v="0"/>
    <x v="0"/>
    <n v="800"/>
    <s v="Appolinaire"/>
    <s v="AVAAZ"/>
    <s v="CA-05-17"/>
    <s v="OUI"/>
  </r>
  <r>
    <d v="2019-05-16T00:00:00"/>
    <s v="Transport DHL-Bureau pour retrait de courier"/>
    <x v="0"/>
    <x v="0"/>
    <n v="700"/>
    <s v="Appolinaire"/>
    <s v="AVAAZ"/>
    <s v="CA-05-17"/>
    <s v="OUI"/>
  </r>
  <r>
    <d v="2019-05-16T00:00:00"/>
    <s v="Achat d'eau pour bureau"/>
    <x v="7"/>
    <x v="0"/>
    <n v="2000"/>
    <s v="Appolinaire"/>
    <s v="AVAAZ"/>
    <s v="CA-05-18"/>
    <s v="OUI"/>
  </r>
  <r>
    <d v="2019-05-16T00:00:00"/>
    <s v="bureau-bé camalodo"/>
    <x v="0"/>
    <x v="2"/>
    <n v="800"/>
    <s v="Nicolas"/>
    <s v="AVAAZ"/>
    <s v="CA-05-20"/>
    <s v="OUI"/>
  </r>
  <r>
    <d v="2019-05-16T00:00:00"/>
    <s v="bé camalodo-maison"/>
    <x v="0"/>
    <x v="2"/>
    <n v="1000"/>
    <s v="Nicolas"/>
    <s v="AVAAZ"/>
    <s v="CA-05-20"/>
    <s v="OUI"/>
  </r>
  <r>
    <d v="2019-05-16T00:00:00"/>
    <s v="Bureau - Kougnito Mission5"/>
    <x v="0"/>
    <x v="1"/>
    <n v="1800"/>
    <s v="I33"/>
    <s v="AVAAZ"/>
    <s v="CA-05-19"/>
    <s v="OUI"/>
  </r>
  <r>
    <d v="2019-05-16T00:00:00"/>
    <s v="Kougnito - Bar Lili Mission5"/>
    <x v="0"/>
    <x v="1"/>
    <n v="150"/>
    <s v="I33"/>
    <s v="AVAAZ"/>
    <s v="CA-05-19"/>
    <s v="OUI"/>
  </r>
  <r>
    <d v="2019-05-16T00:00:00"/>
    <s v="Bar Lili - Kougnito Mission5"/>
    <x v="0"/>
    <x v="1"/>
    <n v="150"/>
    <s v="I33"/>
    <s v="AVAAZ"/>
    <s v="CA-05-19"/>
    <s v="OUI"/>
  </r>
  <r>
    <d v="2019-05-16T00:00:00"/>
    <s v="Boissons Mission5"/>
    <x v="1"/>
    <x v="1"/>
    <n v="1800"/>
    <s v="I33"/>
    <s v="AVAAZ"/>
    <s v="CA-05-19"/>
    <s v="OUI"/>
  </r>
  <r>
    <d v="2019-05-16T00:00:00"/>
    <s v="Kougnito - Maison Mission5"/>
    <x v="0"/>
    <x v="1"/>
    <n v="1600"/>
    <s v="I33"/>
    <s v="AVAAZ"/>
    <s v="CA-05-19"/>
    <s v="OUI"/>
  </r>
  <r>
    <d v="2019-05-17T00:00:00"/>
    <s v="Frais abonnement journaux"/>
    <x v="8"/>
    <x v="0"/>
    <n v="6670"/>
    <s v="Appolinaire"/>
    <s v="AVAAZ"/>
    <s v="CA-05-24"/>
    <s v="OUI"/>
  </r>
  <r>
    <d v="2019-05-17T00:00:00"/>
    <s v="Transport Bureau-Hédzranawoé pour remise de convention"/>
    <x v="0"/>
    <x v="0"/>
    <n v="1000"/>
    <s v="Appolinaire"/>
    <s v="AVAAZ"/>
    <s v="CA-05-25"/>
    <s v="OUI"/>
  </r>
  <r>
    <d v="2019-05-17T00:00:00"/>
    <s v="Transport Hédzranawoé-ESA Agoè pour remise de convention"/>
    <x v="0"/>
    <x v="0"/>
    <n v="1400"/>
    <s v="Appolinaire"/>
    <s v="AVAAZ"/>
    <s v="CA-05-25"/>
    <s v="OUI"/>
  </r>
  <r>
    <d v="2019-05-17T00:00:00"/>
    <s v="Ravittaillement bureau "/>
    <x v="7"/>
    <x v="0"/>
    <n v="35575"/>
    <s v="Appolinaire"/>
    <s v="AVAAZ"/>
    <s v="CA-05-21"/>
    <s v="OUI"/>
  </r>
  <r>
    <d v="2019-05-17T00:00:00"/>
    <s v="Transpour pour ravittaillement Bureau"/>
    <x v="0"/>
    <x v="0"/>
    <n v="900"/>
    <s v="Appolinaire"/>
    <s v="AVAAZ"/>
    <s v="CA-05-21"/>
    <s v="OUI"/>
  </r>
  <r>
    <d v="2019-05-17T00:00:00"/>
    <s v="Bureau-GTA, rencontre avec OFFAP"/>
    <x v="0"/>
    <x v="3"/>
    <n v="300"/>
    <s v="Darius"/>
    <s v="AVAAZ"/>
    <s v="CA-05-26"/>
    <s v="OUI"/>
  </r>
  <r>
    <d v="2019-05-17T00:00:00"/>
    <s v="Hédzranawoé-Bureau"/>
    <x v="0"/>
    <x v="3"/>
    <n v="1000"/>
    <s v="Darius"/>
    <s v="AVAAZ"/>
    <s v="CA-05-26"/>
    <s v="OUI"/>
  </r>
  <r>
    <d v="2019-05-17T00:00:00"/>
    <s v="bureau-OTM"/>
    <x v="0"/>
    <x v="2"/>
    <n v="800"/>
    <s v="Nicolas"/>
    <s v="AVAAZ"/>
    <s v="CA-05-22"/>
    <s v="OUI"/>
  </r>
  <r>
    <d v="2019-05-17T00:00:00"/>
    <s v="OTM-maison"/>
    <x v="0"/>
    <x v="2"/>
    <n v="1000"/>
    <s v="Nicolas"/>
    <s v="AVAAZ"/>
    <s v="CA-05-22"/>
    <s v="OUI"/>
  </r>
  <r>
    <d v="2019-05-17T00:00:00"/>
    <s v="Bureau - Gnamassi Mission6"/>
    <x v="0"/>
    <x v="1"/>
    <n v="1700"/>
    <s v="I33"/>
    <s v="AVAAZ"/>
    <s v="CA-05-23"/>
    <s v="OUI"/>
  </r>
  <r>
    <d v="2019-05-17T00:00:00"/>
    <s v="Boissons Mission6"/>
    <x v="1"/>
    <x v="1"/>
    <n v="1500"/>
    <s v="I33"/>
    <s v="AVAAZ"/>
    <s v="CA-05-23"/>
    <s v="OUI"/>
  </r>
  <r>
    <d v="2019-05-17T00:00:00"/>
    <s v="Gnamassi - Bureau Mission6"/>
    <x v="0"/>
    <x v="1"/>
    <n v="1700"/>
    <s v="I33"/>
    <s v="AVAAZ"/>
    <s v="CA-05-23"/>
    <s v="OUI"/>
  </r>
  <r>
    <d v="2019-05-20T00:00:00"/>
    <s v="Bureau - Quartier Belgique Mission7"/>
    <x v="0"/>
    <x v="1"/>
    <n v="1800"/>
    <s v="I33"/>
    <s v="AVAAZ"/>
    <s v="CA-05-27"/>
    <s v="OUI"/>
  </r>
  <r>
    <d v="2019-05-20T00:00:00"/>
    <s v="Boissons Mission7"/>
    <x v="1"/>
    <x v="1"/>
    <n v="1800"/>
    <s v="I33"/>
    <s v="AVAAZ"/>
    <s v="CA-05-27"/>
    <s v="OUI"/>
  </r>
  <r>
    <d v="2019-05-20T00:00:00"/>
    <s v="Quartier Belgique - Bureau Mission7"/>
    <x v="0"/>
    <x v="1"/>
    <n v="1800"/>
    <s v="I33"/>
    <s v="AVAAZ"/>
    <s v="CA-05-27"/>
    <s v="OUI"/>
  </r>
  <r>
    <d v="2019-05-21T00:00:00"/>
    <s v="Frais de transport Maison-Orabank pour dépôt initial sur le compte"/>
    <x v="0"/>
    <x v="0"/>
    <n v="700"/>
    <s v="Appolinaire"/>
    <s v="AVAAZ"/>
    <s v="CA-05-28"/>
    <s v="OUI"/>
  </r>
  <r>
    <d v="2019-05-21T00:00:00"/>
    <s v="Frais de transport Orabank-Bureau pour dépôt initial sur le compte"/>
    <x v="0"/>
    <x v="0"/>
    <n v="850"/>
    <s v="Appolinaire"/>
    <s v="AVAAZ"/>
    <s v="CA-05-28"/>
    <s v="OUI"/>
  </r>
  <r>
    <d v="2019-05-21T00:00:00"/>
    <s v="Transport Bureau-GTA pour entretien avec candidat au poste de comptable"/>
    <x v="0"/>
    <x v="0"/>
    <n v="300"/>
    <s v="Appolinaire"/>
    <s v="AVAAZ"/>
    <s v="CA-05-29"/>
    <s v="OUI"/>
  </r>
  <r>
    <d v="2019-05-21T00:00:00"/>
    <s v="Transport GTA-Bureau pour entretien avec candidat au poste de comptable"/>
    <x v="0"/>
    <x v="0"/>
    <n v="300"/>
    <s v="Appolinaire"/>
    <s v="AVAAZ"/>
    <s v="CA-05-29"/>
    <s v="OUI"/>
  </r>
  <r>
    <d v="2019-05-21T00:00:00"/>
    <s v="Bureau-GTA pour entretien avec les candidats comptables"/>
    <x v="0"/>
    <x v="3"/>
    <n v="300"/>
    <s v="Darius"/>
    <s v="AVAAZ"/>
    <s v="CA-05-30"/>
    <s v="OUI"/>
  </r>
  <r>
    <d v="2019-05-21T00:00:00"/>
    <s v="GTA-Bureau"/>
    <x v="0"/>
    <x v="3"/>
    <n v="300"/>
    <s v="Darius"/>
    <s v="AVAAZ"/>
    <s v="CA-05-30"/>
    <s v="OUI"/>
  </r>
  <r>
    <d v="2019-05-21T00:00:00"/>
    <s v="Bureau - Sogbossito Mission8"/>
    <x v="0"/>
    <x v="1"/>
    <n v="1500"/>
    <s v="I33"/>
    <s v="AVAAZ"/>
    <s v="CA-05-31"/>
    <s v="OUI"/>
  </r>
  <r>
    <d v="2019-05-21T00:00:00"/>
    <s v="Sogbossito - Chims Mission8"/>
    <x v="0"/>
    <x v="1"/>
    <n v="100"/>
    <s v="I33"/>
    <s v="AVAAZ"/>
    <s v="CA-05-31"/>
    <s v="OUI"/>
  </r>
  <r>
    <d v="2019-05-21T00:00:00"/>
    <s v="Chims - Bureau Mission8"/>
    <x v="0"/>
    <x v="1"/>
    <n v="1600"/>
    <s v="I33"/>
    <s v="AVAAZ"/>
    <s v="CA-05-31"/>
    <s v="OUI"/>
  </r>
  <r>
    <d v="2019-05-21T00:00:00"/>
    <s v="Boissons Mission8"/>
    <x v="1"/>
    <x v="1"/>
    <n v="1800"/>
    <s v="I33"/>
    <s v="AVAAZ"/>
    <s v="CA-05-31"/>
    <s v="OUI"/>
  </r>
  <r>
    <d v="2019-05-22T00:00:00"/>
    <s v="Bureau - Quartier Belgique Mission9"/>
    <x v="0"/>
    <x v="1"/>
    <n v="1800"/>
    <s v="I33"/>
    <s v="AVAAZ"/>
    <s v="CA-05-32"/>
    <s v="OUI"/>
  </r>
  <r>
    <d v="2019-05-22T00:00:00"/>
    <s v="Quartier Belgique - Delice Mission9"/>
    <x v="0"/>
    <x v="1"/>
    <n v="200"/>
    <s v="I33"/>
    <s v="AVAAZ"/>
    <s v="CA-05-32"/>
    <s v="OUI"/>
  </r>
  <r>
    <d v="2019-05-22T00:00:00"/>
    <s v="Delice - Bureau Mission9"/>
    <x v="0"/>
    <x v="1"/>
    <n v="1900"/>
    <s v="I33"/>
    <s v="AVAAZ"/>
    <s v="CA-05-32"/>
    <s v="OUI"/>
  </r>
  <r>
    <d v="2019-05-22T00:00:00"/>
    <s v="Boissons Mission9"/>
    <x v="1"/>
    <x v="1"/>
    <n v="1100"/>
    <s v="I33"/>
    <s v="AVAAZ"/>
    <s v="CA-05-32"/>
    <s v="OUI"/>
  </r>
  <r>
    <d v="2019-05-22T00:00:00"/>
    <s v="Frais de carburant Sokodé-Lomé pour rencontre des autorités"/>
    <x v="0"/>
    <x v="4"/>
    <n v="25000"/>
    <s v="Bakenou"/>
    <s v="AVAAZ"/>
    <s v="CA-05-35"/>
    <s v="OUI"/>
  </r>
  <r>
    <d v="2019-05-22T00:00:00"/>
    <s v="Frais de carburant Lomé- Sokodé pour rencontre des autorités"/>
    <x v="0"/>
    <x v="4"/>
    <n v="25000"/>
    <s v="Bakenou"/>
    <s v="AVAAZ"/>
    <s v="CA-05-35"/>
    <s v="OUI"/>
  </r>
  <r>
    <d v="2019-05-23T00:00:00"/>
    <s v="Maison-Ministère de la sécurité pour suivi de l'enregistrement"/>
    <x v="0"/>
    <x v="3"/>
    <n v="1500"/>
    <s v="Darius"/>
    <s v="AVAAZ"/>
    <s v="CA-05-36"/>
    <s v="OUI"/>
  </r>
  <r>
    <d v="2019-05-23T00:00:00"/>
    <s v="Ministère de la sécurité-MATDCL pour suivi"/>
    <x v="0"/>
    <x v="3"/>
    <n v="500"/>
    <s v="Darius"/>
    <s v="AVAAZ"/>
    <s v="CA-05-36"/>
    <s v="OUI"/>
  </r>
  <r>
    <d v="2019-05-23T00:00:00"/>
    <s v="MATDCL-SRI"/>
    <x v="0"/>
    <x v="3"/>
    <n v="1000"/>
    <s v="Darius"/>
    <s v="AVAAZ"/>
    <s v="CA-05-36"/>
    <s v="OUI"/>
  </r>
  <r>
    <d v="2019-05-23T00:00:00"/>
    <s v="SRI-Bureau"/>
    <x v="0"/>
    <x v="3"/>
    <n v="400"/>
    <s v="Darius"/>
    <s v="AVAAZ"/>
    <s v="CA-05-36"/>
    <s v="OUI"/>
  </r>
  <r>
    <d v="2019-05-23T00:00:00"/>
    <s v="Lomé - Niamtougou Mission10"/>
    <x v="0"/>
    <x v="1"/>
    <n v="7500"/>
    <s v="I33"/>
    <s v="AVAAZ"/>
    <s v="CA-05-33"/>
    <s v="OUI"/>
  </r>
  <r>
    <d v="2019-05-23T00:00:00"/>
    <s v="Transport local Mission10"/>
    <x v="0"/>
    <x v="1"/>
    <n v="1000"/>
    <s v="I33"/>
    <s v="AVAAZ"/>
    <s v="CA-05-33"/>
    <s v="OUI"/>
  </r>
  <r>
    <d v="2019-05-23T00:00:00"/>
    <s v="Hébergement 1 nuitée Mission10"/>
    <x v="5"/>
    <x v="1"/>
    <n v="5000"/>
    <s v="I33"/>
    <s v="AVAAZ"/>
    <s v="CA-05-33"/>
    <s v="OUI"/>
  </r>
  <r>
    <d v="2019-05-23T00:00:00"/>
    <s v="Nourriture Mission10"/>
    <x v="5"/>
    <x v="1"/>
    <n v="1000"/>
    <s v="I33"/>
    <s v="AVAAZ"/>
    <s v="CA-05-33"/>
    <s v="OUI"/>
  </r>
  <r>
    <d v="2019-05-23T00:00:00"/>
    <s v="Maison - Station Mission10"/>
    <x v="0"/>
    <x v="1"/>
    <n v="600"/>
    <s v="I33"/>
    <s v="AVAAZ"/>
    <s v="CA-05-34"/>
    <s v="OUI"/>
  </r>
  <r>
    <d v="2019-05-23T00:00:00"/>
    <s v="Lomé - Kara Mission10"/>
    <x v="0"/>
    <x v="1"/>
    <n v="6200"/>
    <s v="I33"/>
    <s v="AVAAZ"/>
    <s v="CA-05-34"/>
    <s v="OUI"/>
  </r>
  <r>
    <d v="2019-05-23T00:00:00"/>
    <s v="Station - Hotel Mission10"/>
    <x v="0"/>
    <x v="1"/>
    <n v="200"/>
    <s v="I33"/>
    <s v="AVAAZ"/>
    <s v="CA-05-34"/>
    <s v="OUI"/>
  </r>
  <r>
    <d v="2019-05-23T00:00:00"/>
    <s v="Hébergement 1 nuitée Mission10"/>
    <x v="5"/>
    <x v="1"/>
    <n v="5000"/>
    <s v="I33"/>
    <s v="AVAAZ"/>
    <s v="CA-05-34"/>
    <s v="OUI"/>
  </r>
  <r>
    <d v="2019-05-23T00:00:00"/>
    <s v="Transport local Mission10"/>
    <x v="0"/>
    <x v="1"/>
    <n v="800"/>
    <s v="I33"/>
    <s v="AVAAZ"/>
    <s v="CA-05-34"/>
    <s v="OUI"/>
  </r>
  <r>
    <d v="2019-05-23T00:00:00"/>
    <s v="Nourriture Mission10"/>
    <x v="5"/>
    <x v="1"/>
    <n v="3000"/>
    <s v="I33"/>
    <s v="AVAAZ"/>
    <s v="CA-05-34"/>
    <s v="OUI"/>
  </r>
  <r>
    <d v="2019-05-24T00:00:00"/>
    <s v="Achat d'encre imprimante pour le bureau"/>
    <x v="7"/>
    <x v="0"/>
    <n v="36000"/>
    <s v="Appolinaire"/>
    <s v="AVAAZ"/>
    <s v="CA-05-37"/>
    <s v="OUI"/>
  </r>
  <r>
    <d v="2019-05-24T00:00:00"/>
    <s v="Abonnement internet mois de Mai facture N°1-5246719382"/>
    <x v="9"/>
    <x v="0"/>
    <n v="25000"/>
    <s v="Appolinaire"/>
    <s v="AVAAZ"/>
    <s v="CA-05-37"/>
    <s v="OUI"/>
  </r>
  <r>
    <d v="2019-05-24T00:00:00"/>
    <s v="Transport Bureau-hédzranawoé pour remise de courier"/>
    <x v="0"/>
    <x v="0"/>
    <n v="1000"/>
    <s v="Appolinaire"/>
    <s v="AVAAZ"/>
    <s v="CA-05-37"/>
    <s v="OUI"/>
  </r>
  <r>
    <d v="2019-05-24T00:00:00"/>
    <s v="Transport Hédzranawoé-Orabank pour remise de courier"/>
    <x v="0"/>
    <x v="0"/>
    <n v="300"/>
    <s v="Appolinaire"/>
    <s v="AVAAZ"/>
    <s v="CA-05-37"/>
    <s v="OUI"/>
  </r>
  <r>
    <d v="2019-05-24T00:00:00"/>
    <s v="Transport Orabank-Hédzranawoé pour remise de courier"/>
    <x v="0"/>
    <x v="0"/>
    <n v="300"/>
    <s v="Appolinaire"/>
    <s v="AVAAZ"/>
    <s v="CA-05-37"/>
    <s v="OUI"/>
  </r>
  <r>
    <d v="2019-05-24T00:00:00"/>
    <s v="Transport Hédzranawoé-Gbényédji pour signature d'OV"/>
    <x v="0"/>
    <x v="0"/>
    <n v="1300"/>
    <s v="Appolinaire"/>
    <s v="AVAAZ"/>
    <s v="CA-05-37"/>
    <s v="OUI"/>
  </r>
  <r>
    <d v="2019-05-24T00:00:00"/>
    <s v="Transport Gbényédji-Dékon pour achat de carte de recharge"/>
    <x v="0"/>
    <x v="0"/>
    <n v="800"/>
    <s v="Appolinaire"/>
    <s v="AVAAZ"/>
    <s v="CA-05-37"/>
    <s v="OUI"/>
  </r>
  <r>
    <d v="2019-05-24T00:00:00"/>
    <s v="Transport Dékon-Bureau pour achat de carte de recharge"/>
    <x v="0"/>
    <x v="0"/>
    <n v="700"/>
    <s v="Appolinaire"/>
    <s v="AVAAZ"/>
    <s v="CA-05-37"/>
    <s v="OUI"/>
  </r>
  <r>
    <d v="2019-05-24T00:00:00"/>
    <s v="Transport Bureau-Togotélécom pour abonnement internet"/>
    <x v="0"/>
    <x v="0"/>
    <n v="500"/>
    <s v="Appolinaire"/>
    <s v="AVAAZ"/>
    <s v="CA-05-37"/>
    <s v="OUI"/>
  </r>
  <r>
    <d v="2019-05-24T00:00:00"/>
    <s v="Transport Togotélécom-Bureau pour abonnement internet"/>
    <x v="0"/>
    <x v="0"/>
    <n v="500"/>
    <s v="Appolinaire"/>
    <s v="AVAAZ"/>
    <s v="CA-05-37"/>
    <s v="OUI"/>
  </r>
  <r>
    <d v="2019-05-24T00:00:00"/>
    <s v="Hébergement 1 nuitée Mission10"/>
    <x v="5"/>
    <x v="1"/>
    <n v="5000"/>
    <s v="I33"/>
    <s v="AVAAZ"/>
    <s v="CA-05-33"/>
    <s v="OUI"/>
  </r>
  <r>
    <d v="2019-05-24T00:00:00"/>
    <s v="Transport local Mission10"/>
    <x v="0"/>
    <x v="1"/>
    <n v="1000"/>
    <s v="I33"/>
    <s v="AVAAZ"/>
    <s v="CA-05-33"/>
    <s v="OUI"/>
  </r>
  <r>
    <d v="2019-05-24T00:00:00"/>
    <s v="Nourriture Mission10"/>
    <x v="5"/>
    <x v="1"/>
    <n v="1000"/>
    <s v="I33"/>
    <s v="AVAAZ"/>
    <s v="CA-05-33"/>
    <s v="OUI"/>
  </r>
  <r>
    <d v="2019-05-24T00:00:00"/>
    <s v="Hotel - Station Mission10"/>
    <x v="0"/>
    <x v="1"/>
    <n v="500"/>
    <s v="I33"/>
    <s v="AVAAZ"/>
    <s v="CA-05-34"/>
    <s v="OUI"/>
  </r>
  <r>
    <d v="2019-05-24T00:00:00"/>
    <s v="Kara - Niamtougou Mission10"/>
    <x v="0"/>
    <x v="1"/>
    <n v="1300"/>
    <s v="I33"/>
    <s v="AVAAZ"/>
    <s v="CA-05-34"/>
    <s v="OUI"/>
  </r>
  <r>
    <d v="2019-05-24T00:00:00"/>
    <s v="Hébergement 1 nuitée Mission10"/>
    <x v="5"/>
    <x v="1"/>
    <n v="5000"/>
    <s v="I33"/>
    <s v="AVAAZ"/>
    <s v="CA-05-34"/>
    <s v="OUI"/>
  </r>
  <r>
    <d v="2019-05-24T00:00:00"/>
    <s v="Niamtougou - Kara Mission10"/>
    <x v="0"/>
    <x v="1"/>
    <n v="1300"/>
    <s v="I33"/>
    <s v="AVAAZ"/>
    <s v="CA-05-34"/>
    <s v="OUI"/>
  </r>
  <r>
    <d v="2019-05-24T00:00:00"/>
    <s v="Station - Kara Mission10"/>
    <x v="0"/>
    <x v="1"/>
    <n v="500"/>
    <s v="I33"/>
    <s v="AVAAZ"/>
    <s v="CA-05-34"/>
    <s v="OUI"/>
  </r>
  <r>
    <d v="2019-05-24T00:00:00"/>
    <s v="Transport local Mission10"/>
    <x v="0"/>
    <x v="1"/>
    <n v="1800"/>
    <s v="I33"/>
    <s v="AVAAZ"/>
    <s v="CA-05-34"/>
    <s v="OUI"/>
  </r>
  <r>
    <d v="2019-05-24T00:00:00"/>
    <s v="Nourriture Mission10"/>
    <x v="5"/>
    <x v="1"/>
    <n v="3000"/>
    <s v="I33"/>
    <s v="AVAAZ"/>
    <s v="CA-05-34"/>
    <s v="OUI"/>
  </r>
  <r>
    <d v="2019-05-24T00:00:00"/>
    <s v="Boissons Mission10"/>
    <x v="1"/>
    <x v="1"/>
    <n v="2200"/>
    <s v="I33"/>
    <s v="AVAAZ"/>
    <s v="CA-05-34"/>
    <s v="OUI"/>
  </r>
  <r>
    <d v="2019-05-25T00:00:00"/>
    <s v="Transport Maison-Station pour signature de l'OV"/>
    <x v="0"/>
    <x v="0"/>
    <n v="500"/>
    <s v="Appolinaire"/>
    <s v="AVAAZ"/>
    <s v="CA-05-38"/>
    <s v="OUI"/>
  </r>
  <r>
    <d v="2019-05-25T00:00:00"/>
    <s v="Station Lomé-Station Vogan  pour signature de l'OV"/>
    <x v="0"/>
    <x v="0"/>
    <n v="2000"/>
    <s v="Appolinaire"/>
    <s v="AVAAZ"/>
    <s v="CA-05-38"/>
    <s v="OUI"/>
  </r>
  <r>
    <d v="2019-05-25T00:00:00"/>
    <s v="Station Vogan-Koutimé pour signature de l'OV"/>
    <x v="0"/>
    <x v="0"/>
    <n v="1000"/>
    <s v="Appolinaire"/>
    <s v="AVAAZ"/>
    <s v="CA-05-38"/>
    <s v="OUI"/>
  </r>
  <r>
    <d v="2019-05-25T00:00:00"/>
    <s v="Koutimé-Station Vogan  pour signature de l'OV"/>
    <x v="0"/>
    <x v="0"/>
    <n v="1000"/>
    <s v="Appolinaire"/>
    <s v="AVAAZ"/>
    <s v="CA-05-38"/>
    <s v="OUI"/>
  </r>
  <r>
    <d v="2019-05-25T00:00:00"/>
    <s v="Station Vogan-Station Lomé  pour signature de l'OV"/>
    <x v="0"/>
    <x v="0"/>
    <n v="2000"/>
    <s v="Appolinaire"/>
    <s v="AVAAZ"/>
    <s v="CA-05-38"/>
    <s v="OUI"/>
  </r>
  <r>
    <d v="2019-05-25T00:00:00"/>
    <s v="Station Lomé-Ecobank pour dépôt de l'OV"/>
    <x v="0"/>
    <x v="0"/>
    <n v="700"/>
    <s v="Appolinaire"/>
    <s v="AVAAZ"/>
    <s v="CA-05-38"/>
    <s v="OUI"/>
  </r>
  <r>
    <d v="2019-05-25T00:00:00"/>
    <s v="Ecobank-maison pour dépôt de l'OV"/>
    <x v="0"/>
    <x v="0"/>
    <n v="800"/>
    <s v="Appolinaire"/>
    <s v="AVAAZ"/>
    <s v="CA-05-38"/>
    <s v="OUI"/>
  </r>
  <r>
    <d v="2019-05-25T00:00:00"/>
    <s v="Nourriture Mission10"/>
    <x v="5"/>
    <x v="1"/>
    <n v="1000"/>
    <s v="I33"/>
    <s v="AVAAZ"/>
    <s v="CA-05-33"/>
    <s v="OUI"/>
  </r>
  <r>
    <d v="2019-05-25T00:00:00"/>
    <s v="Niamtougou Mission10"/>
    <x v="0"/>
    <x v="1"/>
    <n v="7500"/>
    <s v="I33"/>
    <s v="AVAAZ"/>
    <s v="CA-05-33"/>
    <s v="OUI"/>
  </r>
  <r>
    <d v="2019-05-25T00:00:00"/>
    <s v="Transport local Mission10"/>
    <x v="0"/>
    <x v="1"/>
    <n v="300"/>
    <s v="I33"/>
    <s v="AVAAZ"/>
    <s v="CA-05-34"/>
    <s v="OUI"/>
  </r>
  <r>
    <d v="2019-05-25T00:00:00"/>
    <s v="Hotel - Station Mission10"/>
    <x v="0"/>
    <x v="1"/>
    <n v="200"/>
    <s v="I33"/>
    <s v="AVAAZ"/>
    <s v="CA-05-34"/>
    <s v="OUI"/>
  </r>
  <r>
    <d v="2019-05-25T00:00:00"/>
    <s v="Kara - Lomé Mission10"/>
    <x v="0"/>
    <x v="1"/>
    <n v="6200"/>
    <s v="I33"/>
    <s v="AVAAZ"/>
    <s v="CA-05-34"/>
    <s v="OUI"/>
  </r>
  <r>
    <d v="2019-05-25T00:00:00"/>
    <s v="Station - Maison Mission10"/>
    <x v="0"/>
    <x v="1"/>
    <n v="600"/>
    <s v="I33"/>
    <s v="AVAAZ"/>
    <s v="CA-05-34"/>
    <s v="OUI"/>
  </r>
  <r>
    <d v="2019-05-25T00:00:00"/>
    <s v="Nourriture Mission10"/>
    <x v="5"/>
    <x v="1"/>
    <n v="3000"/>
    <s v="I33"/>
    <s v="AVAAZ"/>
    <s v="CA-05-34"/>
    <s v="OUI"/>
  </r>
  <r>
    <d v="2019-05-27T00:00:00"/>
    <s v="Achat de portable Techno pour Appolinaire"/>
    <x v="10"/>
    <x v="0"/>
    <n v="50000"/>
    <s v="Appolinaire"/>
    <s v="AVAAZ"/>
    <s v="CA-05-41"/>
    <s v="OUI"/>
  </r>
  <r>
    <d v="2019-05-27T00:00:00"/>
    <s v="Transport Bureau-Déckon pour achat de portable"/>
    <x v="0"/>
    <x v="0"/>
    <n v="700"/>
    <s v="Appolinaire"/>
    <s v="AVAAZ"/>
    <s v="CA-05-41"/>
    <s v="OUI"/>
  </r>
  <r>
    <d v="2019-05-27T00:00:00"/>
    <s v="Transport Déckon-Bureau pour achat de portable"/>
    <x v="0"/>
    <x v="0"/>
    <n v="700"/>
    <s v="Appolinaire"/>
    <s v="AVAAZ"/>
    <s v="CA-05-41"/>
    <s v="OUI"/>
  </r>
  <r>
    <d v="2019-05-27T00:00:00"/>
    <s v="Transport Maison-Hédzranawoé pour dépôt sur le compte"/>
    <x v="0"/>
    <x v="0"/>
    <n v="700"/>
    <s v="Appolinaire"/>
    <s v="AVAAZ"/>
    <s v="CA-05-42"/>
    <s v="OUI"/>
  </r>
  <r>
    <d v="2019-05-27T00:00:00"/>
    <s v="Transport Hédzranawoé-Bureau pour dépôt sur le compte"/>
    <x v="0"/>
    <x v="0"/>
    <n v="850"/>
    <s v="Appolinaire"/>
    <s v="AVAAZ"/>
    <s v="CA-05-42"/>
    <s v="OUI"/>
  </r>
  <r>
    <d v="2019-05-27T00:00:00"/>
    <s v="Transport Bureau-Allianz pour remise de contrat"/>
    <x v="0"/>
    <x v="0"/>
    <n v="800"/>
    <s v="Appolinaire"/>
    <s v="AVAAZ"/>
    <s v="CA-05-43"/>
    <s v="OUI"/>
  </r>
  <r>
    <d v="2019-05-27T00:00:00"/>
    <s v="Transport Allianz-Bureau pour remise de contrat"/>
    <x v="0"/>
    <x v="0"/>
    <n v="800"/>
    <s v="Appolinaire"/>
    <s v="AVAAZ"/>
    <s v="CA-05-43"/>
    <s v="OUI"/>
  </r>
  <r>
    <d v="2019-05-27T00:00:00"/>
    <s v="Maison-MATDCL pour rencontrer le conseiller juridique"/>
    <x v="0"/>
    <x v="3"/>
    <n v="800"/>
    <s v="Darius"/>
    <s v="AVAAZ"/>
    <s v="CA-05-44"/>
    <s v="OUI"/>
  </r>
  <r>
    <d v="2019-05-27T00:00:00"/>
    <s v="MATDCL-Bureau"/>
    <x v="0"/>
    <x v="3"/>
    <n v="600"/>
    <s v="Darius"/>
    <s v="AVAAZ"/>
    <s v="CA-05-44"/>
    <s v="OUI"/>
  </r>
  <r>
    <d v="2019-05-27T00:00:00"/>
    <s v="bonus aux journalistes, vert-togo, presse en ligne"/>
    <x v="11"/>
    <x v="2"/>
    <n v="5000"/>
    <s v="Nicolas"/>
    <s v="AVAAZ"/>
    <s v="CA-05-40"/>
    <s v="OUI"/>
  </r>
  <r>
    <d v="2019-05-27T00:00:00"/>
    <s v="bonus aux journalistes, togo24 presse en ligne"/>
    <x v="11"/>
    <x v="2"/>
    <n v="5000"/>
    <s v="Nicolas"/>
    <s v="AVAAZ"/>
    <s v="CA-05-40"/>
    <s v="OUI"/>
  </r>
  <r>
    <d v="2019-05-27T00:00:00"/>
    <s v="bonus aux journalistes, afrique-news, presse en ligne"/>
    <x v="11"/>
    <x v="2"/>
    <n v="5000"/>
    <s v="Nicolas"/>
    <s v="AVAAZ"/>
    <s v="CA-05-40"/>
    <s v="OUI"/>
  </r>
  <r>
    <d v="2019-05-27T00:00:00"/>
    <s v="bonus aux journalistes, togoenlive, presse en ligne"/>
    <x v="11"/>
    <x v="2"/>
    <n v="5000"/>
    <s v="Nicolas"/>
    <s v="AVAAZ"/>
    <s v="CA-05-40"/>
    <s v="OUI"/>
  </r>
  <r>
    <d v="2019-05-27T00:00:00"/>
    <s v="bonus aux journalistes, 228news, presse en ligne"/>
    <x v="11"/>
    <x v="2"/>
    <n v="5000"/>
    <s v="Nicolas"/>
    <s v="AVAAZ"/>
    <s v="CA-05-40"/>
    <s v="OUI"/>
  </r>
  <r>
    <d v="2019-05-27T00:00:00"/>
    <s v="bonus aux journalistes, lomebougeinfo, presse en ligne"/>
    <x v="11"/>
    <x v="2"/>
    <n v="5000"/>
    <s v="Nicolas"/>
    <s v="AVAAZ"/>
    <s v="CA-05-40"/>
    <s v="OUI"/>
  </r>
  <r>
    <d v="2019-05-27T00:00:00"/>
    <s v="bonus aux journalistes, aspamnews, presse en ligne"/>
    <x v="11"/>
    <x v="2"/>
    <n v="5000"/>
    <s v="Nicolas"/>
    <s v="AVAAZ"/>
    <s v="CA-05-40"/>
    <s v="OUI"/>
  </r>
  <r>
    <d v="2019-05-27T00:00:00"/>
    <s v="bonus aux journalistes, togoenmarche, presse en ligne"/>
    <x v="11"/>
    <x v="2"/>
    <n v="5000"/>
    <s v="Nicolas"/>
    <s v="AVAAZ"/>
    <s v="CA-05-40"/>
    <s v="OUI"/>
  </r>
  <r>
    <d v="2019-05-27T00:00:00"/>
    <s v="bonus aux journalistes, afrique-vision, presse en ligne"/>
    <x v="11"/>
    <x v="2"/>
    <n v="5000"/>
    <s v="Nicolas"/>
    <s v="AVAAZ"/>
    <s v="CA-05-40"/>
    <s v="OUI"/>
  </r>
  <r>
    <d v="2019-05-27T00:00:00"/>
    <s v="bonus aux journalistes, manationtogo, presse en ligne"/>
    <x v="11"/>
    <x v="2"/>
    <n v="5000"/>
    <s v="Nicolas"/>
    <s v="AVAAZ"/>
    <s v="CA-05-46"/>
    <s v="OUI"/>
  </r>
  <r>
    <d v="2019-05-27T00:00:00"/>
    <s v="Maison - Sogbossito Mission11"/>
    <x v="0"/>
    <x v="1"/>
    <n v="1100"/>
    <s v="I33"/>
    <s v="AVAAZ"/>
    <s v="CA-05-39"/>
    <s v="OUI"/>
  </r>
  <r>
    <d v="2019-05-27T00:00:00"/>
    <s v="Sogbossito Mission11"/>
    <x v="0"/>
    <x v="1"/>
    <n v="300"/>
    <s v="I33"/>
    <s v="AVAAZ"/>
    <s v="CA-05-39"/>
    <s v="OUI"/>
  </r>
  <r>
    <d v="2019-05-27T00:00:00"/>
    <s v="Sogbossito - Maison Mission11"/>
    <x v="0"/>
    <x v="1"/>
    <n v="1000"/>
    <s v="I33"/>
    <s v="AVAAZ"/>
    <s v="CA-05-39"/>
    <s v="OUI"/>
  </r>
  <r>
    <d v="2019-05-27T00:00:00"/>
    <s v="Boissons Mission11"/>
    <x v="1"/>
    <x v="1"/>
    <n v="1700"/>
    <s v="I33"/>
    <s v="AVAAZ"/>
    <s v="CA-05-39"/>
    <s v="OUI"/>
  </r>
  <r>
    <d v="2019-05-28T00:00:00"/>
    <s v="Paiement par chèque N° 6214250 Frais d'électricité mois d'Avril  2019"/>
    <x v="6"/>
    <x v="0"/>
    <n v="85940"/>
    <s v="Ecobank"/>
    <s v="AVAAZ"/>
    <s v="BQ-03-06"/>
    <s v="OUI"/>
  </r>
  <r>
    <d v="2019-05-28T00:00:00"/>
    <s v="Transport Bureau-Attikoumé pour achat d'ampoules élécetrique"/>
    <x v="0"/>
    <x v="0"/>
    <n v="300"/>
    <s v="Appolinaire"/>
    <s v="AVAAZ"/>
    <s v="CA-05-45"/>
    <s v="OUI"/>
  </r>
  <r>
    <d v="2019-05-28T00:00:00"/>
    <s v="Transport Attikoumé-Bureau pour achat d'ampoules élécetrique"/>
    <x v="0"/>
    <x v="0"/>
    <n v="300"/>
    <s v="Appolinaire"/>
    <s v="AVAAZ"/>
    <s v="CA-05-45"/>
    <s v="OUI"/>
  </r>
  <r>
    <d v="2019-05-28T00:00:00"/>
    <s v="Achat d'ampoules éléctrique pour le bureau"/>
    <x v="7"/>
    <x v="0"/>
    <n v="9000"/>
    <s v="Appolinaire"/>
    <s v="AVAAZ"/>
    <s v="CA-05-45"/>
    <s v="OUI"/>
  </r>
  <r>
    <d v="2019-05-28T00:00:00"/>
    <s v="Facture d'eau mois d'Avril 2019"/>
    <x v="6"/>
    <x v="0"/>
    <n v="2750"/>
    <s v="Appolinaire"/>
    <s v="AVAAZ"/>
    <s v="CA-05-47"/>
    <s v="OUI"/>
  </r>
  <r>
    <d v="2019-05-28T00:00:00"/>
    <s v="Transport Bureau-CEET pour paiement facture d'électricité"/>
    <x v="0"/>
    <x v="0"/>
    <n v="400"/>
    <s v="Appolinaire"/>
    <s v="AVAAZ"/>
    <s v="CA-05-47"/>
    <s v="OUI"/>
  </r>
  <r>
    <d v="2019-05-28T00:00:00"/>
    <s v="Transport CEET-TDE pour paiement des facture d'eau"/>
    <x v="0"/>
    <x v="0"/>
    <n v="700"/>
    <s v="Appolinaire"/>
    <s v="AVAAZ"/>
    <s v="CA-05-47"/>
    <s v="OUI"/>
  </r>
  <r>
    <d v="2019-05-28T00:00:00"/>
    <s v="Transport TDE-Ecobank-Bureaupour approvisionnement de la caisse"/>
    <x v="0"/>
    <x v="0"/>
    <n v="800"/>
    <s v="Appolinaire"/>
    <s v="AVAAZ"/>
    <s v="CA-05-47"/>
    <s v="OUI"/>
  </r>
  <r>
    <d v="2019-05-28T00:00:00"/>
    <s v="Frais de néttoyage bureau Pélagie mois de Mai 2019"/>
    <x v="12"/>
    <x v="0"/>
    <n v="35000"/>
    <s v="Appolinaire"/>
    <s v="AVAAZ"/>
    <s v="CA-05-58"/>
    <s v="OUI"/>
  </r>
  <r>
    <d v="2019-05-28T00:00:00"/>
    <s v="bureau-amadahome"/>
    <x v="0"/>
    <x v="2"/>
    <n v="800"/>
    <s v="Nicolas"/>
    <s v="AVAAZ"/>
    <s v="CA-05-46"/>
    <s v="OUI"/>
  </r>
  <r>
    <d v="2019-05-28T00:00:00"/>
    <s v="amadahome-CEG avedji"/>
    <x v="0"/>
    <x v="2"/>
    <n v="400"/>
    <s v="Nicolas"/>
    <s v="AVAAZ"/>
    <s v="CA-05-46"/>
    <s v="OUI"/>
  </r>
  <r>
    <d v="2019-05-28T00:00:00"/>
    <s v="CEG avedji-cap madiba"/>
    <x v="0"/>
    <x v="2"/>
    <n v="700"/>
    <s v="Nicolas"/>
    <s v="AVAAZ"/>
    <s v="CA-05-46"/>
    <s v="OUI"/>
  </r>
  <r>
    <d v="2019-05-28T00:00:00"/>
    <s v="cap madiba-technocrate"/>
    <x v="0"/>
    <x v="2"/>
    <n v="600"/>
    <s v="Nicolas"/>
    <s v="AVAAZ"/>
    <s v="CA-05-46"/>
    <s v="OUI"/>
  </r>
  <r>
    <d v="2019-05-28T00:00:00"/>
    <s v="technocrate-agoè ceet"/>
    <x v="0"/>
    <x v="2"/>
    <n v="600"/>
    <s v="Nicolas"/>
    <s v="AVAAZ"/>
    <s v="CA-05-46"/>
    <s v="OUI"/>
  </r>
  <r>
    <d v="2019-05-28T00:00:00"/>
    <s v="agoè ceet- telessou"/>
    <x v="0"/>
    <x v="2"/>
    <n v="400"/>
    <s v="Nicolas"/>
    <s v="AVAAZ"/>
    <s v="CA-05-46"/>
    <s v="OUI"/>
  </r>
  <r>
    <d v="2019-05-28T00:00:00"/>
    <s v="telessou-pont aérien"/>
    <x v="0"/>
    <x v="2"/>
    <n v="400"/>
    <s v="Nicolas"/>
    <s v="AVAAZ"/>
    <s v="CA-05-46"/>
    <s v="OUI"/>
  </r>
  <r>
    <d v="2019-05-28T00:00:00"/>
    <s v="pont aérien- plantation"/>
    <x v="0"/>
    <x v="2"/>
    <n v="500"/>
    <s v="Nicolas"/>
    <s v="AVAAZ"/>
    <s v="CA-05-46"/>
    <s v="OUI"/>
  </r>
  <r>
    <d v="2019-05-28T00:00:00"/>
    <s v="plantation-adidoadin"/>
    <x v="0"/>
    <x v="2"/>
    <n v="600"/>
    <s v="Nicolas"/>
    <s v="AVAAZ"/>
    <s v="CA-05-46"/>
    <s v="OUI"/>
  </r>
  <r>
    <d v="2019-05-28T00:00:00"/>
    <s v="adidoadin-bureau"/>
    <x v="0"/>
    <x v="2"/>
    <n v="500"/>
    <s v="Nicolas"/>
    <s v="AVAAZ"/>
    <s v="CA-05-46"/>
    <s v="OUI"/>
  </r>
  <r>
    <d v="2019-05-28T00:00:00"/>
    <s v="Bureau-Sogbossito Mission 11"/>
    <x v="0"/>
    <x v="1"/>
    <n v="1600"/>
    <s v="I33"/>
    <s v="AVAAZ"/>
    <s v="CA-05-48"/>
    <s v="OUI"/>
  </r>
  <r>
    <d v="2019-05-28T00:00:00"/>
    <s v="Sogbossito Addidogomé Mission 11"/>
    <x v="0"/>
    <x v="1"/>
    <n v="1800"/>
    <s v="I33"/>
    <s v="AVAAZ"/>
    <s v="CA-05-48"/>
    <s v="OUI"/>
  </r>
  <r>
    <d v="2019-05-28T00:00:00"/>
    <s v="Addidogomé-Sogbossito Mission 11"/>
    <x v="0"/>
    <x v="1"/>
    <n v="1800"/>
    <s v="I33"/>
    <s v="AVAAZ"/>
    <s v="CA-05-48"/>
    <s v="OUI"/>
  </r>
  <r>
    <d v="2019-05-28T00:00:00"/>
    <s v="Sogbossito-Bureau Mission 11"/>
    <x v="0"/>
    <x v="1"/>
    <n v="1600"/>
    <s v="I33"/>
    <s v="AVAAZ"/>
    <s v="CA-05-48"/>
    <s v="OUI"/>
  </r>
  <r>
    <d v="2019-05-28T00:00:00"/>
    <s v="Boissons mission 11"/>
    <x v="1"/>
    <x v="1"/>
    <n v="3000"/>
    <s v="I33"/>
    <s v="AVAAZ"/>
    <s v="CA-05-48"/>
    <s v="OUI"/>
  </r>
  <r>
    <d v="2019-05-28T00:00:00"/>
    <s v="Bureau - Kougnito Mission1"/>
    <x v="0"/>
    <x v="1"/>
    <n v="1800"/>
    <s v="I33"/>
    <s v="AVAAZ"/>
    <s v="CA-05-02"/>
    <s v="OUI"/>
  </r>
  <r>
    <d v="2019-05-29T00:00:00"/>
    <s v="Salaire Cyrille Mai 2019"/>
    <x v="2"/>
    <x v="4"/>
    <n v="201300"/>
    <s v="Ecobank"/>
    <s v="AVAAZ"/>
    <s v="BQ-03-04"/>
    <s v="OUI"/>
  </r>
  <r>
    <d v="2019-05-29T00:00:00"/>
    <s v="Salaire Bakenou Mai 2019"/>
    <x v="2"/>
    <x v="4"/>
    <n v="194470"/>
    <s v="Ecobank"/>
    <s v="AVAAZ"/>
    <s v="BQ-03-04"/>
    <s v="OUI"/>
  </r>
  <r>
    <d v="2019-05-29T00:00:00"/>
    <s v="Salaire Nicolas Mai 2019"/>
    <x v="2"/>
    <x v="2"/>
    <n v="118760"/>
    <s v="Ecobank"/>
    <s v="AVAAZ"/>
    <s v="BQ-03-04"/>
    <s v="OUI"/>
  </r>
  <r>
    <d v="2019-05-29T00:00:00"/>
    <s v="Salaire Sonia Mai 2019"/>
    <x v="2"/>
    <x v="3"/>
    <n v="157360"/>
    <s v="Ecobank"/>
    <s v="AVAAZ"/>
    <s v="BQ-03-04"/>
    <s v="OUI"/>
  </r>
  <r>
    <d v="2019-05-29T00:00:00"/>
    <s v="Salaire Appolinaire Mai 2019"/>
    <x v="2"/>
    <x v="0"/>
    <n v="152370"/>
    <s v="Ecobank"/>
    <s v="AVAAZ"/>
    <s v="BQ-03-04"/>
    <s v="OUI"/>
  </r>
  <r>
    <d v="2019-05-29T00:00:00"/>
    <s v="Salaire  Daruis Mai 2019"/>
    <x v="2"/>
    <x v="3"/>
    <n v="202700"/>
    <s v="Ecobank"/>
    <s v="AVAAZ"/>
    <s v="BQ-03-04"/>
    <s v="OUI"/>
  </r>
  <r>
    <d v="2019-05-29T00:00:00"/>
    <s v="Salaire I33 Mai 2019"/>
    <x v="2"/>
    <x v="1"/>
    <n v="109460"/>
    <s v="Ecobank"/>
    <s v="AVAAZ"/>
    <s v="BQ-03-04"/>
    <s v="OUI"/>
  </r>
  <r>
    <d v="2019-05-29T00:00:00"/>
    <s v="Virement frais de gardiennage mois Mai 2019"/>
    <x v="12"/>
    <x v="0"/>
    <n v="85000"/>
    <s v="Ecobank"/>
    <s v="AVAAZ"/>
    <s v="BQ-03-04"/>
    <s v="OUI"/>
  </r>
  <r>
    <d v="2019-05-29T00:00:00"/>
    <s v="Frais administratifs et de gestion SCDA mois de Juin 2019"/>
    <x v="2"/>
    <x v="0"/>
    <n v="220000"/>
    <s v="Ecobank"/>
    <s v="AVAAZ"/>
    <s v="BQ-03-04"/>
    <s v="OUI"/>
  </r>
  <r>
    <d v="2019-05-29T00:00:00"/>
    <s v="Bureau-Adidoadin pour achat de fiche du chargeur PC"/>
    <x v="0"/>
    <x v="3"/>
    <n v="400"/>
    <s v="Darius"/>
    <s v="AVAAZ"/>
    <s v="CA-05-51"/>
    <s v="OUI"/>
  </r>
  <r>
    <d v="2019-05-29T00:00:00"/>
    <s v="Achat de fiche du chargeur PC"/>
    <x v="7"/>
    <x v="3"/>
    <n v="4000"/>
    <s v="Darius"/>
    <s v="AVAAZ"/>
    <s v="CA-05-51"/>
    <s v="OUI"/>
  </r>
  <r>
    <d v="2019-05-29T00:00:00"/>
    <s v="Adidoadin-Bureau"/>
    <x v="0"/>
    <x v="3"/>
    <n v="400"/>
    <s v="Darius"/>
    <s v="AVAAZ"/>
    <s v="CA-05-51"/>
    <s v="OUI"/>
  </r>
  <r>
    <d v="2019-05-29T00:00:00"/>
    <s v="Maison-Prison pour visite aux détenus"/>
    <x v="0"/>
    <x v="3"/>
    <n v="800"/>
    <s v="Darius"/>
    <s v="AVAAZ"/>
    <s v="CA-05-50"/>
    <s v="OUI"/>
  </r>
  <r>
    <d v="2019-05-29T00:00:00"/>
    <s v="Nourriture pour les détenus"/>
    <x v="4"/>
    <x v="3"/>
    <n v="4000"/>
    <s v="Darius"/>
    <s v="AVAAZ"/>
    <s v="CA-05-50"/>
    <s v="OUI"/>
  </r>
  <r>
    <d v="2019-05-29T00:00:00"/>
    <s v="Droits de visite"/>
    <x v="4"/>
    <x v="3"/>
    <n v="1000"/>
    <s v="Darius"/>
    <s v="AVAAZ"/>
    <s v="CA-05-50"/>
    <s v="OUI"/>
  </r>
  <r>
    <d v="2019-05-29T00:00:00"/>
    <s v="Prison-Bureua"/>
    <x v="0"/>
    <x v="3"/>
    <n v="700"/>
    <s v="Darius"/>
    <s v="AVAAZ"/>
    <s v="CA-05-50"/>
    <s v="OUI"/>
  </r>
  <r>
    <d v="2019-05-29T00:00:00"/>
    <s v="bonus aux journalistes, la voix d'assoli, radio"/>
    <x v="11"/>
    <x v="2"/>
    <n v="15000"/>
    <s v="Nicolas"/>
    <s v="AVAAZ"/>
    <s v="CA-05-53"/>
    <s v="OUI"/>
  </r>
  <r>
    <d v="2019-05-29T00:00:00"/>
    <s v="bonus aux journalistes, centrale fm, radio"/>
    <x v="11"/>
    <x v="2"/>
    <n v="15000"/>
    <s v="Nicolas"/>
    <s v="AVAAZ"/>
    <s v="CA-05-53"/>
    <s v="OUI"/>
  </r>
  <r>
    <d v="2019-05-29T00:00:00"/>
    <s v="bonus aux journalistes, tchaoudjo fm, radio"/>
    <x v="11"/>
    <x v="2"/>
    <n v="15000"/>
    <s v="Nicolas"/>
    <s v="AVAAZ"/>
    <s v="CA-05-53"/>
    <s v="OUI"/>
  </r>
  <r>
    <d v="2019-05-29T00:00:00"/>
    <s v="bonus aux journalistes, méridien fm, radio"/>
    <x v="11"/>
    <x v="2"/>
    <n v="15000"/>
    <s v="Nicolas"/>
    <s v="AVAAZ"/>
    <s v="CA-05-53"/>
    <s v="OUI"/>
  </r>
  <r>
    <d v="2019-05-29T00:00:00"/>
    <s v="bonus aux journalistes, le changement, presse écrite"/>
    <x v="11"/>
    <x v="2"/>
    <n v="10000"/>
    <s v="Nicolas"/>
    <s v="AVAAZ"/>
    <s v="CA-05-53"/>
    <s v="OUI"/>
  </r>
  <r>
    <d v="2019-05-29T00:00:00"/>
    <s v="bonus aux journalistes, dialogue, presse écrite"/>
    <x v="11"/>
    <x v="2"/>
    <n v="10000"/>
    <s v="Nicolas"/>
    <s v="AVAAZ"/>
    <s v="CA-05-53"/>
    <s v="OUI"/>
  </r>
  <r>
    <d v="2019-05-29T00:00:00"/>
    <s v="Bureau - Zone Portuaire Mission12"/>
    <x v="0"/>
    <x v="1"/>
    <n v="1500"/>
    <s v="I33"/>
    <s v="AVAAZ"/>
    <s v="CA-05-52"/>
    <s v="OUI"/>
  </r>
  <r>
    <d v="2019-05-29T00:00:00"/>
    <s v="Zone Portuaire - Cimtogo Mission12"/>
    <x v="0"/>
    <x v="1"/>
    <n v="100"/>
    <s v="I33"/>
    <s v="AVAAZ"/>
    <s v="CA-05-52"/>
    <s v="OUI"/>
  </r>
  <r>
    <d v="2019-05-29T00:00:00"/>
    <s v="Cimtogo - Zone Portuaire Mission12"/>
    <x v="0"/>
    <x v="1"/>
    <n v="100"/>
    <s v="I33"/>
    <s v="AVAAZ"/>
    <s v="CA-05-52"/>
    <s v="OUI"/>
  </r>
  <r>
    <d v="2019-05-29T00:00:00"/>
    <s v="Zone Portuaire - Bureau Mission12"/>
    <x v="0"/>
    <x v="1"/>
    <n v="1500"/>
    <s v="I33"/>
    <s v="AVAAZ"/>
    <s v="CA-05-52"/>
    <s v="OUI"/>
  </r>
  <r>
    <d v="2019-05-29T00:00:00"/>
    <s v="Boissons Mission12"/>
    <x v="1"/>
    <x v="1"/>
    <n v="1300"/>
    <s v="I33"/>
    <s v="AVAAZ"/>
    <s v="CA-05-52"/>
    <s v="OUI"/>
  </r>
  <r>
    <d v="2019-05-31T00:00:00"/>
    <s v="Frais bancaire mois de Mai 2019"/>
    <x v="13"/>
    <x v="0"/>
    <n v="9900"/>
    <s v="Ecobank"/>
    <s v="AVAAZ"/>
    <s v="BQ-03-08"/>
    <s v="OUI"/>
  </r>
  <r>
    <d v="2019-05-31T00:00:00"/>
    <s v=" Maison-Station pour mission Guérin-Kouka"/>
    <x v="0"/>
    <x v="3"/>
    <n v="500"/>
    <s v="Darius"/>
    <s v="AVAAZ"/>
    <s v="CA-05-55"/>
    <s v="OUI"/>
  </r>
  <r>
    <d v="2019-05-31T00:00:00"/>
    <s v="Lomé-Sokodé"/>
    <x v="0"/>
    <x v="3"/>
    <n v="5000"/>
    <s v="Darius"/>
    <s v="AVAAZ"/>
    <s v="CA-05-55"/>
    <s v="OUI"/>
  </r>
  <r>
    <d v="2019-05-31T00:00:00"/>
    <s v="Sokodé-Bassar"/>
    <x v="0"/>
    <x v="3"/>
    <n v="2000"/>
    <s v="Darius"/>
    <s v="AVAAZ"/>
    <s v="CA-05-55"/>
    <s v="OUI"/>
  </r>
  <r>
    <d v="2019-05-31T00:00:00"/>
    <s v="Bassar-Kouka"/>
    <x v="0"/>
    <x v="3"/>
    <n v="3000"/>
    <s v="Darius"/>
    <s v="AVAAZ"/>
    <s v="CA-05-55"/>
    <s v="OUI"/>
  </r>
  <r>
    <d v="2019-05-31T00:00:00"/>
    <s v="Station-maison mortuaire"/>
    <x v="0"/>
    <x v="3"/>
    <n v="200"/>
    <s v="Darius"/>
    <s v="AVAAZ"/>
    <s v="CA-05-55"/>
    <s v="OUI"/>
  </r>
  <r>
    <d v="2019-05-31T00:00:00"/>
    <s v="Maison mortuaire-Hôtel"/>
    <x v="0"/>
    <x v="3"/>
    <n v="300"/>
    <s v="Darius"/>
    <s v="AVAAZ"/>
    <s v="CA-05-55"/>
    <s v="OUI"/>
  </r>
  <r>
    <d v="2019-05-31T00:00:00"/>
    <s v="Hôtel-maison mortuaire"/>
    <x v="0"/>
    <x v="3"/>
    <n v="300"/>
    <s v="Darius"/>
    <s v="AVAAZ"/>
    <s v="CA-05-55"/>
    <s v="OUI"/>
  </r>
  <r>
    <d v="2019-05-31T00:00:00"/>
    <s v="Maison mortuaire-Hôtel"/>
    <x v="0"/>
    <x v="3"/>
    <n v="300"/>
    <s v="Darius"/>
    <s v="AVAAZ"/>
    <s v="CA-05-55"/>
    <s v="OUI"/>
  </r>
  <r>
    <d v="2019-05-31T00:00:00"/>
    <s v="Nourriture"/>
    <x v="5"/>
    <x v="3"/>
    <n v="3000"/>
    <s v="Darius"/>
    <s v="AVAAZ"/>
    <s v="CA-05-55"/>
    <s v="OUI"/>
  </r>
  <r>
    <d v="2019-05-31T00:00:00"/>
    <s v="Hébergement  1 nuitée"/>
    <x v="5"/>
    <x v="3"/>
    <n v="5000"/>
    <s v="Darius"/>
    <s v="AVAAZ"/>
    <s v="CA-05-55"/>
    <s v="OUI"/>
  </r>
  <r>
    <d v="2019-05-31T00:00:00"/>
    <s v="bonus aux journalistes, planète fm, radio"/>
    <x v="11"/>
    <x v="2"/>
    <n v="15000"/>
    <s v="Nicolas"/>
    <s v="AVAAZ"/>
    <s v="CA-05-56"/>
    <s v="OUI"/>
  </r>
  <r>
    <d v="2019-05-31T00:00:00"/>
    <s v="bonus aux journalistes, citadelle fm, radio"/>
    <x v="11"/>
    <x v="2"/>
    <n v="15000"/>
    <s v="Nicolas"/>
    <s v="AVAAZ"/>
    <s v="CA-05-56"/>
    <s v="OUI"/>
  </r>
  <r>
    <d v="2019-05-31T00:00:00"/>
    <s v="bonus aux journalistes, VGK, radio"/>
    <x v="11"/>
    <x v="2"/>
    <n v="15000"/>
    <s v="Nicolas"/>
    <s v="AVAAZ"/>
    <s v="CA-05-56"/>
    <s v="OUI"/>
  </r>
  <r>
    <d v="2019-05-31T00:00:00"/>
    <s v="bonus aux journalistes, esperanza fm, radio"/>
    <x v="11"/>
    <x v="2"/>
    <n v="15000"/>
    <s v="Nicolas"/>
    <s v="AVAAZ"/>
    <s v="CA-05-56"/>
    <s v="OUI"/>
  </r>
  <r>
    <d v="2019-05-31T00:00:00"/>
    <s v="bonus aux journalistes, dunenyo fm, radio"/>
    <x v="11"/>
    <x v="2"/>
    <n v="15000"/>
    <s v="Nicolas"/>
    <s v="AVAAZ"/>
    <s v="CA-05-56"/>
    <s v="OUI"/>
  </r>
  <r>
    <d v="2019-05-31T00:00:00"/>
    <s v="bonus aux journalistes, itiessi fm, radio"/>
    <x v="11"/>
    <x v="2"/>
    <n v="15000"/>
    <s v="Nicolas"/>
    <s v="AVAAZ"/>
    <s v="CA-05-56"/>
    <s v="OUI"/>
  </r>
  <r>
    <d v="2019-05-31T00:00:00"/>
    <s v="bonus aux journalistes, la manchette, presse écrite"/>
    <x v="11"/>
    <x v="2"/>
    <n v="10000"/>
    <s v="Nicolas"/>
    <s v="AVAAZ"/>
    <s v="CA-05-57"/>
    <s v="OUI"/>
  </r>
  <r>
    <d v="2019-05-31T00:00:00"/>
    <s v="bonus aux journalistes, vision d'afrique, presse écrite"/>
    <x v="11"/>
    <x v="2"/>
    <n v="10000"/>
    <s v="Nicolas"/>
    <s v="AVAAZ"/>
    <s v="CA-05-57"/>
    <s v="OUI"/>
  </r>
  <r>
    <d v="2019-05-31T00:00:00"/>
    <s v="bonus aux journalistes, canard indépendant, presse écrite "/>
    <x v="11"/>
    <x v="2"/>
    <n v="10000"/>
    <s v="Nicolas"/>
    <s v="AVAAZ"/>
    <s v="CA-05-57"/>
    <s v="OUI"/>
  </r>
  <r>
    <d v="2019-05-31T00:00:00"/>
    <s v="bonus aux journalistes, nouvelle tribune, presse écrite"/>
    <x v="11"/>
    <x v="2"/>
    <n v="10000"/>
    <s v="Nicolas"/>
    <s v="AVAAZ"/>
    <s v="CA-05-57"/>
    <s v="OUI"/>
  </r>
  <r>
    <d v="2019-05-31T00:00:00"/>
    <s v="bonus aux journalistes, bâtisseur, presse écrite"/>
    <x v="11"/>
    <x v="2"/>
    <n v="10000"/>
    <s v="Nicolas"/>
    <s v="AVAAZ"/>
    <s v="CA-05-57"/>
    <s v="OUI"/>
  </r>
  <r>
    <d v="2019-05-31T00:00:00"/>
    <s v="bonus aux journalistes, libéral, presse écrite"/>
    <x v="11"/>
    <x v="2"/>
    <n v="10000"/>
    <s v="Nicolas"/>
    <s v="AVAAZ"/>
    <s v="CA-05-57"/>
    <s v="OUI"/>
  </r>
  <r>
    <d v="2019-05-31T00:00:00"/>
    <s v="bonus aux journalistes, éveil de la nation, presse écrite"/>
    <x v="11"/>
    <x v="2"/>
    <n v="10000"/>
    <s v="Nicolas"/>
    <s v="AVAAZ"/>
    <s v="CA-05-57"/>
    <s v="OUI"/>
  </r>
  <r>
    <d v="2019-05-31T00:00:00"/>
    <s v="bonus aux journalistes, union pour la patrie, presse écrite"/>
    <x v="11"/>
    <x v="2"/>
    <n v="10000"/>
    <s v="Nicolas"/>
    <s v="AVAAZ"/>
    <s v="CA-05-57"/>
    <s v="OU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P10" firstHeaderRow="1" firstDataRow="2" firstDataCol="1"/>
  <pivotFields count="9">
    <pivotField numFmtId="168" showAll="0"/>
    <pivotField showAll="0"/>
    <pivotField axis="axisCol" showAll="0">
      <items count="15">
        <item x="13"/>
        <item x="11"/>
        <item x="10"/>
        <item x="9"/>
        <item x="4"/>
        <item x="7"/>
        <item x="2"/>
        <item x="8"/>
        <item x="6"/>
        <item x="12"/>
        <item x="3"/>
        <item x="0"/>
        <item x="5"/>
        <item x="1"/>
        <item t="default"/>
      </items>
    </pivotField>
    <pivotField axis="axisRow" showAll="0">
      <items count="6">
        <item x="1"/>
        <item x="3"/>
        <item x="4"/>
        <item x="2"/>
        <item x="0"/>
        <item t="default"/>
      </items>
    </pivotField>
    <pivotField dataField="1" numFmtId="165" showAll="0"/>
    <pivotField showAll="0"/>
    <pivotField showAll="0"/>
    <pivotField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Somme de Montant dépensé FCFA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K270"/>
  <sheetViews>
    <sheetView zoomScaleNormal="100" workbookViewId="0">
      <pane ySplit="1" topLeftCell="A2" activePane="bottomLeft" state="frozen"/>
      <selection activeCell="B57" sqref="B57"/>
      <selection pane="bottomLeft" sqref="A1:XFD1048576"/>
    </sheetView>
  </sheetViews>
  <sheetFormatPr baseColWidth="10" defaultColWidth="11.42578125" defaultRowHeight="16.5" customHeight="1" x14ac:dyDescent="0.2"/>
  <cols>
    <col min="1" max="1" width="11.140625" style="217" customWidth="1"/>
    <col min="2" max="2" width="61.140625" style="161" customWidth="1"/>
    <col min="3" max="3" width="14.85546875" style="160" customWidth="1"/>
    <col min="4" max="4" width="17.85546875" style="162" customWidth="1"/>
    <col min="5" max="5" width="14.140625" style="163" customWidth="1"/>
    <col min="6" max="6" width="12.5703125" style="164" customWidth="1"/>
    <col min="7" max="7" width="14.7109375" style="132" customWidth="1"/>
    <col min="8" max="8" width="15.7109375" style="165" customWidth="1"/>
    <col min="9" max="9" width="17.140625" style="166" customWidth="1"/>
    <col min="10" max="16384" width="11.42578125" style="132"/>
  </cols>
  <sheetData>
    <row r="1" spans="1:9" ht="27.75" customHeight="1" x14ac:dyDescent="0.2">
      <c r="A1" s="215" t="s">
        <v>58</v>
      </c>
      <c r="B1" s="125" t="s">
        <v>1</v>
      </c>
      <c r="C1" s="126" t="s">
        <v>2</v>
      </c>
      <c r="D1" s="127" t="s">
        <v>3</v>
      </c>
      <c r="E1" s="127" t="s">
        <v>55</v>
      </c>
      <c r="F1" s="128" t="s">
        <v>4</v>
      </c>
      <c r="G1" s="129" t="s">
        <v>5</v>
      </c>
      <c r="H1" s="130" t="s">
        <v>6</v>
      </c>
      <c r="I1" s="131" t="s">
        <v>7</v>
      </c>
    </row>
    <row r="2" spans="1:9" ht="16.5" customHeight="1" x14ac:dyDescent="0.2">
      <c r="A2" s="216">
        <v>42125</v>
      </c>
      <c r="B2" s="145" t="s">
        <v>1504</v>
      </c>
      <c r="C2" s="172" t="s">
        <v>118</v>
      </c>
      <c r="D2" s="173" t="s">
        <v>9</v>
      </c>
      <c r="E2" s="135">
        <v>800</v>
      </c>
      <c r="F2" s="136" t="s">
        <v>59</v>
      </c>
      <c r="G2" s="137" t="s">
        <v>1074</v>
      </c>
      <c r="H2" s="137" t="s">
        <v>1438</v>
      </c>
      <c r="I2" s="139" t="s">
        <v>1144</v>
      </c>
    </row>
    <row r="3" spans="1:9" ht="16.5" customHeight="1" x14ac:dyDescent="0.2">
      <c r="A3" s="216">
        <v>42125</v>
      </c>
      <c r="B3" s="145" t="s">
        <v>1505</v>
      </c>
      <c r="C3" s="172" t="s">
        <v>118</v>
      </c>
      <c r="D3" s="173" t="s">
        <v>9</v>
      </c>
      <c r="E3" s="135">
        <v>1000</v>
      </c>
      <c r="F3" s="136" t="s">
        <v>59</v>
      </c>
      <c r="G3" s="137" t="s">
        <v>1074</v>
      </c>
      <c r="H3" s="137" t="s">
        <v>1438</v>
      </c>
      <c r="I3" s="139" t="s">
        <v>1144</v>
      </c>
    </row>
    <row r="4" spans="1:9" ht="16.5" customHeight="1" x14ac:dyDescent="0.2">
      <c r="A4" s="216">
        <v>42125</v>
      </c>
      <c r="B4" s="145" t="s">
        <v>1506</v>
      </c>
      <c r="C4" s="172" t="s">
        <v>118</v>
      </c>
      <c r="D4" s="173" t="s">
        <v>9</v>
      </c>
      <c r="E4" s="135">
        <v>300</v>
      </c>
      <c r="F4" s="136" t="s">
        <v>59</v>
      </c>
      <c r="G4" s="137" t="s">
        <v>1074</v>
      </c>
      <c r="H4" s="137" t="s">
        <v>1438</v>
      </c>
      <c r="I4" s="139" t="s">
        <v>1144</v>
      </c>
    </row>
    <row r="5" spans="1:9" ht="16.5" customHeight="1" x14ac:dyDescent="0.2">
      <c r="A5" s="216">
        <v>42125</v>
      </c>
      <c r="B5" s="145" t="s">
        <v>1507</v>
      </c>
      <c r="C5" s="172" t="s">
        <v>118</v>
      </c>
      <c r="D5" s="173" t="s">
        <v>9</v>
      </c>
      <c r="E5" s="135">
        <v>1100</v>
      </c>
      <c r="F5" s="136" t="s">
        <v>59</v>
      </c>
      <c r="G5" s="137" t="s">
        <v>1074</v>
      </c>
      <c r="H5" s="137" t="s">
        <v>1438</v>
      </c>
      <c r="I5" s="139" t="s">
        <v>1144</v>
      </c>
    </row>
    <row r="6" spans="1:9" ht="16.5" customHeight="1" x14ac:dyDescent="0.2">
      <c r="A6" s="216">
        <v>42126</v>
      </c>
      <c r="B6" s="145" t="s">
        <v>1674</v>
      </c>
      <c r="C6" s="172" t="s">
        <v>118</v>
      </c>
      <c r="D6" s="173" t="s">
        <v>8</v>
      </c>
      <c r="E6" s="135">
        <v>1800</v>
      </c>
      <c r="F6" s="214" t="s">
        <v>12</v>
      </c>
      <c r="G6" s="137" t="s">
        <v>1074</v>
      </c>
      <c r="H6" s="137" t="s">
        <v>1439</v>
      </c>
      <c r="I6" s="139" t="s">
        <v>1144</v>
      </c>
    </row>
    <row r="7" spans="1:9" ht="16.5" customHeight="1" x14ac:dyDescent="0.2">
      <c r="A7" s="216">
        <v>42126</v>
      </c>
      <c r="B7" s="145" t="s">
        <v>1675</v>
      </c>
      <c r="C7" s="172" t="s">
        <v>239</v>
      </c>
      <c r="D7" s="173" t="s">
        <v>8</v>
      </c>
      <c r="E7" s="135">
        <v>1350</v>
      </c>
      <c r="F7" s="214" t="s">
        <v>12</v>
      </c>
      <c r="G7" s="137" t="s">
        <v>1074</v>
      </c>
      <c r="H7" s="137" t="s">
        <v>1439</v>
      </c>
      <c r="I7" s="139" t="s">
        <v>1144</v>
      </c>
    </row>
    <row r="8" spans="1:9" ht="16.5" customHeight="1" x14ac:dyDescent="0.2">
      <c r="A8" s="216">
        <v>42129</v>
      </c>
      <c r="B8" s="91" t="s">
        <v>1501</v>
      </c>
      <c r="C8" s="184" t="s">
        <v>159</v>
      </c>
      <c r="D8" s="177" t="s">
        <v>9</v>
      </c>
      <c r="E8" s="135">
        <v>322500</v>
      </c>
      <c r="F8" s="136" t="s">
        <v>241</v>
      </c>
      <c r="G8" s="137" t="s">
        <v>1074</v>
      </c>
      <c r="H8" s="137" t="s">
        <v>1498</v>
      </c>
      <c r="I8" s="139" t="s">
        <v>1144</v>
      </c>
    </row>
    <row r="9" spans="1:9" ht="16.5" customHeight="1" x14ac:dyDescent="0.2">
      <c r="A9" s="216">
        <v>42129</v>
      </c>
      <c r="B9" s="145" t="s">
        <v>1509</v>
      </c>
      <c r="C9" s="172" t="s">
        <v>118</v>
      </c>
      <c r="D9" s="173" t="s">
        <v>9</v>
      </c>
      <c r="E9" s="135">
        <v>700</v>
      </c>
      <c r="F9" s="136" t="s">
        <v>59</v>
      </c>
      <c r="G9" s="137" t="s">
        <v>1074</v>
      </c>
      <c r="H9" s="137" t="s">
        <v>1441</v>
      </c>
      <c r="I9" s="139" t="s">
        <v>1144</v>
      </c>
    </row>
    <row r="10" spans="1:9" ht="16.5" customHeight="1" x14ac:dyDescent="0.2">
      <c r="A10" s="216">
        <v>42129</v>
      </c>
      <c r="B10" s="145" t="s">
        <v>1508</v>
      </c>
      <c r="C10" s="172" t="s">
        <v>118</v>
      </c>
      <c r="D10" s="173" t="s">
        <v>9</v>
      </c>
      <c r="E10" s="135">
        <v>850</v>
      </c>
      <c r="F10" s="136" t="s">
        <v>59</v>
      </c>
      <c r="G10" s="137" t="s">
        <v>1074</v>
      </c>
      <c r="H10" s="137" t="s">
        <v>1441</v>
      </c>
      <c r="I10" s="139" t="s">
        <v>1144</v>
      </c>
    </row>
    <row r="11" spans="1:9" ht="16.5" customHeight="1" x14ac:dyDescent="0.2">
      <c r="A11" s="216">
        <v>42129</v>
      </c>
      <c r="B11" s="145" t="s">
        <v>1510</v>
      </c>
      <c r="C11" s="172" t="s">
        <v>118</v>
      </c>
      <c r="D11" s="173" t="s">
        <v>9</v>
      </c>
      <c r="E11" s="135">
        <v>850</v>
      </c>
      <c r="F11" s="136" t="s">
        <v>59</v>
      </c>
      <c r="G11" s="137" t="s">
        <v>1074</v>
      </c>
      <c r="H11" s="137" t="s">
        <v>1442</v>
      </c>
      <c r="I11" s="139" t="s">
        <v>1144</v>
      </c>
    </row>
    <row r="12" spans="1:9" ht="16.5" customHeight="1" x14ac:dyDescent="0.2">
      <c r="A12" s="216">
        <v>42129</v>
      </c>
      <c r="B12" s="179" t="s">
        <v>1511</v>
      </c>
      <c r="C12" s="183" t="s">
        <v>118</v>
      </c>
      <c r="D12" s="173" t="s">
        <v>9</v>
      </c>
      <c r="E12" s="175">
        <v>800</v>
      </c>
      <c r="F12" s="176" t="s">
        <v>59</v>
      </c>
      <c r="G12" s="137" t="s">
        <v>1074</v>
      </c>
      <c r="H12" s="137" t="s">
        <v>1442</v>
      </c>
      <c r="I12" s="139" t="s">
        <v>1144</v>
      </c>
    </row>
    <row r="13" spans="1:9" ht="16.5" customHeight="1" x14ac:dyDescent="0.2">
      <c r="A13" s="216">
        <v>42129</v>
      </c>
      <c r="B13" s="144" t="s">
        <v>1170</v>
      </c>
      <c r="C13" s="183" t="s">
        <v>118</v>
      </c>
      <c r="D13" s="154" t="s">
        <v>9</v>
      </c>
      <c r="E13" s="135">
        <v>450</v>
      </c>
      <c r="F13" s="176" t="s">
        <v>59</v>
      </c>
      <c r="G13" s="137" t="s">
        <v>1074</v>
      </c>
      <c r="H13" s="137" t="s">
        <v>1442</v>
      </c>
      <c r="I13" s="139" t="s">
        <v>1144</v>
      </c>
    </row>
    <row r="14" spans="1:9" ht="16.5" customHeight="1" x14ac:dyDescent="0.2">
      <c r="A14" s="216">
        <v>42129</v>
      </c>
      <c r="B14" s="144" t="s">
        <v>1512</v>
      </c>
      <c r="C14" s="183" t="s">
        <v>118</v>
      </c>
      <c r="D14" s="154" t="s">
        <v>9</v>
      </c>
      <c r="E14" s="135">
        <v>400</v>
      </c>
      <c r="F14" s="176" t="s">
        <v>59</v>
      </c>
      <c r="G14" s="137" t="s">
        <v>1074</v>
      </c>
      <c r="H14" s="137" t="s">
        <v>1442</v>
      </c>
      <c r="I14" s="139" t="s">
        <v>1144</v>
      </c>
    </row>
    <row r="15" spans="1:9" ht="16.5" customHeight="1" x14ac:dyDescent="0.2">
      <c r="A15" s="216">
        <v>42129</v>
      </c>
      <c r="B15" s="210" t="s">
        <v>1513</v>
      </c>
      <c r="C15" s="209" t="s">
        <v>118</v>
      </c>
      <c r="D15" s="143" t="s">
        <v>9</v>
      </c>
      <c r="E15" s="135">
        <v>800</v>
      </c>
      <c r="F15" s="136" t="s">
        <v>59</v>
      </c>
      <c r="G15" s="137" t="s">
        <v>1074</v>
      </c>
      <c r="H15" s="137" t="s">
        <v>1442</v>
      </c>
      <c r="I15" s="139" t="s">
        <v>1144</v>
      </c>
    </row>
    <row r="16" spans="1:9" ht="16.5" customHeight="1" x14ac:dyDescent="0.2">
      <c r="A16" s="216">
        <v>42129</v>
      </c>
      <c r="B16" s="210" t="s">
        <v>1514</v>
      </c>
      <c r="C16" s="209" t="s">
        <v>127</v>
      </c>
      <c r="D16" s="143" t="s">
        <v>9</v>
      </c>
      <c r="E16" s="135">
        <v>100000</v>
      </c>
      <c r="F16" s="136" t="s">
        <v>59</v>
      </c>
      <c r="G16" s="137" t="s">
        <v>1074</v>
      </c>
      <c r="H16" s="137" t="s">
        <v>1442</v>
      </c>
      <c r="I16" s="139" t="s">
        <v>1144</v>
      </c>
    </row>
    <row r="17" spans="1:9" ht="16.5" customHeight="1" x14ac:dyDescent="0.2">
      <c r="A17" s="216">
        <v>42130</v>
      </c>
      <c r="B17" s="210" t="s">
        <v>783</v>
      </c>
      <c r="C17" s="209" t="s">
        <v>118</v>
      </c>
      <c r="D17" s="143" t="s">
        <v>15</v>
      </c>
      <c r="E17" s="135">
        <v>1500</v>
      </c>
      <c r="F17" s="136" t="s">
        <v>16</v>
      </c>
      <c r="G17" s="137" t="s">
        <v>1074</v>
      </c>
      <c r="H17" s="137" t="s">
        <v>1443</v>
      </c>
      <c r="I17" s="139" t="s">
        <v>1144</v>
      </c>
    </row>
    <row r="18" spans="1:9" ht="16.5" customHeight="1" x14ac:dyDescent="0.2">
      <c r="A18" s="216">
        <v>42130</v>
      </c>
      <c r="B18" s="210" t="s">
        <v>1593</v>
      </c>
      <c r="C18" s="209" t="s">
        <v>118</v>
      </c>
      <c r="D18" s="143" t="s">
        <v>15</v>
      </c>
      <c r="E18" s="135">
        <v>1500</v>
      </c>
      <c r="F18" s="136" t="s">
        <v>16</v>
      </c>
      <c r="G18" s="137" t="s">
        <v>1074</v>
      </c>
      <c r="H18" s="137" t="s">
        <v>1443</v>
      </c>
      <c r="I18" s="139" t="s">
        <v>1144</v>
      </c>
    </row>
    <row r="19" spans="1:9" ht="16.5" customHeight="1" x14ac:dyDescent="0.2">
      <c r="A19" s="216">
        <v>42130</v>
      </c>
      <c r="B19" s="210" t="s">
        <v>1594</v>
      </c>
      <c r="C19" s="209" t="s">
        <v>118</v>
      </c>
      <c r="D19" s="143" t="s">
        <v>15</v>
      </c>
      <c r="E19" s="135">
        <v>300</v>
      </c>
      <c r="F19" s="136" t="s">
        <v>16</v>
      </c>
      <c r="G19" s="137" t="s">
        <v>1074</v>
      </c>
      <c r="H19" s="137" t="s">
        <v>1443</v>
      </c>
      <c r="I19" s="139" t="s">
        <v>1144</v>
      </c>
    </row>
    <row r="20" spans="1:9" ht="16.5" customHeight="1" x14ac:dyDescent="0.2">
      <c r="A20" s="216">
        <v>42130</v>
      </c>
      <c r="B20" s="210" t="s">
        <v>1595</v>
      </c>
      <c r="C20" s="209" t="s">
        <v>118</v>
      </c>
      <c r="D20" s="143" t="s">
        <v>15</v>
      </c>
      <c r="E20" s="135">
        <v>300</v>
      </c>
      <c r="F20" s="136" t="s">
        <v>16</v>
      </c>
      <c r="G20" s="137" t="s">
        <v>1074</v>
      </c>
      <c r="H20" s="137" t="s">
        <v>1443</v>
      </c>
      <c r="I20" s="139" t="s">
        <v>1144</v>
      </c>
    </row>
    <row r="21" spans="1:9" ht="16.5" customHeight="1" x14ac:dyDescent="0.2">
      <c r="A21" s="216">
        <v>42130</v>
      </c>
      <c r="B21" s="210" t="s">
        <v>1596</v>
      </c>
      <c r="C21" s="209" t="s">
        <v>118</v>
      </c>
      <c r="D21" s="143" t="s">
        <v>15</v>
      </c>
      <c r="E21" s="135">
        <v>1500</v>
      </c>
      <c r="F21" s="136" t="s">
        <v>16</v>
      </c>
      <c r="G21" s="137" t="s">
        <v>1074</v>
      </c>
      <c r="H21" s="137" t="s">
        <v>1443</v>
      </c>
      <c r="I21" s="139" t="s">
        <v>1144</v>
      </c>
    </row>
    <row r="22" spans="1:9" ht="16.5" customHeight="1" x14ac:dyDescent="0.2">
      <c r="A22" s="216">
        <v>42130</v>
      </c>
      <c r="B22" s="210" t="s">
        <v>1597</v>
      </c>
      <c r="C22" s="209" t="s">
        <v>118</v>
      </c>
      <c r="D22" s="143" t="s">
        <v>15</v>
      </c>
      <c r="E22" s="135">
        <v>1200</v>
      </c>
      <c r="F22" s="136" t="s">
        <v>16</v>
      </c>
      <c r="G22" s="137" t="s">
        <v>1074</v>
      </c>
      <c r="H22" s="137" t="s">
        <v>1443</v>
      </c>
      <c r="I22" s="139" t="s">
        <v>1144</v>
      </c>
    </row>
    <row r="23" spans="1:9" ht="16.5" customHeight="1" x14ac:dyDescent="0.2">
      <c r="A23" s="216">
        <v>42130</v>
      </c>
      <c r="B23" s="210" t="s">
        <v>1707</v>
      </c>
      <c r="C23" s="209" t="s">
        <v>791</v>
      </c>
      <c r="D23" s="143" t="s">
        <v>15</v>
      </c>
      <c r="E23" s="135">
        <v>1000</v>
      </c>
      <c r="F23" s="136" t="s">
        <v>16</v>
      </c>
      <c r="G23" s="137" t="s">
        <v>1074</v>
      </c>
      <c r="H23" s="137" t="s">
        <v>1443</v>
      </c>
      <c r="I23" s="139" t="s">
        <v>1144</v>
      </c>
    </row>
    <row r="24" spans="1:9" ht="16.5" customHeight="1" x14ac:dyDescent="0.2">
      <c r="A24" s="216">
        <v>42130</v>
      </c>
      <c r="B24" s="210" t="s">
        <v>1598</v>
      </c>
      <c r="C24" s="209" t="s">
        <v>273</v>
      </c>
      <c r="D24" s="143" t="s">
        <v>15</v>
      </c>
      <c r="E24" s="135">
        <v>1000</v>
      </c>
      <c r="F24" s="136" t="s">
        <v>16</v>
      </c>
      <c r="G24" s="137" t="s">
        <v>1074</v>
      </c>
      <c r="H24" s="137" t="s">
        <v>1443</v>
      </c>
      <c r="I24" s="139" t="s">
        <v>1144</v>
      </c>
    </row>
    <row r="25" spans="1:9" ht="16.5" customHeight="1" x14ac:dyDescent="0.2">
      <c r="A25" s="216">
        <v>42130</v>
      </c>
      <c r="B25" s="210" t="s">
        <v>1676</v>
      </c>
      <c r="C25" s="209" t="s">
        <v>118</v>
      </c>
      <c r="D25" s="143" t="s">
        <v>8</v>
      </c>
      <c r="E25" s="135">
        <v>600</v>
      </c>
      <c r="F25" s="214" t="s">
        <v>12</v>
      </c>
      <c r="G25" s="137" t="s">
        <v>1074</v>
      </c>
      <c r="H25" s="137" t="s">
        <v>1440</v>
      </c>
      <c r="I25" s="139" t="s">
        <v>1144</v>
      </c>
    </row>
    <row r="26" spans="1:9" ht="16.5" customHeight="1" x14ac:dyDescent="0.2">
      <c r="A26" s="216">
        <v>42130</v>
      </c>
      <c r="B26" s="144" t="s">
        <v>1677</v>
      </c>
      <c r="C26" s="186" t="s">
        <v>118</v>
      </c>
      <c r="D26" s="143" t="s">
        <v>8</v>
      </c>
      <c r="E26" s="135">
        <v>6000</v>
      </c>
      <c r="F26" s="214" t="s">
        <v>12</v>
      </c>
      <c r="G26" s="137" t="s">
        <v>1074</v>
      </c>
      <c r="H26" s="137" t="s">
        <v>1440</v>
      </c>
      <c r="I26" s="139" t="s">
        <v>1144</v>
      </c>
    </row>
    <row r="27" spans="1:9" ht="16.5" customHeight="1" x14ac:dyDescent="0.2">
      <c r="A27" s="216">
        <v>42130</v>
      </c>
      <c r="B27" s="144" t="s">
        <v>1678</v>
      </c>
      <c r="C27" s="209" t="s">
        <v>118</v>
      </c>
      <c r="D27" s="143" t="s">
        <v>8</v>
      </c>
      <c r="E27" s="135">
        <v>800</v>
      </c>
      <c r="F27" s="214" t="s">
        <v>12</v>
      </c>
      <c r="G27" s="137" t="s">
        <v>1074</v>
      </c>
      <c r="H27" s="137" t="s">
        <v>1440</v>
      </c>
      <c r="I27" s="139" t="s">
        <v>1144</v>
      </c>
    </row>
    <row r="28" spans="1:9" ht="16.5" customHeight="1" x14ac:dyDescent="0.2">
      <c r="A28" s="216">
        <v>42130</v>
      </c>
      <c r="B28" s="144" t="s">
        <v>1679</v>
      </c>
      <c r="C28" s="209" t="s">
        <v>118</v>
      </c>
      <c r="D28" s="143" t="s">
        <v>8</v>
      </c>
      <c r="E28" s="135">
        <v>800</v>
      </c>
      <c r="F28" s="214" t="s">
        <v>12</v>
      </c>
      <c r="G28" s="137" t="s">
        <v>1074</v>
      </c>
      <c r="H28" s="137" t="s">
        <v>1440</v>
      </c>
      <c r="I28" s="139" t="s">
        <v>1144</v>
      </c>
    </row>
    <row r="29" spans="1:9" ht="16.5" customHeight="1" x14ac:dyDescent="0.2">
      <c r="A29" s="216">
        <v>42130</v>
      </c>
      <c r="B29" s="144" t="s">
        <v>1698</v>
      </c>
      <c r="C29" s="209" t="s">
        <v>273</v>
      </c>
      <c r="D29" s="143" t="s">
        <v>8</v>
      </c>
      <c r="E29" s="135">
        <v>6000</v>
      </c>
      <c r="F29" s="214" t="s">
        <v>12</v>
      </c>
      <c r="G29" s="137" t="s">
        <v>1074</v>
      </c>
      <c r="H29" s="137" t="s">
        <v>1440</v>
      </c>
      <c r="I29" s="139" t="s">
        <v>1144</v>
      </c>
    </row>
    <row r="30" spans="1:9" ht="16.5" customHeight="1" x14ac:dyDescent="0.2">
      <c r="A30" s="216">
        <v>42130</v>
      </c>
      <c r="B30" s="144" t="s">
        <v>1680</v>
      </c>
      <c r="C30" s="209" t="s">
        <v>273</v>
      </c>
      <c r="D30" s="143" t="s">
        <v>8</v>
      </c>
      <c r="E30" s="135">
        <v>3000</v>
      </c>
      <c r="F30" s="214" t="s">
        <v>12</v>
      </c>
      <c r="G30" s="137" t="s">
        <v>1074</v>
      </c>
      <c r="H30" s="137" t="s">
        <v>1440</v>
      </c>
      <c r="I30" s="139" t="s">
        <v>1144</v>
      </c>
    </row>
    <row r="31" spans="1:9" ht="16.5" customHeight="1" x14ac:dyDescent="0.2">
      <c r="A31" s="216">
        <v>42131</v>
      </c>
      <c r="B31" s="144" t="s">
        <v>1201</v>
      </c>
      <c r="C31" s="186" t="s">
        <v>118</v>
      </c>
      <c r="D31" s="143" t="s">
        <v>11</v>
      </c>
      <c r="E31" s="135">
        <v>800</v>
      </c>
      <c r="F31" s="136" t="s">
        <v>62</v>
      </c>
      <c r="G31" s="137" t="s">
        <v>1074</v>
      </c>
      <c r="H31" s="137" t="s">
        <v>1445</v>
      </c>
      <c r="I31" s="139" t="s">
        <v>1144</v>
      </c>
    </row>
    <row r="32" spans="1:9" ht="16.5" customHeight="1" x14ac:dyDescent="0.2">
      <c r="A32" s="216">
        <v>42131</v>
      </c>
      <c r="B32" s="144" t="s">
        <v>1556</v>
      </c>
      <c r="C32" s="186" t="s">
        <v>118</v>
      </c>
      <c r="D32" s="143" t="s">
        <v>11</v>
      </c>
      <c r="E32" s="135">
        <v>600</v>
      </c>
      <c r="F32" s="136" t="s">
        <v>62</v>
      </c>
      <c r="G32" s="137" t="s">
        <v>1074</v>
      </c>
      <c r="H32" s="137" t="s">
        <v>1445</v>
      </c>
      <c r="I32" s="139" t="s">
        <v>1144</v>
      </c>
    </row>
    <row r="33" spans="1:9" ht="16.5" customHeight="1" x14ac:dyDescent="0.2">
      <c r="A33" s="216">
        <v>42131</v>
      </c>
      <c r="B33" s="144" t="s">
        <v>1557</v>
      </c>
      <c r="C33" s="186" t="s">
        <v>791</v>
      </c>
      <c r="D33" s="143" t="s">
        <v>11</v>
      </c>
      <c r="E33" s="135">
        <v>4000</v>
      </c>
      <c r="F33" s="136" t="s">
        <v>62</v>
      </c>
      <c r="G33" s="137" t="s">
        <v>1074</v>
      </c>
      <c r="H33" s="137" t="s">
        <v>1445</v>
      </c>
      <c r="I33" s="139" t="s">
        <v>1144</v>
      </c>
    </row>
    <row r="34" spans="1:9" ht="16.5" customHeight="1" x14ac:dyDescent="0.2">
      <c r="A34" s="216">
        <v>42131</v>
      </c>
      <c r="B34" s="144" t="s">
        <v>1558</v>
      </c>
      <c r="C34" s="186" t="s">
        <v>791</v>
      </c>
      <c r="D34" s="143" t="s">
        <v>11</v>
      </c>
      <c r="E34" s="135">
        <v>1000</v>
      </c>
      <c r="F34" s="136" t="s">
        <v>62</v>
      </c>
      <c r="G34" s="137" t="s">
        <v>1074</v>
      </c>
      <c r="H34" s="137" t="s">
        <v>1445</v>
      </c>
      <c r="I34" s="139" t="s">
        <v>1144</v>
      </c>
    </row>
    <row r="35" spans="1:9" ht="16.5" customHeight="1" x14ac:dyDescent="0.2">
      <c r="A35" s="216">
        <v>42131</v>
      </c>
      <c r="B35" s="144" t="s">
        <v>1585</v>
      </c>
      <c r="C35" s="186" t="s">
        <v>118</v>
      </c>
      <c r="D35" s="143" t="s">
        <v>11</v>
      </c>
      <c r="E35" s="135">
        <v>1200</v>
      </c>
      <c r="F35" s="136" t="s">
        <v>111</v>
      </c>
      <c r="G35" s="137" t="s">
        <v>1074</v>
      </c>
      <c r="H35" s="137" t="s">
        <v>1444</v>
      </c>
      <c r="I35" s="139" t="s">
        <v>1144</v>
      </c>
    </row>
    <row r="36" spans="1:9" ht="16.5" customHeight="1" x14ac:dyDescent="0.2">
      <c r="A36" s="216">
        <v>42131</v>
      </c>
      <c r="B36" s="144" t="s">
        <v>1586</v>
      </c>
      <c r="C36" s="186" t="s">
        <v>118</v>
      </c>
      <c r="D36" s="143" t="s">
        <v>11</v>
      </c>
      <c r="E36" s="135">
        <v>1500</v>
      </c>
      <c r="F36" s="136" t="s">
        <v>111</v>
      </c>
      <c r="G36" s="137" t="s">
        <v>1074</v>
      </c>
      <c r="H36" s="137" t="s">
        <v>1444</v>
      </c>
      <c r="I36" s="139" t="s">
        <v>1144</v>
      </c>
    </row>
    <row r="37" spans="1:9" ht="16.5" customHeight="1" x14ac:dyDescent="0.2">
      <c r="A37" s="216">
        <v>42131</v>
      </c>
      <c r="B37" s="144" t="s">
        <v>1587</v>
      </c>
      <c r="C37" s="186" t="s">
        <v>118</v>
      </c>
      <c r="D37" s="143" t="s">
        <v>11</v>
      </c>
      <c r="E37" s="135">
        <v>300</v>
      </c>
      <c r="F37" s="136" t="s">
        <v>111</v>
      </c>
      <c r="G37" s="137" t="s">
        <v>1074</v>
      </c>
      <c r="H37" s="137" t="s">
        <v>1444</v>
      </c>
      <c r="I37" s="139" t="s">
        <v>1144</v>
      </c>
    </row>
    <row r="38" spans="1:9" ht="16.5" customHeight="1" x14ac:dyDescent="0.2">
      <c r="A38" s="216">
        <v>42131</v>
      </c>
      <c r="B38" s="144" t="s">
        <v>1588</v>
      </c>
      <c r="C38" s="186" t="s">
        <v>118</v>
      </c>
      <c r="D38" s="143" t="s">
        <v>11</v>
      </c>
      <c r="E38" s="135">
        <v>300</v>
      </c>
      <c r="F38" s="136" t="s">
        <v>111</v>
      </c>
      <c r="G38" s="137" t="s">
        <v>1074</v>
      </c>
      <c r="H38" s="137" t="s">
        <v>1444</v>
      </c>
      <c r="I38" s="139" t="s">
        <v>1144</v>
      </c>
    </row>
    <row r="39" spans="1:9" ht="16.5" customHeight="1" x14ac:dyDescent="0.2">
      <c r="A39" s="216">
        <v>42131</v>
      </c>
      <c r="B39" s="144" t="s">
        <v>1589</v>
      </c>
      <c r="C39" s="186" t="s">
        <v>118</v>
      </c>
      <c r="D39" s="143" t="s">
        <v>11</v>
      </c>
      <c r="E39" s="135">
        <v>1500</v>
      </c>
      <c r="F39" s="136" t="s">
        <v>111</v>
      </c>
      <c r="G39" s="137" t="s">
        <v>1074</v>
      </c>
      <c r="H39" s="137" t="s">
        <v>1444</v>
      </c>
      <c r="I39" s="139" t="s">
        <v>1144</v>
      </c>
    </row>
    <row r="40" spans="1:9" ht="16.5" customHeight="1" x14ac:dyDescent="0.2">
      <c r="A40" s="216">
        <v>42131</v>
      </c>
      <c r="B40" s="144" t="s">
        <v>668</v>
      </c>
      <c r="C40" s="186" t="s">
        <v>118</v>
      </c>
      <c r="D40" s="143" t="s">
        <v>11</v>
      </c>
      <c r="E40" s="135">
        <v>1200</v>
      </c>
      <c r="F40" s="136" t="s">
        <v>111</v>
      </c>
      <c r="G40" s="137" t="s">
        <v>1074</v>
      </c>
      <c r="H40" s="137" t="s">
        <v>1444</v>
      </c>
      <c r="I40" s="139" t="s">
        <v>1144</v>
      </c>
    </row>
    <row r="41" spans="1:9" ht="16.5" customHeight="1" x14ac:dyDescent="0.2">
      <c r="A41" s="216">
        <v>42131</v>
      </c>
      <c r="B41" s="144" t="s">
        <v>272</v>
      </c>
      <c r="C41" s="186" t="s">
        <v>273</v>
      </c>
      <c r="D41" s="143" t="s">
        <v>11</v>
      </c>
      <c r="E41" s="135">
        <v>1000</v>
      </c>
      <c r="F41" s="136" t="s">
        <v>111</v>
      </c>
      <c r="G41" s="137" t="s">
        <v>1074</v>
      </c>
      <c r="H41" s="137" t="s">
        <v>1444</v>
      </c>
      <c r="I41" s="139" t="s">
        <v>1144</v>
      </c>
    </row>
    <row r="42" spans="1:9" ht="16.5" customHeight="1" x14ac:dyDescent="0.2">
      <c r="A42" s="216">
        <v>42131</v>
      </c>
      <c r="B42" s="144" t="s">
        <v>1590</v>
      </c>
      <c r="C42" s="186" t="s">
        <v>791</v>
      </c>
      <c r="D42" s="143" t="s">
        <v>11</v>
      </c>
      <c r="E42" s="135">
        <v>1000</v>
      </c>
      <c r="F42" s="136" t="s">
        <v>111</v>
      </c>
      <c r="G42" s="137" t="s">
        <v>1074</v>
      </c>
      <c r="H42" s="137" t="s">
        <v>1444</v>
      </c>
      <c r="I42" s="139" t="s">
        <v>1144</v>
      </c>
    </row>
    <row r="43" spans="1:9" ht="16.5" customHeight="1" x14ac:dyDescent="0.2">
      <c r="A43" s="216">
        <v>42131</v>
      </c>
      <c r="B43" s="144" t="s">
        <v>1591</v>
      </c>
      <c r="C43" s="186" t="s">
        <v>791</v>
      </c>
      <c r="D43" s="143" t="s">
        <v>11</v>
      </c>
      <c r="E43" s="135">
        <v>2000</v>
      </c>
      <c r="F43" s="136" t="s">
        <v>111</v>
      </c>
      <c r="G43" s="137" t="s">
        <v>1074</v>
      </c>
      <c r="H43" s="137" t="s">
        <v>1444</v>
      </c>
      <c r="I43" s="139" t="s">
        <v>1144</v>
      </c>
    </row>
    <row r="44" spans="1:9" ht="16.5" customHeight="1" x14ac:dyDescent="0.2">
      <c r="A44" s="216">
        <v>42131</v>
      </c>
      <c r="B44" s="144" t="s">
        <v>1679</v>
      </c>
      <c r="C44" s="186" t="s">
        <v>118</v>
      </c>
      <c r="D44" s="143" t="s">
        <v>8</v>
      </c>
      <c r="E44" s="135">
        <v>1900</v>
      </c>
      <c r="F44" s="214" t="s">
        <v>12</v>
      </c>
      <c r="G44" s="137" t="s">
        <v>1074</v>
      </c>
      <c r="H44" s="137" t="s">
        <v>1440</v>
      </c>
      <c r="I44" s="139" t="s">
        <v>1144</v>
      </c>
    </row>
    <row r="45" spans="1:9" ht="16.5" customHeight="1" x14ac:dyDescent="0.2">
      <c r="A45" s="216">
        <v>42131</v>
      </c>
      <c r="B45" s="144" t="s">
        <v>1698</v>
      </c>
      <c r="C45" s="186" t="s">
        <v>273</v>
      </c>
      <c r="D45" s="143" t="s">
        <v>8</v>
      </c>
      <c r="E45" s="135">
        <v>6000</v>
      </c>
      <c r="F45" s="214" t="s">
        <v>12</v>
      </c>
      <c r="G45" s="137" t="s">
        <v>1074</v>
      </c>
      <c r="H45" s="137" t="s">
        <v>1440</v>
      </c>
      <c r="I45" s="139" t="s">
        <v>1144</v>
      </c>
    </row>
    <row r="46" spans="1:9" ht="16.5" customHeight="1" x14ac:dyDescent="0.2">
      <c r="A46" s="216">
        <v>42131</v>
      </c>
      <c r="B46" s="144" t="s">
        <v>1681</v>
      </c>
      <c r="C46" s="186" t="s">
        <v>239</v>
      </c>
      <c r="D46" s="143" t="s">
        <v>8</v>
      </c>
      <c r="E46" s="135">
        <v>2700</v>
      </c>
      <c r="F46" s="214" t="s">
        <v>12</v>
      </c>
      <c r="G46" s="137" t="s">
        <v>1074</v>
      </c>
      <c r="H46" s="137" t="s">
        <v>1440</v>
      </c>
      <c r="I46" s="139" t="s">
        <v>1144</v>
      </c>
    </row>
    <row r="47" spans="1:9" ht="16.5" customHeight="1" x14ac:dyDescent="0.2">
      <c r="A47" s="216">
        <v>42131</v>
      </c>
      <c r="B47" s="144" t="s">
        <v>1680</v>
      </c>
      <c r="C47" s="186" t="s">
        <v>273</v>
      </c>
      <c r="D47" s="143" t="s">
        <v>8</v>
      </c>
      <c r="E47" s="135">
        <v>3000</v>
      </c>
      <c r="F47" s="214" t="s">
        <v>12</v>
      </c>
      <c r="G47" s="137" t="s">
        <v>1074</v>
      </c>
      <c r="H47" s="137" t="s">
        <v>1440</v>
      </c>
      <c r="I47" s="139" t="s">
        <v>1144</v>
      </c>
    </row>
    <row r="48" spans="1:9" ht="16.5" customHeight="1" x14ac:dyDescent="0.2">
      <c r="A48" s="216">
        <v>42132</v>
      </c>
      <c r="B48" s="144" t="s">
        <v>1559</v>
      </c>
      <c r="C48" s="186" t="s">
        <v>118</v>
      </c>
      <c r="D48" s="143" t="s">
        <v>11</v>
      </c>
      <c r="E48" s="135">
        <v>700</v>
      </c>
      <c r="F48" s="136" t="s">
        <v>62</v>
      </c>
      <c r="G48" s="137" t="s">
        <v>1074</v>
      </c>
      <c r="H48" s="137" t="s">
        <v>1446</v>
      </c>
      <c r="I48" s="139" t="s">
        <v>1144</v>
      </c>
    </row>
    <row r="49" spans="1:9" ht="16.5" customHeight="1" x14ac:dyDescent="0.2">
      <c r="A49" s="216">
        <v>42132</v>
      </c>
      <c r="B49" s="144" t="s">
        <v>1560</v>
      </c>
      <c r="C49" s="186" t="s">
        <v>118</v>
      </c>
      <c r="D49" s="143" t="s">
        <v>11</v>
      </c>
      <c r="E49" s="135">
        <v>900</v>
      </c>
      <c r="F49" s="136" t="s">
        <v>62</v>
      </c>
      <c r="G49" s="137" t="s">
        <v>1074</v>
      </c>
      <c r="H49" s="137" t="s">
        <v>1446</v>
      </c>
      <c r="I49" s="139" t="s">
        <v>1144</v>
      </c>
    </row>
    <row r="50" spans="1:9" ht="16.5" customHeight="1" x14ac:dyDescent="0.2">
      <c r="A50" s="216">
        <v>42132</v>
      </c>
      <c r="B50" s="181" t="s">
        <v>1561</v>
      </c>
      <c r="C50" s="186" t="s">
        <v>118</v>
      </c>
      <c r="D50" s="143" t="s">
        <v>11</v>
      </c>
      <c r="E50" s="135">
        <v>700</v>
      </c>
      <c r="F50" s="136" t="s">
        <v>62</v>
      </c>
      <c r="G50" s="137" t="s">
        <v>1074</v>
      </c>
      <c r="H50" s="137" t="s">
        <v>1446</v>
      </c>
      <c r="I50" s="139" t="s">
        <v>1144</v>
      </c>
    </row>
    <row r="51" spans="1:9" ht="16.5" customHeight="1" x14ac:dyDescent="0.2">
      <c r="A51" s="216">
        <v>42132</v>
      </c>
      <c r="B51" s="181" t="s">
        <v>1679</v>
      </c>
      <c r="C51" s="186" t="s">
        <v>118</v>
      </c>
      <c r="D51" s="143" t="s">
        <v>8</v>
      </c>
      <c r="E51" s="135">
        <v>2600</v>
      </c>
      <c r="F51" s="214" t="s">
        <v>12</v>
      </c>
      <c r="G51" s="137" t="s">
        <v>1074</v>
      </c>
      <c r="H51" s="137" t="s">
        <v>1440</v>
      </c>
      <c r="I51" s="139" t="s">
        <v>1144</v>
      </c>
    </row>
    <row r="52" spans="1:9" ht="16.5" customHeight="1" x14ac:dyDescent="0.2">
      <c r="A52" s="216">
        <v>42132</v>
      </c>
      <c r="B52" s="181" t="s">
        <v>1680</v>
      </c>
      <c r="C52" s="186" t="s">
        <v>273</v>
      </c>
      <c r="D52" s="143" t="s">
        <v>8</v>
      </c>
      <c r="E52" s="135">
        <v>3000</v>
      </c>
      <c r="F52" s="214" t="s">
        <v>12</v>
      </c>
      <c r="G52" s="137" t="s">
        <v>1074</v>
      </c>
      <c r="H52" s="137" t="s">
        <v>1440</v>
      </c>
      <c r="I52" s="139" t="s">
        <v>1144</v>
      </c>
    </row>
    <row r="53" spans="1:9" ht="16.5" customHeight="1" x14ac:dyDescent="0.2">
      <c r="A53" s="216">
        <v>42132</v>
      </c>
      <c r="B53" s="181" t="s">
        <v>1698</v>
      </c>
      <c r="C53" s="186" t="s">
        <v>273</v>
      </c>
      <c r="D53" s="143" t="s">
        <v>8</v>
      </c>
      <c r="E53" s="135">
        <v>6000</v>
      </c>
      <c r="F53" s="214" t="s">
        <v>12</v>
      </c>
      <c r="G53" s="137" t="s">
        <v>1074</v>
      </c>
      <c r="H53" s="137" t="s">
        <v>1440</v>
      </c>
      <c r="I53" s="139" t="s">
        <v>1144</v>
      </c>
    </row>
    <row r="54" spans="1:9" ht="16.5" customHeight="1" x14ac:dyDescent="0.2">
      <c r="A54" s="216">
        <v>42132</v>
      </c>
      <c r="B54" s="144" t="s">
        <v>1681</v>
      </c>
      <c r="C54" s="186" t="s">
        <v>239</v>
      </c>
      <c r="D54" s="143" t="s">
        <v>8</v>
      </c>
      <c r="E54" s="135">
        <v>3750</v>
      </c>
      <c r="F54" s="214" t="s">
        <v>12</v>
      </c>
      <c r="G54" s="137" t="s">
        <v>1074</v>
      </c>
      <c r="H54" s="137" t="s">
        <v>1440</v>
      </c>
      <c r="I54" s="139" t="s">
        <v>1144</v>
      </c>
    </row>
    <row r="55" spans="1:9" ht="16.5" customHeight="1" x14ac:dyDescent="0.2">
      <c r="A55" s="216">
        <v>42133</v>
      </c>
      <c r="B55" s="144" t="s">
        <v>1562</v>
      </c>
      <c r="C55" s="186" t="s">
        <v>118</v>
      </c>
      <c r="D55" s="143" t="s">
        <v>11</v>
      </c>
      <c r="E55" s="135">
        <v>800</v>
      </c>
      <c r="F55" s="136" t="s">
        <v>62</v>
      </c>
      <c r="G55" s="137" t="s">
        <v>1074</v>
      </c>
      <c r="H55" s="137" t="s">
        <v>1447</v>
      </c>
      <c r="I55" s="139" t="s">
        <v>1144</v>
      </c>
    </row>
    <row r="56" spans="1:9" ht="16.5" customHeight="1" x14ac:dyDescent="0.2">
      <c r="A56" s="216">
        <v>42133</v>
      </c>
      <c r="B56" s="144" t="s">
        <v>1563</v>
      </c>
      <c r="C56" s="186" t="s">
        <v>118</v>
      </c>
      <c r="D56" s="143" t="s">
        <v>11</v>
      </c>
      <c r="E56" s="135">
        <v>600</v>
      </c>
      <c r="F56" s="136" t="s">
        <v>62</v>
      </c>
      <c r="G56" s="137" t="s">
        <v>1074</v>
      </c>
      <c r="H56" s="137" t="s">
        <v>1447</v>
      </c>
      <c r="I56" s="139" t="s">
        <v>1144</v>
      </c>
    </row>
    <row r="57" spans="1:9" ht="16.5" customHeight="1" x14ac:dyDescent="0.2">
      <c r="A57" s="216">
        <v>42133</v>
      </c>
      <c r="B57" s="144" t="s">
        <v>1224</v>
      </c>
      <c r="C57" s="186" t="s">
        <v>118</v>
      </c>
      <c r="D57" s="143" t="s">
        <v>15</v>
      </c>
      <c r="E57" s="135">
        <v>700</v>
      </c>
      <c r="F57" s="136" t="s">
        <v>16</v>
      </c>
      <c r="G57" s="137" t="s">
        <v>1074</v>
      </c>
      <c r="H57" s="137" t="s">
        <v>1448</v>
      </c>
      <c r="I57" s="139" t="s">
        <v>1144</v>
      </c>
    </row>
    <row r="58" spans="1:9" ht="16.5" customHeight="1" x14ac:dyDescent="0.2">
      <c r="A58" s="216">
        <v>42133</v>
      </c>
      <c r="B58" s="144" t="s">
        <v>1599</v>
      </c>
      <c r="C58" s="186" t="s">
        <v>118</v>
      </c>
      <c r="D58" s="143" t="s">
        <v>15</v>
      </c>
      <c r="E58" s="135">
        <v>600</v>
      </c>
      <c r="F58" s="136" t="s">
        <v>16</v>
      </c>
      <c r="G58" s="137" t="s">
        <v>1074</v>
      </c>
      <c r="H58" s="137" t="s">
        <v>1448</v>
      </c>
      <c r="I58" s="139" t="s">
        <v>1144</v>
      </c>
    </row>
    <row r="59" spans="1:9" ht="16.5" customHeight="1" x14ac:dyDescent="0.2">
      <c r="A59" s="216">
        <v>42133</v>
      </c>
      <c r="B59" s="144" t="s">
        <v>1679</v>
      </c>
      <c r="C59" s="186" t="s">
        <v>118</v>
      </c>
      <c r="D59" s="143" t="s">
        <v>8</v>
      </c>
      <c r="E59" s="135">
        <v>1900</v>
      </c>
      <c r="F59" s="214" t="s">
        <v>12</v>
      </c>
      <c r="G59" s="137" t="s">
        <v>1074</v>
      </c>
      <c r="H59" s="137" t="s">
        <v>1440</v>
      </c>
      <c r="I59" s="139" t="s">
        <v>1144</v>
      </c>
    </row>
    <row r="60" spans="1:9" ht="16.5" customHeight="1" x14ac:dyDescent="0.2">
      <c r="A60" s="216">
        <v>42133</v>
      </c>
      <c r="B60" s="144" t="s">
        <v>1680</v>
      </c>
      <c r="C60" s="186" t="s">
        <v>273</v>
      </c>
      <c r="D60" s="143" t="s">
        <v>8</v>
      </c>
      <c r="E60" s="135">
        <v>3000</v>
      </c>
      <c r="F60" s="214" t="s">
        <v>12</v>
      </c>
      <c r="G60" s="137" t="s">
        <v>1074</v>
      </c>
      <c r="H60" s="137" t="s">
        <v>1440</v>
      </c>
      <c r="I60" s="139" t="s">
        <v>1144</v>
      </c>
    </row>
    <row r="61" spans="1:9" ht="16.5" customHeight="1" x14ac:dyDescent="0.2">
      <c r="A61" s="216">
        <v>42133</v>
      </c>
      <c r="B61" s="144" t="s">
        <v>1698</v>
      </c>
      <c r="C61" s="186" t="s">
        <v>273</v>
      </c>
      <c r="D61" s="143" t="s">
        <v>8</v>
      </c>
      <c r="E61" s="135">
        <v>6000</v>
      </c>
      <c r="F61" s="214" t="s">
        <v>12</v>
      </c>
      <c r="G61" s="137" t="s">
        <v>1074</v>
      </c>
      <c r="H61" s="137" t="s">
        <v>1440</v>
      </c>
      <c r="I61" s="139" t="s">
        <v>1144</v>
      </c>
    </row>
    <row r="62" spans="1:9" ht="16.5" customHeight="1" x14ac:dyDescent="0.2">
      <c r="A62" s="216">
        <v>42133</v>
      </c>
      <c r="B62" s="144" t="s">
        <v>1681</v>
      </c>
      <c r="C62" s="186" t="s">
        <v>239</v>
      </c>
      <c r="D62" s="143" t="s">
        <v>8</v>
      </c>
      <c r="E62" s="135">
        <v>3650</v>
      </c>
      <c r="F62" s="214" t="s">
        <v>12</v>
      </c>
      <c r="G62" s="137" t="s">
        <v>1074</v>
      </c>
      <c r="H62" s="137" t="s">
        <v>1440</v>
      </c>
      <c r="I62" s="139" t="s">
        <v>1144</v>
      </c>
    </row>
    <row r="63" spans="1:9" ht="16.5" customHeight="1" x14ac:dyDescent="0.2">
      <c r="A63" s="216">
        <v>42134</v>
      </c>
      <c r="B63" s="144" t="s">
        <v>1682</v>
      </c>
      <c r="C63" s="186" t="s">
        <v>118</v>
      </c>
      <c r="D63" s="143" t="s">
        <v>8</v>
      </c>
      <c r="E63" s="135">
        <v>100</v>
      </c>
      <c r="F63" s="214" t="s">
        <v>12</v>
      </c>
      <c r="G63" s="137" t="s">
        <v>1074</v>
      </c>
      <c r="H63" s="137" t="s">
        <v>1440</v>
      </c>
      <c r="I63" s="139" t="s">
        <v>1144</v>
      </c>
    </row>
    <row r="64" spans="1:9" ht="16.5" customHeight="1" x14ac:dyDescent="0.2">
      <c r="A64" s="216">
        <v>42134</v>
      </c>
      <c r="B64" s="145" t="s">
        <v>1683</v>
      </c>
      <c r="C64" s="186" t="s">
        <v>118</v>
      </c>
      <c r="D64" s="143" t="s">
        <v>8</v>
      </c>
      <c r="E64" s="135">
        <v>6000</v>
      </c>
      <c r="F64" s="214" t="s">
        <v>12</v>
      </c>
      <c r="G64" s="137" t="s">
        <v>1074</v>
      </c>
      <c r="H64" s="137" t="s">
        <v>1440</v>
      </c>
      <c r="I64" s="139" t="s">
        <v>1144</v>
      </c>
    </row>
    <row r="65" spans="1:9" ht="16.5" customHeight="1" x14ac:dyDescent="0.2">
      <c r="A65" s="216">
        <v>42134</v>
      </c>
      <c r="B65" s="145" t="s">
        <v>1680</v>
      </c>
      <c r="C65" s="186" t="s">
        <v>273</v>
      </c>
      <c r="D65" s="143" t="s">
        <v>8</v>
      </c>
      <c r="E65" s="135">
        <v>3000</v>
      </c>
      <c r="F65" s="214" t="s">
        <v>12</v>
      </c>
      <c r="G65" s="137" t="s">
        <v>1074</v>
      </c>
      <c r="H65" s="137" t="s">
        <v>1440</v>
      </c>
      <c r="I65" s="139" t="s">
        <v>1144</v>
      </c>
    </row>
    <row r="66" spans="1:9" ht="16.5" customHeight="1" x14ac:dyDescent="0.2">
      <c r="A66" s="216">
        <v>42134</v>
      </c>
      <c r="B66" s="145" t="s">
        <v>1684</v>
      </c>
      <c r="C66" s="186" t="s">
        <v>118</v>
      </c>
      <c r="D66" s="143" t="s">
        <v>8</v>
      </c>
      <c r="E66" s="135">
        <v>600</v>
      </c>
      <c r="F66" s="214" t="s">
        <v>12</v>
      </c>
      <c r="G66" s="137" t="s">
        <v>1074</v>
      </c>
      <c r="H66" s="137" t="s">
        <v>1440</v>
      </c>
      <c r="I66" s="139" t="s">
        <v>1144</v>
      </c>
    </row>
    <row r="67" spans="1:9" ht="16.5" customHeight="1" x14ac:dyDescent="0.2">
      <c r="A67" s="216">
        <v>42137</v>
      </c>
      <c r="B67" s="91" t="s">
        <v>1502</v>
      </c>
      <c r="C67" s="148" t="s">
        <v>137</v>
      </c>
      <c r="D67" s="137" t="s">
        <v>9</v>
      </c>
      <c r="E67" s="135">
        <v>400000</v>
      </c>
      <c r="F67" s="136" t="s">
        <v>241</v>
      </c>
      <c r="G67" s="137" t="s">
        <v>1074</v>
      </c>
      <c r="H67" s="137" t="s">
        <v>1499</v>
      </c>
      <c r="I67" s="139" t="s">
        <v>1144</v>
      </c>
    </row>
    <row r="68" spans="1:9" ht="16.5" customHeight="1" x14ac:dyDescent="0.2">
      <c r="A68" s="216">
        <v>42137</v>
      </c>
      <c r="B68" s="145" t="s">
        <v>830</v>
      </c>
      <c r="C68" s="186" t="s">
        <v>118</v>
      </c>
      <c r="D68" s="143" t="s">
        <v>9</v>
      </c>
      <c r="E68" s="135">
        <v>1600</v>
      </c>
      <c r="F68" s="136" t="s">
        <v>59</v>
      </c>
      <c r="G68" s="137" t="s">
        <v>1074</v>
      </c>
      <c r="H68" s="137" t="s">
        <v>1449</v>
      </c>
      <c r="I68" s="139" t="s">
        <v>1144</v>
      </c>
    </row>
    <row r="69" spans="1:9" ht="16.5" customHeight="1" x14ac:dyDescent="0.2">
      <c r="A69" s="216">
        <v>42137</v>
      </c>
      <c r="B69" s="145" t="s">
        <v>1515</v>
      </c>
      <c r="C69" s="186" t="s">
        <v>118</v>
      </c>
      <c r="D69" s="143" t="s">
        <v>9</v>
      </c>
      <c r="E69" s="135">
        <v>1600</v>
      </c>
      <c r="F69" s="136" t="s">
        <v>59</v>
      </c>
      <c r="G69" s="137" t="s">
        <v>1074</v>
      </c>
      <c r="H69" s="137" t="s">
        <v>1449</v>
      </c>
      <c r="I69" s="139" t="s">
        <v>1144</v>
      </c>
    </row>
    <row r="70" spans="1:9" ht="16.5" customHeight="1" x14ac:dyDescent="0.2">
      <c r="A70" s="216">
        <v>42137</v>
      </c>
      <c r="B70" s="145" t="s">
        <v>1564</v>
      </c>
      <c r="C70" s="186" t="s">
        <v>118</v>
      </c>
      <c r="D70" s="143" t="s">
        <v>11</v>
      </c>
      <c r="E70" s="135">
        <v>800</v>
      </c>
      <c r="F70" s="136" t="s">
        <v>62</v>
      </c>
      <c r="G70" s="137" t="s">
        <v>1074</v>
      </c>
      <c r="H70" s="137" t="s">
        <v>1452</v>
      </c>
      <c r="I70" s="139" t="s">
        <v>1144</v>
      </c>
    </row>
    <row r="71" spans="1:9" ht="16.5" customHeight="1" x14ac:dyDescent="0.2">
      <c r="A71" s="216">
        <v>42137</v>
      </c>
      <c r="B71" s="145" t="s">
        <v>1203</v>
      </c>
      <c r="C71" s="172" t="s">
        <v>118</v>
      </c>
      <c r="D71" s="173" t="s">
        <v>11</v>
      </c>
      <c r="E71" s="135">
        <v>600</v>
      </c>
      <c r="F71" s="136" t="s">
        <v>62</v>
      </c>
      <c r="G71" s="137" t="s">
        <v>1074</v>
      </c>
      <c r="H71" s="137" t="s">
        <v>1452</v>
      </c>
      <c r="I71" s="139" t="s">
        <v>1144</v>
      </c>
    </row>
    <row r="72" spans="1:9" ht="16.5" customHeight="1" x14ac:dyDescent="0.2">
      <c r="A72" s="216">
        <v>42137</v>
      </c>
      <c r="B72" s="145" t="s">
        <v>1592</v>
      </c>
      <c r="C72" s="186" t="s">
        <v>118</v>
      </c>
      <c r="D72" s="143" t="s">
        <v>11</v>
      </c>
      <c r="E72" s="135">
        <v>1000</v>
      </c>
      <c r="F72" s="136" t="s">
        <v>111</v>
      </c>
      <c r="G72" s="137" t="s">
        <v>1074</v>
      </c>
      <c r="H72" s="137" t="s">
        <v>1451</v>
      </c>
      <c r="I72" s="139" t="s">
        <v>1144</v>
      </c>
    </row>
    <row r="73" spans="1:9" ht="16.5" customHeight="1" x14ac:dyDescent="0.2">
      <c r="A73" s="216">
        <v>42137</v>
      </c>
      <c r="B73" s="145" t="s">
        <v>1203</v>
      </c>
      <c r="C73" s="186" t="s">
        <v>118</v>
      </c>
      <c r="D73" s="143" t="s">
        <v>11</v>
      </c>
      <c r="E73" s="135">
        <v>600</v>
      </c>
      <c r="F73" s="136" t="s">
        <v>111</v>
      </c>
      <c r="G73" s="137" t="s">
        <v>1074</v>
      </c>
      <c r="H73" s="137" t="s">
        <v>1451</v>
      </c>
      <c r="I73" s="139" t="s">
        <v>1144</v>
      </c>
    </row>
    <row r="74" spans="1:9" ht="16.5" customHeight="1" x14ac:dyDescent="0.2">
      <c r="A74" s="216">
        <v>42137</v>
      </c>
      <c r="B74" s="145" t="s">
        <v>1685</v>
      </c>
      <c r="C74" s="186" t="s">
        <v>118</v>
      </c>
      <c r="D74" s="143" t="s">
        <v>8</v>
      </c>
      <c r="E74" s="135">
        <v>1500</v>
      </c>
      <c r="F74" s="214" t="s">
        <v>12</v>
      </c>
      <c r="G74" s="137" t="s">
        <v>1074</v>
      </c>
      <c r="H74" s="137" t="s">
        <v>1450</v>
      </c>
      <c r="I74" s="139" t="s">
        <v>1144</v>
      </c>
    </row>
    <row r="75" spans="1:9" ht="16.5" customHeight="1" x14ac:dyDescent="0.2">
      <c r="A75" s="216">
        <v>42137</v>
      </c>
      <c r="B75" s="145" t="s">
        <v>1686</v>
      </c>
      <c r="C75" s="186" t="s">
        <v>239</v>
      </c>
      <c r="D75" s="143" t="s">
        <v>8</v>
      </c>
      <c r="E75" s="135">
        <v>3000</v>
      </c>
      <c r="F75" s="214" t="s">
        <v>12</v>
      </c>
      <c r="G75" s="137" t="s">
        <v>1074</v>
      </c>
      <c r="H75" s="137" t="s">
        <v>1450</v>
      </c>
      <c r="I75" s="139" t="s">
        <v>1144</v>
      </c>
    </row>
    <row r="76" spans="1:9" ht="16.5" customHeight="1" x14ac:dyDescent="0.2">
      <c r="A76" s="216">
        <v>42137</v>
      </c>
      <c r="B76" s="145" t="s">
        <v>1687</v>
      </c>
      <c r="C76" s="186" t="s">
        <v>118</v>
      </c>
      <c r="D76" s="143" t="s">
        <v>8</v>
      </c>
      <c r="E76" s="135">
        <v>300</v>
      </c>
      <c r="F76" s="214" t="s">
        <v>12</v>
      </c>
      <c r="G76" s="137" t="s">
        <v>1074</v>
      </c>
      <c r="H76" s="137" t="s">
        <v>1450</v>
      </c>
      <c r="I76" s="139" t="s">
        <v>1144</v>
      </c>
    </row>
    <row r="77" spans="1:9" ht="16.5" customHeight="1" x14ac:dyDescent="0.2">
      <c r="A77" s="216">
        <v>42137</v>
      </c>
      <c r="B77" s="145" t="s">
        <v>1688</v>
      </c>
      <c r="C77" s="186" t="s">
        <v>118</v>
      </c>
      <c r="D77" s="143" t="s">
        <v>8</v>
      </c>
      <c r="E77" s="135">
        <v>1700</v>
      </c>
      <c r="F77" s="214" t="s">
        <v>12</v>
      </c>
      <c r="G77" s="137" t="s">
        <v>1074</v>
      </c>
      <c r="H77" s="137" t="s">
        <v>1450</v>
      </c>
      <c r="I77" s="139" t="s">
        <v>1144</v>
      </c>
    </row>
    <row r="78" spans="1:9" ht="16.5" customHeight="1" x14ac:dyDescent="0.2">
      <c r="A78" s="216">
        <v>42138</v>
      </c>
      <c r="B78" s="145" t="s">
        <v>1689</v>
      </c>
      <c r="C78" s="186" t="s">
        <v>118</v>
      </c>
      <c r="D78" s="143" t="s">
        <v>8</v>
      </c>
      <c r="E78" s="135">
        <v>1600</v>
      </c>
      <c r="F78" s="214" t="s">
        <v>12</v>
      </c>
      <c r="G78" s="137" t="s">
        <v>1074</v>
      </c>
      <c r="H78" s="137" t="s">
        <v>1453</v>
      </c>
      <c r="I78" s="139" t="s">
        <v>1144</v>
      </c>
    </row>
    <row r="79" spans="1:9" ht="16.5" customHeight="1" x14ac:dyDescent="0.2">
      <c r="A79" s="216">
        <v>42138</v>
      </c>
      <c r="B79" s="145" t="s">
        <v>1690</v>
      </c>
      <c r="C79" s="186" t="s">
        <v>118</v>
      </c>
      <c r="D79" s="143" t="s">
        <v>8</v>
      </c>
      <c r="E79" s="135">
        <v>1600</v>
      </c>
      <c r="F79" s="214" t="s">
        <v>12</v>
      </c>
      <c r="G79" s="137" t="s">
        <v>1074</v>
      </c>
      <c r="H79" s="137" t="s">
        <v>1453</v>
      </c>
      <c r="I79" s="139" t="s">
        <v>1144</v>
      </c>
    </row>
    <row r="80" spans="1:9" ht="16.5" customHeight="1" x14ac:dyDescent="0.2">
      <c r="A80" s="216">
        <v>42138</v>
      </c>
      <c r="B80" s="145" t="s">
        <v>1691</v>
      </c>
      <c r="C80" s="186" t="s">
        <v>239</v>
      </c>
      <c r="D80" s="143" t="s">
        <v>8</v>
      </c>
      <c r="E80" s="135">
        <v>1300</v>
      </c>
      <c r="F80" s="214" t="s">
        <v>12</v>
      </c>
      <c r="G80" s="137" t="s">
        <v>1074</v>
      </c>
      <c r="H80" s="137" t="s">
        <v>1453</v>
      </c>
      <c r="I80" s="139" t="s">
        <v>1144</v>
      </c>
    </row>
    <row r="81" spans="1:9" ht="16.5" customHeight="1" x14ac:dyDescent="0.2">
      <c r="A81" s="216">
        <v>42139</v>
      </c>
      <c r="B81" s="145" t="s">
        <v>1516</v>
      </c>
      <c r="C81" s="186" t="s">
        <v>118</v>
      </c>
      <c r="D81" s="143" t="s">
        <v>9</v>
      </c>
      <c r="E81" s="135">
        <v>800</v>
      </c>
      <c r="F81" s="136" t="s">
        <v>59</v>
      </c>
      <c r="G81" s="137" t="s">
        <v>1074</v>
      </c>
      <c r="H81" s="137" t="s">
        <v>1454</v>
      </c>
      <c r="I81" s="139" t="s">
        <v>1144</v>
      </c>
    </row>
    <row r="82" spans="1:9" ht="16.5" customHeight="1" x14ac:dyDescent="0.2">
      <c r="A82" s="216">
        <v>42139</v>
      </c>
      <c r="B82" s="145" t="s">
        <v>1517</v>
      </c>
      <c r="C82" s="186" t="s">
        <v>118</v>
      </c>
      <c r="D82" s="143" t="s">
        <v>9</v>
      </c>
      <c r="E82" s="135">
        <v>700</v>
      </c>
      <c r="F82" s="136" t="s">
        <v>59</v>
      </c>
      <c r="G82" s="137" t="s">
        <v>1074</v>
      </c>
      <c r="H82" s="137" t="s">
        <v>1454</v>
      </c>
      <c r="I82" s="139" t="s">
        <v>1144</v>
      </c>
    </row>
    <row r="83" spans="1:9" ht="16.5" customHeight="1" x14ac:dyDescent="0.2">
      <c r="A83" s="216">
        <v>42139</v>
      </c>
      <c r="B83" s="145" t="s">
        <v>142</v>
      </c>
      <c r="C83" s="186" t="s">
        <v>126</v>
      </c>
      <c r="D83" s="143" t="s">
        <v>9</v>
      </c>
      <c r="E83" s="135">
        <v>2000</v>
      </c>
      <c r="F83" s="136" t="s">
        <v>59</v>
      </c>
      <c r="G83" s="137" t="s">
        <v>1074</v>
      </c>
      <c r="H83" s="137" t="s">
        <v>1455</v>
      </c>
      <c r="I83" s="139" t="s">
        <v>1144</v>
      </c>
    </row>
    <row r="84" spans="1:9" ht="16.5" customHeight="1" x14ac:dyDescent="0.2">
      <c r="A84" s="216">
        <v>42139</v>
      </c>
      <c r="B84" s="145" t="s">
        <v>1600</v>
      </c>
      <c r="C84" s="186" t="s">
        <v>118</v>
      </c>
      <c r="D84" s="143" t="s">
        <v>15</v>
      </c>
      <c r="E84" s="135">
        <v>800</v>
      </c>
      <c r="F84" s="136" t="s">
        <v>16</v>
      </c>
      <c r="G84" s="137" t="s">
        <v>1074</v>
      </c>
      <c r="H84" s="137" t="s">
        <v>1457</v>
      </c>
      <c r="I84" s="139" t="s">
        <v>1144</v>
      </c>
    </row>
    <row r="85" spans="1:9" ht="16.5" customHeight="1" x14ac:dyDescent="0.2">
      <c r="A85" s="216">
        <v>42139</v>
      </c>
      <c r="B85" s="145" t="s">
        <v>1601</v>
      </c>
      <c r="C85" s="186" t="s">
        <v>118</v>
      </c>
      <c r="D85" s="143" t="s">
        <v>15</v>
      </c>
      <c r="E85" s="135">
        <v>1000</v>
      </c>
      <c r="F85" s="136" t="s">
        <v>16</v>
      </c>
      <c r="G85" s="137" t="s">
        <v>1074</v>
      </c>
      <c r="H85" s="137" t="s">
        <v>1457</v>
      </c>
      <c r="I85" s="139" t="s">
        <v>1144</v>
      </c>
    </row>
    <row r="86" spans="1:9" ht="16.5" customHeight="1" x14ac:dyDescent="0.2">
      <c r="A86" s="216">
        <v>42139</v>
      </c>
      <c r="B86" s="145" t="s">
        <v>1692</v>
      </c>
      <c r="C86" s="186" t="s">
        <v>118</v>
      </c>
      <c r="D86" s="143" t="s">
        <v>8</v>
      </c>
      <c r="E86" s="135">
        <v>1800</v>
      </c>
      <c r="F86" s="214" t="s">
        <v>12</v>
      </c>
      <c r="G86" s="137" t="s">
        <v>1074</v>
      </c>
      <c r="H86" s="137" t="s">
        <v>1456</v>
      </c>
      <c r="I86" s="139" t="s">
        <v>1144</v>
      </c>
    </row>
    <row r="87" spans="1:9" ht="16.5" customHeight="1" x14ac:dyDescent="0.2">
      <c r="A87" s="216">
        <v>42139</v>
      </c>
      <c r="B87" s="145" t="s">
        <v>1693</v>
      </c>
      <c r="C87" s="186" t="s">
        <v>118</v>
      </c>
      <c r="D87" s="143" t="s">
        <v>8</v>
      </c>
      <c r="E87" s="135">
        <v>150</v>
      </c>
      <c r="F87" s="214" t="s">
        <v>12</v>
      </c>
      <c r="G87" s="137" t="s">
        <v>1074</v>
      </c>
      <c r="H87" s="137" t="s">
        <v>1456</v>
      </c>
      <c r="I87" s="139" t="s">
        <v>1144</v>
      </c>
    </row>
    <row r="88" spans="1:9" ht="16.5" customHeight="1" x14ac:dyDescent="0.2">
      <c r="A88" s="216">
        <v>42139</v>
      </c>
      <c r="B88" s="145" t="s">
        <v>1694</v>
      </c>
      <c r="C88" s="186" t="s">
        <v>118</v>
      </c>
      <c r="D88" s="143" t="s">
        <v>8</v>
      </c>
      <c r="E88" s="135">
        <v>150</v>
      </c>
      <c r="F88" s="214" t="s">
        <v>12</v>
      </c>
      <c r="G88" s="137" t="s">
        <v>1074</v>
      </c>
      <c r="H88" s="137" t="s">
        <v>1456</v>
      </c>
      <c r="I88" s="139" t="s">
        <v>1144</v>
      </c>
    </row>
    <row r="89" spans="1:9" ht="16.5" customHeight="1" x14ac:dyDescent="0.2">
      <c r="A89" s="216">
        <v>42139</v>
      </c>
      <c r="B89" s="145" t="s">
        <v>1696</v>
      </c>
      <c r="C89" s="186" t="s">
        <v>239</v>
      </c>
      <c r="D89" s="143" t="s">
        <v>8</v>
      </c>
      <c r="E89" s="135">
        <v>1800</v>
      </c>
      <c r="F89" s="214" t="s">
        <v>12</v>
      </c>
      <c r="G89" s="137" t="s">
        <v>1074</v>
      </c>
      <c r="H89" s="137" t="s">
        <v>1456</v>
      </c>
      <c r="I89" s="139" t="s">
        <v>1144</v>
      </c>
    </row>
    <row r="90" spans="1:9" ht="16.5" customHeight="1" x14ac:dyDescent="0.2">
      <c r="A90" s="216">
        <v>42139</v>
      </c>
      <c r="B90" s="145" t="s">
        <v>1695</v>
      </c>
      <c r="C90" s="186" t="s">
        <v>118</v>
      </c>
      <c r="D90" s="143" t="s">
        <v>8</v>
      </c>
      <c r="E90" s="135">
        <v>1600</v>
      </c>
      <c r="F90" s="214" t="s">
        <v>12</v>
      </c>
      <c r="G90" s="137" t="s">
        <v>1074</v>
      </c>
      <c r="H90" s="137" t="s">
        <v>1456</v>
      </c>
      <c r="I90" s="139" t="s">
        <v>1144</v>
      </c>
    </row>
    <row r="91" spans="1:9" ht="16.5" customHeight="1" x14ac:dyDescent="0.2">
      <c r="A91" s="216">
        <v>42140</v>
      </c>
      <c r="B91" s="145" t="s">
        <v>814</v>
      </c>
      <c r="C91" s="186" t="s">
        <v>141</v>
      </c>
      <c r="D91" s="143" t="s">
        <v>9</v>
      </c>
      <c r="E91" s="135">
        <v>6670</v>
      </c>
      <c r="F91" s="136" t="s">
        <v>59</v>
      </c>
      <c r="G91" s="137" t="s">
        <v>1074</v>
      </c>
      <c r="H91" s="137" t="s">
        <v>1461</v>
      </c>
      <c r="I91" s="139" t="s">
        <v>1144</v>
      </c>
    </row>
    <row r="92" spans="1:9" ht="16.5" customHeight="1" x14ac:dyDescent="0.2">
      <c r="A92" s="216">
        <v>42140</v>
      </c>
      <c r="B92" s="145" t="s">
        <v>1518</v>
      </c>
      <c r="C92" s="186" t="s">
        <v>118</v>
      </c>
      <c r="D92" s="143" t="s">
        <v>9</v>
      </c>
      <c r="E92" s="135">
        <v>1000</v>
      </c>
      <c r="F92" s="136" t="s">
        <v>59</v>
      </c>
      <c r="G92" s="137" t="s">
        <v>1074</v>
      </c>
      <c r="H92" s="137" t="s">
        <v>1462</v>
      </c>
      <c r="I92" s="139" t="s">
        <v>1144</v>
      </c>
    </row>
    <row r="93" spans="1:9" ht="16.5" customHeight="1" x14ac:dyDescent="0.2">
      <c r="A93" s="216">
        <v>42140</v>
      </c>
      <c r="B93" s="145" t="s">
        <v>1519</v>
      </c>
      <c r="C93" s="186" t="s">
        <v>118</v>
      </c>
      <c r="D93" s="143" t="s">
        <v>9</v>
      </c>
      <c r="E93" s="135">
        <v>1400</v>
      </c>
      <c r="F93" s="136" t="s">
        <v>59</v>
      </c>
      <c r="G93" s="137" t="s">
        <v>1074</v>
      </c>
      <c r="H93" s="137" t="s">
        <v>1462</v>
      </c>
      <c r="I93" s="139" t="s">
        <v>1144</v>
      </c>
    </row>
    <row r="94" spans="1:9" ht="16.5" customHeight="1" x14ac:dyDescent="0.2">
      <c r="A94" s="216">
        <v>42140</v>
      </c>
      <c r="B94" s="145" t="s">
        <v>1554</v>
      </c>
      <c r="C94" s="186" t="s">
        <v>126</v>
      </c>
      <c r="D94" s="143" t="s">
        <v>9</v>
      </c>
      <c r="E94" s="135">
        <v>35575</v>
      </c>
      <c r="F94" s="136" t="s">
        <v>59</v>
      </c>
      <c r="G94" s="137" t="s">
        <v>1074</v>
      </c>
      <c r="H94" s="137" t="s">
        <v>1458</v>
      </c>
      <c r="I94" s="139" t="s">
        <v>1144</v>
      </c>
    </row>
    <row r="95" spans="1:9" ht="16.5" customHeight="1" x14ac:dyDescent="0.2">
      <c r="A95" s="216">
        <v>42140</v>
      </c>
      <c r="B95" s="145" t="s">
        <v>1555</v>
      </c>
      <c r="C95" s="186" t="s">
        <v>118</v>
      </c>
      <c r="D95" s="143" t="s">
        <v>9</v>
      </c>
      <c r="E95" s="135">
        <v>900</v>
      </c>
      <c r="F95" s="136" t="s">
        <v>59</v>
      </c>
      <c r="G95" s="137" t="s">
        <v>1074</v>
      </c>
      <c r="H95" s="137" t="s">
        <v>1458</v>
      </c>
      <c r="I95" s="139" t="s">
        <v>1144</v>
      </c>
    </row>
    <row r="96" spans="1:9" ht="16.5" customHeight="1" x14ac:dyDescent="0.2">
      <c r="A96" s="216">
        <v>42140</v>
      </c>
      <c r="B96" s="145" t="s">
        <v>1565</v>
      </c>
      <c r="C96" s="186" t="s">
        <v>118</v>
      </c>
      <c r="D96" s="143" t="s">
        <v>11</v>
      </c>
      <c r="E96" s="135">
        <v>300</v>
      </c>
      <c r="F96" s="136" t="s">
        <v>62</v>
      </c>
      <c r="G96" s="137" t="s">
        <v>1074</v>
      </c>
      <c r="H96" s="137" t="s">
        <v>1463</v>
      </c>
      <c r="I96" s="139" t="s">
        <v>1144</v>
      </c>
    </row>
    <row r="97" spans="1:9" ht="16.5" customHeight="1" x14ac:dyDescent="0.2">
      <c r="A97" s="216">
        <v>42140</v>
      </c>
      <c r="B97" s="145" t="s">
        <v>1566</v>
      </c>
      <c r="C97" s="186" t="s">
        <v>118</v>
      </c>
      <c r="D97" s="143" t="s">
        <v>11</v>
      </c>
      <c r="E97" s="135">
        <v>1000</v>
      </c>
      <c r="F97" s="136" t="s">
        <v>62</v>
      </c>
      <c r="G97" s="137" t="s">
        <v>1074</v>
      </c>
      <c r="H97" s="137" t="s">
        <v>1463</v>
      </c>
      <c r="I97" s="139" t="s">
        <v>1144</v>
      </c>
    </row>
    <row r="98" spans="1:9" ht="16.5" customHeight="1" x14ac:dyDescent="0.2">
      <c r="A98" s="216">
        <v>42140</v>
      </c>
      <c r="B98" s="145" t="s">
        <v>1602</v>
      </c>
      <c r="C98" s="186" t="s">
        <v>118</v>
      </c>
      <c r="D98" s="143" t="s">
        <v>15</v>
      </c>
      <c r="E98" s="135">
        <v>800</v>
      </c>
      <c r="F98" s="136" t="s">
        <v>16</v>
      </c>
      <c r="G98" s="137" t="s">
        <v>1074</v>
      </c>
      <c r="H98" s="137" t="s">
        <v>1459</v>
      </c>
      <c r="I98" s="139" t="s">
        <v>1144</v>
      </c>
    </row>
    <row r="99" spans="1:9" ht="16.5" customHeight="1" x14ac:dyDescent="0.2">
      <c r="A99" s="216">
        <v>42140</v>
      </c>
      <c r="B99" s="145" t="s">
        <v>1603</v>
      </c>
      <c r="C99" s="186" t="s">
        <v>118</v>
      </c>
      <c r="D99" s="143" t="s">
        <v>15</v>
      </c>
      <c r="E99" s="135">
        <v>1000</v>
      </c>
      <c r="F99" s="136" t="s">
        <v>16</v>
      </c>
      <c r="G99" s="137" t="s">
        <v>1074</v>
      </c>
      <c r="H99" s="137" t="s">
        <v>1459</v>
      </c>
      <c r="I99" s="139" t="s">
        <v>1144</v>
      </c>
    </row>
    <row r="100" spans="1:9" ht="16.5" customHeight="1" x14ac:dyDescent="0.2">
      <c r="A100" s="216">
        <v>42140</v>
      </c>
      <c r="B100" s="145" t="s">
        <v>1672</v>
      </c>
      <c r="C100" s="186" t="s">
        <v>118</v>
      </c>
      <c r="D100" s="143" t="s">
        <v>8</v>
      </c>
      <c r="E100" s="135">
        <v>1700</v>
      </c>
      <c r="F100" s="214" t="s">
        <v>12</v>
      </c>
      <c r="G100" s="137" t="s">
        <v>1074</v>
      </c>
      <c r="H100" s="137" t="s">
        <v>1460</v>
      </c>
      <c r="I100" s="139" t="s">
        <v>1144</v>
      </c>
    </row>
    <row r="101" spans="1:9" ht="16.5" customHeight="1" x14ac:dyDescent="0.2">
      <c r="A101" s="216">
        <v>42140</v>
      </c>
      <c r="B101" s="145" t="s">
        <v>1671</v>
      </c>
      <c r="C101" s="186" t="s">
        <v>239</v>
      </c>
      <c r="D101" s="143" t="s">
        <v>8</v>
      </c>
      <c r="E101" s="135">
        <v>1500</v>
      </c>
      <c r="F101" s="214" t="s">
        <v>12</v>
      </c>
      <c r="G101" s="137" t="s">
        <v>1074</v>
      </c>
      <c r="H101" s="137" t="s">
        <v>1460</v>
      </c>
      <c r="I101" s="139" t="s">
        <v>1144</v>
      </c>
    </row>
    <row r="102" spans="1:9" ht="16.5" customHeight="1" x14ac:dyDescent="0.2">
      <c r="A102" s="216">
        <v>42140</v>
      </c>
      <c r="B102" s="145" t="s">
        <v>1670</v>
      </c>
      <c r="C102" s="186" t="s">
        <v>118</v>
      </c>
      <c r="D102" s="143" t="s">
        <v>8</v>
      </c>
      <c r="E102" s="135">
        <v>1700</v>
      </c>
      <c r="F102" s="214" t="s">
        <v>12</v>
      </c>
      <c r="G102" s="137" t="s">
        <v>1074</v>
      </c>
      <c r="H102" s="137" t="s">
        <v>1460</v>
      </c>
      <c r="I102" s="139" t="s">
        <v>1144</v>
      </c>
    </row>
    <row r="103" spans="1:9" ht="16.5" customHeight="1" x14ac:dyDescent="0.2">
      <c r="A103" s="216">
        <v>42143</v>
      </c>
      <c r="B103" s="145" t="s">
        <v>1668</v>
      </c>
      <c r="C103" s="186" t="s">
        <v>118</v>
      </c>
      <c r="D103" s="143" t="s">
        <v>8</v>
      </c>
      <c r="E103" s="135">
        <v>1800</v>
      </c>
      <c r="F103" s="214" t="s">
        <v>12</v>
      </c>
      <c r="G103" s="137" t="s">
        <v>1074</v>
      </c>
      <c r="H103" s="137" t="s">
        <v>1464</v>
      </c>
      <c r="I103" s="139" t="s">
        <v>1144</v>
      </c>
    </row>
    <row r="104" spans="1:9" ht="16.5" customHeight="1" x14ac:dyDescent="0.2">
      <c r="A104" s="216">
        <v>42143</v>
      </c>
      <c r="B104" s="145" t="s">
        <v>1669</v>
      </c>
      <c r="C104" s="186" t="s">
        <v>239</v>
      </c>
      <c r="D104" s="143" t="s">
        <v>8</v>
      </c>
      <c r="E104" s="135">
        <v>1800</v>
      </c>
      <c r="F104" s="214" t="s">
        <v>12</v>
      </c>
      <c r="G104" s="137" t="s">
        <v>1074</v>
      </c>
      <c r="H104" s="137" t="s">
        <v>1464</v>
      </c>
      <c r="I104" s="139" t="s">
        <v>1144</v>
      </c>
    </row>
    <row r="105" spans="1:9" ht="16.5" customHeight="1" x14ac:dyDescent="0.2">
      <c r="A105" s="216">
        <v>42143</v>
      </c>
      <c r="B105" s="145" t="s">
        <v>1667</v>
      </c>
      <c r="C105" s="186" t="s">
        <v>118</v>
      </c>
      <c r="D105" s="143" t="s">
        <v>8</v>
      </c>
      <c r="E105" s="135">
        <v>1800</v>
      </c>
      <c r="F105" s="214" t="s">
        <v>12</v>
      </c>
      <c r="G105" s="137" t="s">
        <v>1074</v>
      </c>
      <c r="H105" s="137" t="s">
        <v>1464</v>
      </c>
      <c r="I105" s="139" t="s">
        <v>1144</v>
      </c>
    </row>
    <row r="106" spans="1:9" ht="16.5" customHeight="1" x14ac:dyDescent="0.2">
      <c r="A106" s="216">
        <v>42144</v>
      </c>
      <c r="B106" s="145" t="s">
        <v>1520</v>
      </c>
      <c r="C106" s="186" t="s">
        <v>118</v>
      </c>
      <c r="D106" s="143" t="s">
        <v>9</v>
      </c>
      <c r="E106" s="135">
        <v>700</v>
      </c>
      <c r="F106" s="136" t="s">
        <v>59</v>
      </c>
      <c r="G106" s="137" t="s">
        <v>1074</v>
      </c>
      <c r="H106" s="137" t="s">
        <v>1465</v>
      </c>
      <c r="I106" s="139" t="s">
        <v>1144</v>
      </c>
    </row>
    <row r="107" spans="1:9" ht="16.5" customHeight="1" x14ac:dyDescent="0.2">
      <c r="A107" s="216">
        <v>42144</v>
      </c>
      <c r="B107" s="145" t="s">
        <v>1521</v>
      </c>
      <c r="C107" s="186" t="s">
        <v>118</v>
      </c>
      <c r="D107" s="143" t="s">
        <v>9</v>
      </c>
      <c r="E107" s="135">
        <v>850</v>
      </c>
      <c r="F107" s="136" t="s">
        <v>59</v>
      </c>
      <c r="G107" s="137" t="s">
        <v>1074</v>
      </c>
      <c r="H107" s="137" t="s">
        <v>1465</v>
      </c>
      <c r="I107" s="139" t="s">
        <v>1144</v>
      </c>
    </row>
    <row r="108" spans="1:9" ht="16.5" customHeight="1" x14ac:dyDescent="0.2">
      <c r="A108" s="216">
        <v>42144</v>
      </c>
      <c r="B108" s="145" t="s">
        <v>1522</v>
      </c>
      <c r="C108" s="186" t="s">
        <v>118</v>
      </c>
      <c r="D108" s="143" t="s">
        <v>9</v>
      </c>
      <c r="E108" s="135">
        <v>300</v>
      </c>
      <c r="F108" s="136" t="s">
        <v>59</v>
      </c>
      <c r="G108" s="137" t="s">
        <v>1074</v>
      </c>
      <c r="H108" s="137" t="s">
        <v>1466</v>
      </c>
      <c r="I108" s="139" t="s">
        <v>1144</v>
      </c>
    </row>
    <row r="109" spans="1:9" ht="16.5" customHeight="1" x14ac:dyDescent="0.2">
      <c r="A109" s="216">
        <v>42144</v>
      </c>
      <c r="B109" s="145" t="s">
        <v>1523</v>
      </c>
      <c r="C109" s="186" t="s">
        <v>118</v>
      </c>
      <c r="D109" s="143" t="s">
        <v>9</v>
      </c>
      <c r="E109" s="135">
        <v>300</v>
      </c>
      <c r="F109" s="136" t="s">
        <v>59</v>
      </c>
      <c r="G109" s="137" t="s">
        <v>1074</v>
      </c>
      <c r="H109" s="137" t="s">
        <v>1466</v>
      </c>
      <c r="I109" s="139" t="s">
        <v>1144</v>
      </c>
    </row>
    <row r="110" spans="1:9" ht="16.5" customHeight="1" x14ac:dyDescent="0.2">
      <c r="A110" s="216">
        <v>42144</v>
      </c>
      <c r="B110" s="145" t="s">
        <v>1567</v>
      </c>
      <c r="C110" s="186" t="s">
        <v>118</v>
      </c>
      <c r="D110" s="143" t="s">
        <v>11</v>
      </c>
      <c r="E110" s="135">
        <v>300</v>
      </c>
      <c r="F110" s="136" t="s">
        <v>62</v>
      </c>
      <c r="G110" s="137" t="s">
        <v>1074</v>
      </c>
      <c r="H110" s="137" t="s">
        <v>1467</v>
      </c>
      <c r="I110" s="139" t="s">
        <v>1144</v>
      </c>
    </row>
    <row r="111" spans="1:9" ht="16.5" customHeight="1" x14ac:dyDescent="0.2">
      <c r="A111" s="216">
        <v>42144</v>
      </c>
      <c r="B111" s="145" t="s">
        <v>1568</v>
      </c>
      <c r="C111" s="186" t="s">
        <v>118</v>
      </c>
      <c r="D111" s="143" t="s">
        <v>11</v>
      </c>
      <c r="E111" s="135">
        <v>300</v>
      </c>
      <c r="F111" s="136" t="s">
        <v>62</v>
      </c>
      <c r="G111" s="137" t="s">
        <v>1074</v>
      </c>
      <c r="H111" s="137" t="s">
        <v>1467</v>
      </c>
      <c r="I111" s="139" t="s">
        <v>1144</v>
      </c>
    </row>
    <row r="112" spans="1:9" ht="16.5" customHeight="1" x14ac:dyDescent="0.2">
      <c r="A112" s="216">
        <v>42144</v>
      </c>
      <c r="B112" s="145" t="s">
        <v>1666</v>
      </c>
      <c r="C112" s="186" t="s">
        <v>118</v>
      </c>
      <c r="D112" s="143" t="s">
        <v>8</v>
      </c>
      <c r="E112" s="135">
        <v>1500</v>
      </c>
      <c r="F112" s="214" t="s">
        <v>12</v>
      </c>
      <c r="G112" s="137" t="s">
        <v>1074</v>
      </c>
      <c r="H112" s="137" t="s">
        <v>1468</v>
      </c>
      <c r="I112" s="139" t="s">
        <v>1144</v>
      </c>
    </row>
    <row r="113" spans="1:9" ht="16.5" customHeight="1" x14ac:dyDescent="0.2">
      <c r="A113" s="216">
        <v>42144</v>
      </c>
      <c r="B113" s="145" t="s">
        <v>1665</v>
      </c>
      <c r="C113" s="186" t="s">
        <v>118</v>
      </c>
      <c r="D113" s="143" t="s">
        <v>8</v>
      </c>
      <c r="E113" s="135">
        <v>100</v>
      </c>
      <c r="F113" s="214" t="s">
        <v>12</v>
      </c>
      <c r="G113" s="137" t="s">
        <v>1074</v>
      </c>
      <c r="H113" s="137" t="s">
        <v>1468</v>
      </c>
      <c r="I113" s="139" t="s">
        <v>1144</v>
      </c>
    </row>
    <row r="114" spans="1:9" ht="16.5" customHeight="1" x14ac:dyDescent="0.2">
      <c r="A114" s="216">
        <v>42144</v>
      </c>
      <c r="B114" s="145" t="s">
        <v>1664</v>
      </c>
      <c r="C114" s="186" t="s">
        <v>118</v>
      </c>
      <c r="D114" s="143" t="s">
        <v>8</v>
      </c>
      <c r="E114" s="135">
        <v>1600</v>
      </c>
      <c r="F114" s="214" t="s">
        <v>12</v>
      </c>
      <c r="G114" s="137" t="s">
        <v>1074</v>
      </c>
      <c r="H114" s="137" t="s">
        <v>1468</v>
      </c>
      <c r="I114" s="139" t="s">
        <v>1144</v>
      </c>
    </row>
    <row r="115" spans="1:9" ht="16.5" customHeight="1" x14ac:dyDescent="0.2">
      <c r="A115" s="216">
        <v>42144</v>
      </c>
      <c r="B115" s="145" t="s">
        <v>1663</v>
      </c>
      <c r="C115" s="186" t="s">
        <v>239</v>
      </c>
      <c r="D115" s="143" t="s">
        <v>8</v>
      </c>
      <c r="E115" s="135">
        <v>1800</v>
      </c>
      <c r="F115" s="214" t="s">
        <v>12</v>
      </c>
      <c r="G115" s="137" t="s">
        <v>1074</v>
      </c>
      <c r="H115" s="137" t="s">
        <v>1468</v>
      </c>
      <c r="I115" s="139" t="s">
        <v>1144</v>
      </c>
    </row>
    <row r="116" spans="1:9" ht="16.5" customHeight="1" x14ac:dyDescent="0.2">
      <c r="A116" s="216">
        <v>42145</v>
      </c>
      <c r="B116" s="145" t="s">
        <v>1659</v>
      </c>
      <c r="C116" s="186" t="s">
        <v>118</v>
      </c>
      <c r="D116" s="143" t="s">
        <v>8</v>
      </c>
      <c r="E116" s="135">
        <v>1800</v>
      </c>
      <c r="F116" s="214" t="s">
        <v>12</v>
      </c>
      <c r="G116" s="137" t="s">
        <v>1074</v>
      </c>
      <c r="H116" s="137" t="s">
        <v>1469</v>
      </c>
      <c r="I116" s="139" t="s">
        <v>1144</v>
      </c>
    </row>
    <row r="117" spans="1:9" ht="16.5" customHeight="1" x14ac:dyDescent="0.2">
      <c r="A117" s="216">
        <v>42145</v>
      </c>
      <c r="B117" s="145" t="s">
        <v>1660</v>
      </c>
      <c r="C117" s="186" t="s">
        <v>118</v>
      </c>
      <c r="D117" s="143" t="s">
        <v>8</v>
      </c>
      <c r="E117" s="135">
        <v>200</v>
      </c>
      <c r="F117" s="214" t="s">
        <v>12</v>
      </c>
      <c r="G117" s="137" t="s">
        <v>1074</v>
      </c>
      <c r="H117" s="137" t="s">
        <v>1469</v>
      </c>
      <c r="I117" s="139" t="s">
        <v>1144</v>
      </c>
    </row>
    <row r="118" spans="1:9" ht="16.5" customHeight="1" x14ac:dyDescent="0.2">
      <c r="A118" s="216">
        <v>42145</v>
      </c>
      <c r="B118" s="145" t="s">
        <v>1661</v>
      </c>
      <c r="C118" s="186" t="s">
        <v>118</v>
      </c>
      <c r="D118" s="143" t="s">
        <v>8</v>
      </c>
      <c r="E118" s="135">
        <v>1900</v>
      </c>
      <c r="F118" s="214" t="s">
        <v>12</v>
      </c>
      <c r="G118" s="137" t="s">
        <v>1074</v>
      </c>
      <c r="H118" s="137" t="s">
        <v>1469</v>
      </c>
      <c r="I118" s="139" t="s">
        <v>1144</v>
      </c>
    </row>
    <row r="119" spans="1:9" ht="16.5" customHeight="1" x14ac:dyDescent="0.2">
      <c r="A119" s="216">
        <v>42145</v>
      </c>
      <c r="B119" s="145" t="s">
        <v>1662</v>
      </c>
      <c r="C119" s="186" t="s">
        <v>239</v>
      </c>
      <c r="D119" s="143" t="s">
        <v>8</v>
      </c>
      <c r="E119" s="135">
        <v>1100</v>
      </c>
      <c r="F119" s="214" t="s">
        <v>12</v>
      </c>
      <c r="G119" s="137" t="s">
        <v>1074</v>
      </c>
      <c r="H119" s="137" t="s">
        <v>1469</v>
      </c>
      <c r="I119" s="139" t="s">
        <v>1144</v>
      </c>
    </row>
    <row r="120" spans="1:9" ht="16.5" customHeight="1" x14ac:dyDescent="0.2">
      <c r="A120" s="216">
        <v>42145</v>
      </c>
      <c r="B120" s="145" t="s">
        <v>1699</v>
      </c>
      <c r="C120" s="186" t="s">
        <v>118</v>
      </c>
      <c r="D120" s="143" t="s">
        <v>10</v>
      </c>
      <c r="E120" s="135">
        <v>25000</v>
      </c>
      <c r="F120" s="136" t="s">
        <v>532</v>
      </c>
      <c r="G120" s="137" t="s">
        <v>1074</v>
      </c>
      <c r="H120" s="137" t="s">
        <v>1472</v>
      </c>
      <c r="I120" s="139" t="s">
        <v>1144</v>
      </c>
    </row>
    <row r="121" spans="1:9" ht="16.5" customHeight="1" x14ac:dyDescent="0.2">
      <c r="A121" s="216">
        <v>42145</v>
      </c>
      <c r="B121" s="145" t="s">
        <v>1700</v>
      </c>
      <c r="C121" s="186" t="s">
        <v>118</v>
      </c>
      <c r="D121" s="143" t="s">
        <v>10</v>
      </c>
      <c r="E121" s="135">
        <v>25000</v>
      </c>
      <c r="F121" s="136" t="s">
        <v>532</v>
      </c>
      <c r="G121" s="137" t="s">
        <v>1074</v>
      </c>
      <c r="H121" s="137" t="s">
        <v>1472</v>
      </c>
      <c r="I121" s="139" t="s">
        <v>1144</v>
      </c>
    </row>
    <row r="122" spans="1:9" ht="16.5" customHeight="1" x14ac:dyDescent="0.2">
      <c r="A122" s="216">
        <v>42146</v>
      </c>
      <c r="B122" s="145" t="s">
        <v>1570</v>
      </c>
      <c r="C122" s="186" t="s">
        <v>118</v>
      </c>
      <c r="D122" s="143" t="s">
        <v>11</v>
      </c>
      <c r="E122" s="135">
        <v>1500</v>
      </c>
      <c r="F122" s="136" t="s">
        <v>62</v>
      </c>
      <c r="G122" s="137" t="s">
        <v>1074</v>
      </c>
      <c r="H122" s="137" t="s">
        <v>1473</v>
      </c>
      <c r="I122" s="139" t="s">
        <v>1144</v>
      </c>
    </row>
    <row r="123" spans="1:9" ht="16.5" customHeight="1" x14ac:dyDescent="0.2">
      <c r="A123" s="216">
        <v>42146</v>
      </c>
      <c r="B123" s="145" t="s">
        <v>1571</v>
      </c>
      <c r="C123" s="186" t="s">
        <v>118</v>
      </c>
      <c r="D123" s="143" t="s">
        <v>11</v>
      </c>
      <c r="E123" s="135">
        <v>500</v>
      </c>
      <c r="F123" s="136" t="s">
        <v>62</v>
      </c>
      <c r="G123" s="137" t="s">
        <v>1074</v>
      </c>
      <c r="H123" s="137" t="s">
        <v>1473</v>
      </c>
      <c r="I123" s="139" t="s">
        <v>1144</v>
      </c>
    </row>
    <row r="124" spans="1:9" ht="16.5" customHeight="1" x14ac:dyDescent="0.2">
      <c r="A124" s="216">
        <v>42146</v>
      </c>
      <c r="B124" s="145" t="s">
        <v>1572</v>
      </c>
      <c r="C124" s="186" t="s">
        <v>118</v>
      </c>
      <c r="D124" s="143" t="s">
        <v>11</v>
      </c>
      <c r="E124" s="135">
        <v>1000</v>
      </c>
      <c r="F124" s="136" t="s">
        <v>62</v>
      </c>
      <c r="G124" s="137" t="s">
        <v>1074</v>
      </c>
      <c r="H124" s="137" t="s">
        <v>1473</v>
      </c>
      <c r="I124" s="139" t="s">
        <v>1144</v>
      </c>
    </row>
    <row r="125" spans="1:9" ht="16.5" customHeight="1" x14ac:dyDescent="0.2">
      <c r="A125" s="216">
        <v>42146</v>
      </c>
      <c r="B125" s="145" t="s">
        <v>1573</v>
      </c>
      <c r="C125" s="186" t="s">
        <v>118</v>
      </c>
      <c r="D125" s="143" t="s">
        <v>11</v>
      </c>
      <c r="E125" s="135">
        <v>400</v>
      </c>
      <c r="F125" s="136" t="s">
        <v>62</v>
      </c>
      <c r="G125" s="137" t="s">
        <v>1074</v>
      </c>
      <c r="H125" s="137" t="s">
        <v>1473</v>
      </c>
      <c r="I125" s="139" t="s">
        <v>1144</v>
      </c>
    </row>
    <row r="126" spans="1:9" ht="16.5" customHeight="1" x14ac:dyDescent="0.2">
      <c r="A126" s="216">
        <v>42146</v>
      </c>
      <c r="B126" s="145" t="s">
        <v>1651</v>
      </c>
      <c r="C126" s="186" t="s">
        <v>118</v>
      </c>
      <c r="D126" s="143" t="s">
        <v>8</v>
      </c>
      <c r="E126" s="135">
        <v>7500</v>
      </c>
      <c r="F126" s="214" t="s">
        <v>12</v>
      </c>
      <c r="G126" s="137" t="s">
        <v>1074</v>
      </c>
      <c r="H126" s="137" t="s">
        <v>1470</v>
      </c>
      <c r="I126" s="139" t="s">
        <v>1144</v>
      </c>
    </row>
    <row r="127" spans="1:9" ht="16.5" customHeight="1" x14ac:dyDescent="0.2">
      <c r="A127" s="216">
        <v>42146</v>
      </c>
      <c r="B127" s="145" t="s">
        <v>1649</v>
      </c>
      <c r="C127" s="186" t="s">
        <v>118</v>
      </c>
      <c r="D127" s="143" t="s">
        <v>8</v>
      </c>
      <c r="E127" s="135">
        <v>1000</v>
      </c>
      <c r="F127" s="214" t="s">
        <v>12</v>
      </c>
      <c r="G127" s="137" t="s">
        <v>1074</v>
      </c>
      <c r="H127" s="137" t="s">
        <v>1470</v>
      </c>
      <c r="I127" s="139" t="s">
        <v>1144</v>
      </c>
    </row>
    <row r="128" spans="1:9" ht="16.5" customHeight="1" x14ac:dyDescent="0.2">
      <c r="A128" s="216">
        <v>42146</v>
      </c>
      <c r="B128" s="145" t="s">
        <v>1697</v>
      </c>
      <c r="C128" s="186" t="s">
        <v>273</v>
      </c>
      <c r="D128" s="143" t="s">
        <v>8</v>
      </c>
      <c r="E128" s="135">
        <v>5000</v>
      </c>
      <c r="F128" s="214" t="s">
        <v>12</v>
      </c>
      <c r="G128" s="137" t="s">
        <v>1074</v>
      </c>
      <c r="H128" s="137" t="s">
        <v>1470</v>
      </c>
      <c r="I128" s="139" t="s">
        <v>1144</v>
      </c>
    </row>
    <row r="129" spans="1:9" ht="16.5" customHeight="1" x14ac:dyDescent="0.2">
      <c r="A129" s="216">
        <v>42146</v>
      </c>
      <c r="B129" s="145" t="s">
        <v>1645</v>
      </c>
      <c r="C129" s="186" t="s">
        <v>273</v>
      </c>
      <c r="D129" s="143" t="s">
        <v>8</v>
      </c>
      <c r="E129" s="135">
        <v>1000</v>
      </c>
      <c r="F129" s="214" t="s">
        <v>12</v>
      </c>
      <c r="G129" s="137" t="s">
        <v>1074</v>
      </c>
      <c r="H129" s="137" t="s">
        <v>1470</v>
      </c>
      <c r="I129" s="139" t="s">
        <v>1144</v>
      </c>
    </row>
    <row r="130" spans="1:9" ht="16.5" customHeight="1" x14ac:dyDescent="0.2">
      <c r="A130" s="216">
        <v>42146</v>
      </c>
      <c r="B130" s="145" t="s">
        <v>1653</v>
      </c>
      <c r="C130" s="186" t="s">
        <v>118</v>
      </c>
      <c r="D130" s="143" t="s">
        <v>8</v>
      </c>
      <c r="E130" s="135">
        <v>600</v>
      </c>
      <c r="F130" s="214" t="s">
        <v>12</v>
      </c>
      <c r="G130" s="137" t="s">
        <v>1074</v>
      </c>
      <c r="H130" s="137" t="s">
        <v>1471</v>
      </c>
      <c r="I130" s="139" t="s">
        <v>1144</v>
      </c>
    </row>
    <row r="131" spans="1:9" ht="16.5" customHeight="1" x14ac:dyDescent="0.2">
      <c r="A131" s="216">
        <v>42146</v>
      </c>
      <c r="B131" s="145" t="s">
        <v>1654</v>
      </c>
      <c r="C131" s="186" t="s">
        <v>118</v>
      </c>
      <c r="D131" s="143" t="s">
        <v>8</v>
      </c>
      <c r="E131" s="135">
        <v>6200</v>
      </c>
      <c r="F131" s="214" t="s">
        <v>12</v>
      </c>
      <c r="G131" s="137" t="s">
        <v>1074</v>
      </c>
      <c r="H131" s="137" t="s">
        <v>1471</v>
      </c>
      <c r="I131" s="139" t="s">
        <v>1144</v>
      </c>
    </row>
    <row r="132" spans="1:9" ht="16.5" customHeight="1" x14ac:dyDescent="0.2">
      <c r="A132" s="216">
        <v>42146</v>
      </c>
      <c r="B132" s="145" t="s">
        <v>1655</v>
      </c>
      <c r="C132" s="186" t="s">
        <v>118</v>
      </c>
      <c r="D132" s="143" t="s">
        <v>8</v>
      </c>
      <c r="E132" s="135">
        <v>200</v>
      </c>
      <c r="F132" s="214" t="s">
        <v>12</v>
      </c>
      <c r="G132" s="137" t="s">
        <v>1074</v>
      </c>
      <c r="H132" s="137" t="s">
        <v>1471</v>
      </c>
      <c r="I132" s="139" t="s">
        <v>1144</v>
      </c>
    </row>
    <row r="133" spans="1:9" ht="16.5" customHeight="1" x14ac:dyDescent="0.2">
      <c r="A133" s="216">
        <v>42146</v>
      </c>
      <c r="B133" s="145" t="s">
        <v>1697</v>
      </c>
      <c r="C133" s="186" t="s">
        <v>273</v>
      </c>
      <c r="D133" s="143" t="s">
        <v>8</v>
      </c>
      <c r="E133" s="135">
        <v>5000</v>
      </c>
      <c r="F133" s="214" t="s">
        <v>12</v>
      </c>
      <c r="G133" s="137" t="s">
        <v>1074</v>
      </c>
      <c r="H133" s="137" t="s">
        <v>1471</v>
      </c>
      <c r="I133" s="139" t="s">
        <v>1144</v>
      </c>
    </row>
    <row r="134" spans="1:9" ht="16.5" customHeight="1" x14ac:dyDescent="0.2">
      <c r="A134" s="216">
        <v>42146</v>
      </c>
      <c r="B134" s="145" t="s">
        <v>1649</v>
      </c>
      <c r="C134" s="186" t="s">
        <v>118</v>
      </c>
      <c r="D134" s="143" t="s">
        <v>8</v>
      </c>
      <c r="E134" s="135">
        <v>800</v>
      </c>
      <c r="F134" s="214" t="s">
        <v>12</v>
      </c>
      <c r="G134" s="137" t="s">
        <v>1074</v>
      </c>
      <c r="H134" s="137" t="s">
        <v>1471</v>
      </c>
      <c r="I134" s="139" t="s">
        <v>1144</v>
      </c>
    </row>
    <row r="135" spans="1:9" ht="16.5" customHeight="1" x14ac:dyDescent="0.2">
      <c r="A135" s="216">
        <v>42146</v>
      </c>
      <c r="B135" s="145" t="s">
        <v>1645</v>
      </c>
      <c r="C135" s="186" t="s">
        <v>273</v>
      </c>
      <c r="D135" s="143" t="s">
        <v>8</v>
      </c>
      <c r="E135" s="135">
        <v>3000</v>
      </c>
      <c r="F135" s="214" t="s">
        <v>12</v>
      </c>
      <c r="G135" s="137" t="s">
        <v>1074</v>
      </c>
      <c r="H135" s="137" t="s">
        <v>1471</v>
      </c>
      <c r="I135" s="139" t="s">
        <v>1144</v>
      </c>
    </row>
    <row r="136" spans="1:9" ht="16.5" customHeight="1" x14ac:dyDescent="0.2">
      <c r="A136" s="216">
        <v>42147</v>
      </c>
      <c r="B136" s="145" t="s">
        <v>1524</v>
      </c>
      <c r="C136" s="186" t="s">
        <v>126</v>
      </c>
      <c r="D136" s="143" t="s">
        <v>9</v>
      </c>
      <c r="E136" s="135">
        <v>36000</v>
      </c>
      <c r="F136" s="136" t="s">
        <v>59</v>
      </c>
      <c r="G136" s="137" t="s">
        <v>1074</v>
      </c>
      <c r="H136" s="137" t="s">
        <v>1474</v>
      </c>
      <c r="I136" s="139" t="s">
        <v>1144</v>
      </c>
    </row>
    <row r="137" spans="1:9" ht="16.5" customHeight="1" x14ac:dyDescent="0.2">
      <c r="A137" s="216">
        <v>42147</v>
      </c>
      <c r="B137" s="145" t="s">
        <v>1525</v>
      </c>
      <c r="C137" s="186" t="s">
        <v>134</v>
      </c>
      <c r="D137" s="143" t="s">
        <v>9</v>
      </c>
      <c r="E137" s="135">
        <v>25000</v>
      </c>
      <c r="F137" s="136" t="s">
        <v>59</v>
      </c>
      <c r="G137" s="137" t="s">
        <v>1074</v>
      </c>
      <c r="H137" s="137" t="s">
        <v>1474</v>
      </c>
      <c r="I137" s="139" t="s">
        <v>1144</v>
      </c>
    </row>
    <row r="138" spans="1:9" ht="16.5" customHeight="1" x14ac:dyDescent="0.2">
      <c r="A138" s="216">
        <v>42147</v>
      </c>
      <c r="B138" s="145" t="s">
        <v>1526</v>
      </c>
      <c r="C138" s="186" t="s">
        <v>118</v>
      </c>
      <c r="D138" s="143" t="s">
        <v>9</v>
      </c>
      <c r="E138" s="135">
        <v>1000</v>
      </c>
      <c r="F138" s="136" t="s">
        <v>59</v>
      </c>
      <c r="G138" s="137" t="s">
        <v>1074</v>
      </c>
      <c r="H138" s="137" t="s">
        <v>1474</v>
      </c>
      <c r="I138" s="139" t="s">
        <v>1144</v>
      </c>
    </row>
    <row r="139" spans="1:9" ht="16.5" customHeight="1" x14ac:dyDescent="0.2">
      <c r="A139" s="216">
        <v>42147</v>
      </c>
      <c r="B139" s="145" t="s">
        <v>1527</v>
      </c>
      <c r="C139" s="186" t="s">
        <v>118</v>
      </c>
      <c r="D139" s="143" t="s">
        <v>9</v>
      </c>
      <c r="E139" s="135">
        <v>300</v>
      </c>
      <c r="F139" s="136" t="s">
        <v>59</v>
      </c>
      <c r="G139" s="137" t="s">
        <v>1074</v>
      </c>
      <c r="H139" s="137" t="s">
        <v>1474</v>
      </c>
      <c r="I139" s="139" t="s">
        <v>1144</v>
      </c>
    </row>
    <row r="140" spans="1:9" ht="16.5" customHeight="1" x14ac:dyDescent="0.2">
      <c r="A140" s="216">
        <v>42147</v>
      </c>
      <c r="B140" s="145" t="s">
        <v>1528</v>
      </c>
      <c r="C140" s="186" t="s">
        <v>118</v>
      </c>
      <c r="D140" s="143" t="s">
        <v>9</v>
      </c>
      <c r="E140" s="135">
        <v>300</v>
      </c>
      <c r="F140" s="136" t="s">
        <v>59</v>
      </c>
      <c r="G140" s="137" t="s">
        <v>1074</v>
      </c>
      <c r="H140" s="137" t="s">
        <v>1474</v>
      </c>
      <c r="I140" s="139" t="s">
        <v>1144</v>
      </c>
    </row>
    <row r="141" spans="1:9" ht="16.5" customHeight="1" x14ac:dyDescent="0.2">
      <c r="A141" s="216">
        <v>42147</v>
      </c>
      <c r="B141" s="145" t="s">
        <v>1529</v>
      </c>
      <c r="C141" s="186" t="s">
        <v>118</v>
      </c>
      <c r="D141" s="143" t="s">
        <v>9</v>
      </c>
      <c r="E141" s="135">
        <v>1300</v>
      </c>
      <c r="F141" s="136" t="s">
        <v>59</v>
      </c>
      <c r="G141" s="137" t="s">
        <v>1074</v>
      </c>
      <c r="H141" s="137" t="s">
        <v>1474</v>
      </c>
      <c r="I141" s="139" t="s">
        <v>1144</v>
      </c>
    </row>
    <row r="142" spans="1:9" ht="16.5" customHeight="1" x14ac:dyDescent="0.2">
      <c r="A142" s="216">
        <v>42147</v>
      </c>
      <c r="B142" s="145" t="s">
        <v>1530</v>
      </c>
      <c r="C142" s="186" t="s">
        <v>118</v>
      </c>
      <c r="D142" s="143" t="s">
        <v>9</v>
      </c>
      <c r="E142" s="135">
        <v>800</v>
      </c>
      <c r="F142" s="136" t="s">
        <v>59</v>
      </c>
      <c r="G142" s="137" t="s">
        <v>1074</v>
      </c>
      <c r="H142" s="137" t="s">
        <v>1474</v>
      </c>
      <c r="I142" s="139" t="s">
        <v>1144</v>
      </c>
    </row>
    <row r="143" spans="1:9" ht="16.5" customHeight="1" x14ac:dyDescent="0.2">
      <c r="A143" s="216">
        <v>42147</v>
      </c>
      <c r="B143" s="145" t="s">
        <v>1531</v>
      </c>
      <c r="C143" s="186" t="s">
        <v>118</v>
      </c>
      <c r="D143" s="143" t="s">
        <v>9</v>
      </c>
      <c r="E143" s="135">
        <v>700</v>
      </c>
      <c r="F143" s="136" t="s">
        <v>59</v>
      </c>
      <c r="G143" s="137" t="s">
        <v>1074</v>
      </c>
      <c r="H143" s="137" t="s">
        <v>1474</v>
      </c>
      <c r="I143" s="139" t="s">
        <v>1144</v>
      </c>
    </row>
    <row r="144" spans="1:9" ht="16.5" customHeight="1" x14ac:dyDescent="0.2">
      <c r="A144" s="216">
        <v>42147</v>
      </c>
      <c r="B144" s="145" t="s">
        <v>132</v>
      </c>
      <c r="C144" s="186" t="s">
        <v>118</v>
      </c>
      <c r="D144" s="143" t="s">
        <v>9</v>
      </c>
      <c r="E144" s="135">
        <v>500</v>
      </c>
      <c r="F144" s="136" t="s">
        <v>59</v>
      </c>
      <c r="G144" s="137" t="s">
        <v>1074</v>
      </c>
      <c r="H144" s="137" t="s">
        <v>1474</v>
      </c>
      <c r="I144" s="139" t="s">
        <v>1144</v>
      </c>
    </row>
    <row r="145" spans="1:9" ht="16.5" customHeight="1" x14ac:dyDescent="0.2">
      <c r="A145" s="216">
        <v>42147</v>
      </c>
      <c r="B145" s="145" t="s">
        <v>1532</v>
      </c>
      <c r="C145" s="186" t="s">
        <v>118</v>
      </c>
      <c r="D145" s="143" t="s">
        <v>9</v>
      </c>
      <c r="E145" s="135">
        <v>500</v>
      </c>
      <c r="F145" s="136" t="s">
        <v>59</v>
      </c>
      <c r="G145" s="137" t="s">
        <v>1074</v>
      </c>
      <c r="H145" s="137" t="s">
        <v>1474</v>
      </c>
      <c r="I145" s="139" t="s">
        <v>1144</v>
      </c>
    </row>
    <row r="146" spans="1:9" ht="16.5" customHeight="1" x14ac:dyDescent="0.2">
      <c r="A146" s="216">
        <v>42147</v>
      </c>
      <c r="B146" s="145" t="s">
        <v>1697</v>
      </c>
      <c r="C146" s="186" t="s">
        <v>273</v>
      </c>
      <c r="D146" s="143" t="s">
        <v>8</v>
      </c>
      <c r="E146" s="135">
        <v>5000</v>
      </c>
      <c r="F146" s="214" t="s">
        <v>12</v>
      </c>
      <c r="G146" s="137" t="s">
        <v>1074</v>
      </c>
      <c r="H146" s="137" t="s">
        <v>1470</v>
      </c>
      <c r="I146" s="139" t="s">
        <v>1144</v>
      </c>
    </row>
    <row r="147" spans="1:9" ht="16.5" customHeight="1" x14ac:dyDescent="0.2">
      <c r="A147" s="216">
        <v>42147</v>
      </c>
      <c r="B147" s="145" t="s">
        <v>1649</v>
      </c>
      <c r="C147" s="186" t="s">
        <v>118</v>
      </c>
      <c r="D147" s="143" t="s">
        <v>8</v>
      </c>
      <c r="E147" s="135">
        <v>1000</v>
      </c>
      <c r="F147" s="214" t="s">
        <v>12</v>
      </c>
      <c r="G147" s="137" t="s">
        <v>1074</v>
      </c>
      <c r="H147" s="137" t="s">
        <v>1470</v>
      </c>
      <c r="I147" s="139" t="s">
        <v>1144</v>
      </c>
    </row>
    <row r="148" spans="1:9" ht="16.5" customHeight="1" x14ac:dyDescent="0.2">
      <c r="A148" s="216">
        <v>42147</v>
      </c>
      <c r="B148" s="145" t="s">
        <v>1645</v>
      </c>
      <c r="C148" s="186" t="s">
        <v>273</v>
      </c>
      <c r="D148" s="143" t="s">
        <v>8</v>
      </c>
      <c r="E148" s="135">
        <v>1000</v>
      </c>
      <c r="F148" s="214" t="s">
        <v>12</v>
      </c>
      <c r="G148" s="137" t="s">
        <v>1074</v>
      </c>
      <c r="H148" s="137" t="s">
        <v>1470</v>
      </c>
      <c r="I148" s="139" t="s">
        <v>1144</v>
      </c>
    </row>
    <row r="149" spans="1:9" ht="16.5" customHeight="1" x14ac:dyDescent="0.2">
      <c r="A149" s="216">
        <v>42147</v>
      </c>
      <c r="B149" s="145" t="s">
        <v>1648</v>
      </c>
      <c r="C149" s="186" t="s">
        <v>118</v>
      </c>
      <c r="D149" s="143" t="s">
        <v>8</v>
      </c>
      <c r="E149" s="135">
        <v>500</v>
      </c>
      <c r="F149" s="214" t="s">
        <v>12</v>
      </c>
      <c r="G149" s="137" t="s">
        <v>1074</v>
      </c>
      <c r="H149" s="137" t="s">
        <v>1471</v>
      </c>
      <c r="I149" s="139" t="s">
        <v>1144</v>
      </c>
    </row>
    <row r="150" spans="1:9" ht="16.5" customHeight="1" x14ac:dyDescent="0.2">
      <c r="A150" s="216">
        <v>42147</v>
      </c>
      <c r="B150" s="145" t="s">
        <v>1656</v>
      </c>
      <c r="C150" s="186" t="s">
        <v>118</v>
      </c>
      <c r="D150" s="143" t="s">
        <v>8</v>
      </c>
      <c r="E150" s="135">
        <v>1300</v>
      </c>
      <c r="F150" s="214" t="s">
        <v>12</v>
      </c>
      <c r="G150" s="137" t="s">
        <v>1074</v>
      </c>
      <c r="H150" s="137" t="s">
        <v>1471</v>
      </c>
      <c r="I150" s="139" t="s">
        <v>1144</v>
      </c>
    </row>
    <row r="151" spans="1:9" ht="16.5" customHeight="1" x14ac:dyDescent="0.2">
      <c r="A151" s="216">
        <v>42147</v>
      </c>
      <c r="B151" s="145" t="s">
        <v>1697</v>
      </c>
      <c r="C151" s="186" t="s">
        <v>273</v>
      </c>
      <c r="D151" s="143" t="s">
        <v>8</v>
      </c>
      <c r="E151" s="135">
        <v>5000</v>
      </c>
      <c r="F151" s="214" t="s">
        <v>12</v>
      </c>
      <c r="G151" s="137" t="s">
        <v>1074</v>
      </c>
      <c r="H151" s="137" t="s">
        <v>1471</v>
      </c>
      <c r="I151" s="139" t="s">
        <v>1144</v>
      </c>
    </row>
    <row r="152" spans="1:9" ht="16.5" customHeight="1" x14ac:dyDescent="0.2">
      <c r="A152" s="216">
        <v>42147</v>
      </c>
      <c r="B152" s="145" t="s">
        <v>1657</v>
      </c>
      <c r="C152" s="186" t="s">
        <v>118</v>
      </c>
      <c r="D152" s="143" t="s">
        <v>8</v>
      </c>
      <c r="E152" s="135">
        <v>1300</v>
      </c>
      <c r="F152" s="214" t="s">
        <v>12</v>
      </c>
      <c r="G152" s="137" t="s">
        <v>1074</v>
      </c>
      <c r="H152" s="137" t="s">
        <v>1471</v>
      </c>
      <c r="I152" s="139" t="s">
        <v>1144</v>
      </c>
    </row>
    <row r="153" spans="1:9" ht="16.5" customHeight="1" x14ac:dyDescent="0.2">
      <c r="A153" s="216">
        <v>42147</v>
      </c>
      <c r="B153" s="145" t="s">
        <v>1658</v>
      </c>
      <c r="C153" s="186" t="s">
        <v>118</v>
      </c>
      <c r="D153" s="143" t="s">
        <v>8</v>
      </c>
      <c r="E153" s="135">
        <v>500</v>
      </c>
      <c r="F153" s="214" t="s">
        <v>12</v>
      </c>
      <c r="G153" s="137" t="s">
        <v>1074</v>
      </c>
      <c r="H153" s="137" t="s">
        <v>1471</v>
      </c>
      <c r="I153" s="139" t="s">
        <v>1144</v>
      </c>
    </row>
    <row r="154" spans="1:9" ht="16.5" customHeight="1" x14ac:dyDescent="0.2">
      <c r="A154" s="216">
        <v>42147</v>
      </c>
      <c r="B154" s="145" t="s">
        <v>1649</v>
      </c>
      <c r="C154" s="186" t="s">
        <v>118</v>
      </c>
      <c r="D154" s="143" t="s">
        <v>8</v>
      </c>
      <c r="E154" s="135">
        <v>1800</v>
      </c>
      <c r="F154" s="214" t="s">
        <v>12</v>
      </c>
      <c r="G154" s="137" t="s">
        <v>1074</v>
      </c>
      <c r="H154" s="137" t="s">
        <v>1471</v>
      </c>
      <c r="I154" s="139" t="s">
        <v>1144</v>
      </c>
    </row>
    <row r="155" spans="1:9" ht="16.5" customHeight="1" x14ac:dyDescent="0.2">
      <c r="A155" s="216">
        <v>42147</v>
      </c>
      <c r="B155" s="145" t="s">
        <v>1645</v>
      </c>
      <c r="C155" s="186" t="s">
        <v>273</v>
      </c>
      <c r="D155" s="143" t="s">
        <v>8</v>
      </c>
      <c r="E155" s="135">
        <v>3000</v>
      </c>
      <c r="F155" s="214" t="s">
        <v>12</v>
      </c>
      <c r="G155" s="137" t="s">
        <v>1074</v>
      </c>
      <c r="H155" s="137" t="s">
        <v>1471</v>
      </c>
      <c r="I155" s="139" t="s">
        <v>1144</v>
      </c>
    </row>
    <row r="156" spans="1:9" ht="16.5" customHeight="1" x14ac:dyDescent="0.2">
      <c r="A156" s="216">
        <v>42147</v>
      </c>
      <c r="B156" s="145" t="s">
        <v>1650</v>
      </c>
      <c r="C156" s="186" t="s">
        <v>239</v>
      </c>
      <c r="D156" s="143" t="s">
        <v>8</v>
      </c>
      <c r="E156" s="135">
        <v>2200</v>
      </c>
      <c r="F156" s="214" t="s">
        <v>12</v>
      </c>
      <c r="G156" s="137" t="s">
        <v>1074</v>
      </c>
      <c r="H156" s="137" t="s">
        <v>1471</v>
      </c>
      <c r="I156" s="139" t="s">
        <v>1144</v>
      </c>
    </row>
    <row r="157" spans="1:9" ht="16.5" customHeight="1" x14ac:dyDescent="0.2">
      <c r="A157" s="216">
        <v>42148</v>
      </c>
      <c r="B157" s="145" t="s">
        <v>1533</v>
      </c>
      <c r="C157" s="186" t="s">
        <v>118</v>
      </c>
      <c r="D157" s="143" t="s">
        <v>9</v>
      </c>
      <c r="E157" s="135">
        <v>500</v>
      </c>
      <c r="F157" s="136" t="s">
        <v>59</v>
      </c>
      <c r="G157" s="137" t="s">
        <v>1074</v>
      </c>
      <c r="H157" s="137" t="s">
        <v>1475</v>
      </c>
      <c r="I157" s="139" t="s">
        <v>1144</v>
      </c>
    </row>
    <row r="158" spans="1:9" ht="16.5" customHeight="1" x14ac:dyDescent="0.2">
      <c r="A158" s="216">
        <v>42148</v>
      </c>
      <c r="B158" s="145" t="s">
        <v>1534</v>
      </c>
      <c r="C158" s="186" t="s">
        <v>118</v>
      </c>
      <c r="D158" s="143" t="s">
        <v>9</v>
      </c>
      <c r="E158" s="135">
        <v>2000</v>
      </c>
      <c r="F158" s="136" t="s">
        <v>59</v>
      </c>
      <c r="G158" s="137" t="s">
        <v>1074</v>
      </c>
      <c r="H158" s="137" t="s">
        <v>1475</v>
      </c>
      <c r="I158" s="139" t="s">
        <v>1144</v>
      </c>
    </row>
    <row r="159" spans="1:9" ht="16.5" customHeight="1" x14ac:dyDescent="0.2">
      <c r="A159" s="216">
        <v>42148</v>
      </c>
      <c r="B159" s="145" t="s">
        <v>1535</v>
      </c>
      <c r="C159" s="186" t="s">
        <v>118</v>
      </c>
      <c r="D159" s="143" t="s">
        <v>9</v>
      </c>
      <c r="E159" s="135">
        <v>1000</v>
      </c>
      <c r="F159" s="136" t="s">
        <v>59</v>
      </c>
      <c r="G159" s="137" t="s">
        <v>1074</v>
      </c>
      <c r="H159" s="137" t="s">
        <v>1475</v>
      </c>
      <c r="I159" s="139" t="s">
        <v>1144</v>
      </c>
    </row>
    <row r="160" spans="1:9" ht="16.5" customHeight="1" x14ac:dyDescent="0.2">
      <c r="A160" s="216">
        <v>42148</v>
      </c>
      <c r="B160" s="145" t="s">
        <v>1536</v>
      </c>
      <c r="C160" s="186" t="s">
        <v>118</v>
      </c>
      <c r="D160" s="143" t="s">
        <v>9</v>
      </c>
      <c r="E160" s="135">
        <v>1000</v>
      </c>
      <c r="F160" s="136" t="s">
        <v>59</v>
      </c>
      <c r="G160" s="137" t="s">
        <v>1074</v>
      </c>
      <c r="H160" s="137" t="s">
        <v>1475</v>
      </c>
      <c r="I160" s="139" t="s">
        <v>1144</v>
      </c>
    </row>
    <row r="161" spans="1:9" ht="16.5" customHeight="1" x14ac:dyDescent="0.2">
      <c r="A161" s="216">
        <v>42148</v>
      </c>
      <c r="B161" s="145" t="s">
        <v>1537</v>
      </c>
      <c r="C161" s="186" t="s">
        <v>118</v>
      </c>
      <c r="D161" s="143" t="s">
        <v>9</v>
      </c>
      <c r="E161" s="135">
        <v>2000</v>
      </c>
      <c r="F161" s="136" t="s">
        <v>59</v>
      </c>
      <c r="G161" s="137" t="s">
        <v>1074</v>
      </c>
      <c r="H161" s="137" t="s">
        <v>1475</v>
      </c>
      <c r="I161" s="139" t="s">
        <v>1144</v>
      </c>
    </row>
    <row r="162" spans="1:9" ht="16.5" customHeight="1" x14ac:dyDescent="0.2">
      <c r="A162" s="216">
        <v>42148</v>
      </c>
      <c r="B162" s="145" t="s">
        <v>1539</v>
      </c>
      <c r="C162" s="186" t="s">
        <v>118</v>
      </c>
      <c r="D162" s="143" t="s">
        <v>9</v>
      </c>
      <c r="E162" s="135">
        <v>700</v>
      </c>
      <c r="F162" s="136" t="s">
        <v>59</v>
      </c>
      <c r="G162" s="137" t="s">
        <v>1074</v>
      </c>
      <c r="H162" s="137" t="s">
        <v>1475</v>
      </c>
      <c r="I162" s="139" t="s">
        <v>1144</v>
      </c>
    </row>
    <row r="163" spans="1:9" ht="16.5" customHeight="1" x14ac:dyDescent="0.2">
      <c r="A163" s="216">
        <v>42148</v>
      </c>
      <c r="B163" s="145" t="s">
        <v>1538</v>
      </c>
      <c r="C163" s="186" t="s">
        <v>118</v>
      </c>
      <c r="D163" s="143" t="s">
        <v>9</v>
      </c>
      <c r="E163" s="135">
        <v>800</v>
      </c>
      <c r="F163" s="136" t="s">
        <v>59</v>
      </c>
      <c r="G163" s="137" t="s">
        <v>1074</v>
      </c>
      <c r="H163" s="137" t="s">
        <v>1475</v>
      </c>
      <c r="I163" s="139" t="s">
        <v>1144</v>
      </c>
    </row>
    <row r="164" spans="1:9" ht="16.5" customHeight="1" x14ac:dyDescent="0.2">
      <c r="A164" s="216">
        <v>42148</v>
      </c>
      <c r="B164" s="145" t="s">
        <v>1645</v>
      </c>
      <c r="C164" s="186" t="s">
        <v>273</v>
      </c>
      <c r="D164" s="143" t="s">
        <v>8</v>
      </c>
      <c r="E164" s="135">
        <v>1000</v>
      </c>
      <c r="F164" s="214" t="s">
        <v>12</v>
      </c>
      <c r="G164" s="137" t="s">
        <v>1074</v>
      </c>
      <c r="H164" s="137" t="s">
        <v>1470</v>
      </c>
      <c r="I164" s="139" t="s">
        <v>1144</v>
      </c>
    </row>
    <row r="165" spans="1:9" ht="16.5" customHeight="1" x14ac:dyDescent="0.2">
      <c r="A165" s="216">
        <v>42148</v>
      </c>
      <c r="B165" s="145" t="s">
        <v>1652</v>
      </c>
      <c r="C165" s="186" t="s">
        <v>118</v>
      </c>
      <c r="D165" s="143" t="s">
        <v>8</v>
      </c>
      <c r="E165" s="135">
        <v>7500</v>
      </c>
      <c r="F165" s="214" t="s">
        <v>12</v>
      </c>
      <c r="G165" s="137" t="s">
        <v>1074</v>
      </c>
      <c r="H165" s="137" t="s">
        <v>1470</v>
      </c>
      <c r="I165" s="139" t="s">
        <v>1144</v>
      </c>
    </row>
    <row r="166" spans="1:9" ht="16.5" customHeight="1" x14ac:dyDescent="0.2">
      <c r="A166" s="216">
        <v>42148</v>
      </c>
      <c r="B166" s="145" t="s">
        <v>1649</v>
      </c>
      <c r="C166" s="186" t="s">
        <v>118</v>
      </c>
      <c r="D166" s="143" t="s">
        <v>8</v>
      </c>
      <c r="E166" s="135">
        <v>300</v>
      </c>
      <c r="F166" s="214" t="s">
        <v>12</v>
      </c>
      <c r="G166" s="137" t="s">
        <v>1074</v>
      </c>
      <c r="H166" s="137" t="s">
        <v>1471</v>
      </c>
      <c r="I166" s="139" t="s">
        <v>1144</v>
      </c>
    </row>
    <row r="167" spans="1:9" ht="16.5" customHeight="1" x14ac:dyDescent="0.2">
      <c r="A167" s="216">
        <v>42148</v>
      </c>
      <c r="B167" s="145" t="s">
        <v>1648</v>
      </c>
      <c r="C167" s="186" t="s">
        <v>118</v>
      </c>
      <c r="D167" s="143" t="s">
        <v>8</v>
      </c>
      <c r="E167" s="135">
        <v>200</v>
      </c>
      <c r="F167" s="214" t="s">
        <v>12</v>
      </c>
      <c r="G167" s="137" t="s">
        <v>1074</v>
      </c>
      <c r="H167" s="137" t="s">
        <v>1471</v>
      </c>
      <c r="I167" s="139" t="s">
        <v>1144</v>
      </c>
    </row>
    <row r="168" spans="1:9" ht="16.5" customHeight="1" x14ac:dyDescent="0.2">
      <c r="A168" s="216">
        <v>42148</v>
      </c>
      <c r="B168" s="145" t="s">
        <v>1647</v>
      </c>
      <c r="C168" s="186" t="s">
        <v>118</v>
      </c>
      <c r="D168" s="143" t="s">
        <v>8</v>
      </c>
      <c r="E168" s="135">
        <v>6200</v>
      </c>
      <c r="F168" s="214" t="s">
        <v>12</v>
      </c>
      <c r="G168" s="137" t="s">
        <v>1074</v>
      </c>
      <c r="H168" s="137" t="s">
        <v>1471</v>
      </c>
      <c r="I168" s="139" t="s">
        <v>1144</v>
      </c>
    </row>
    <row r="169" spans="1:9" ht="16.5" customHeight="1" x14ac:dyDescent="0.2">
      <c r="A169" s="216">
        <v>42148</v>
      </c>
      <c r="B169" s="145" t="s">
        <v>1646</v>
      </c>
      <c r="C169" s="186" t="s">
        <v>118</v>
      </c>
      <c r="D169" s="143" t="s">
        <v>8</v>
      </c>
      <c r="E169" s="135">
        <v>600</v>
      </c>
      <c r="F169" s="214" t="s">
        <v>12</v>
      </c>
      <c r="G169" s="137" t="s">
        <v>1074</v>
      </c>
      <c r="H169" s="137" t="s">
        <v>1471</v>
      </c>
      <c r="I169" s="139" t="s">
        <v>1144</v>
      </c>
    </row>
    <row r="170" spans="1:9" ht="16.5" customHeight="1" x14ac:dyDescent="0.2">
      <c r="A170" s="216">
        <v>42148</v>
      </c>
      <c r="B170" s="145" t="s">
        <v>1645</v>
      </c>
      <c r="C170" s="186" t="s">
        <v>273</v>
      </c>
      <c r="D170" s="143" t="s">
        <v>8</v>
      </c>
      <c r="E170" s="135">
        <v>3000</v>
      </c>
      <c r="F170" s="214" t="s">
        <v>12</v>
      </c>
      <c r="G170" s="137" t="s">
        <v>1074</v>
      </c>
      <c r="H170" s="137" t="s">
        <v>1471</v>
      </c>
      <c r="I170" s="139" t="s">
        <v>1144</v>
      </c>
    </row>
    <row r="171" spans="1:9" ht="16.5" customHeight="1" x14ac:dyDescent="0.2">
      <c r="A171" s="216">
        <v>42150</v>
      </c>
      <c r="B171" s="145" t="s">
        <v>1540</v>
      </c>
      <c r="C171" s="186" t="s">
        <v>149</v>
      </c>
      <c r="D171" s="143" t="s">
        <v>9</v>
      </c>
      <c r="E171" s="135">
        <v>50000</v>
      </c>
      <c r="F171" s="136" t="s">
        <v>59</v>
      </c>
      <c r="G171" s="137" t="s">
        <v>1074</v>
      </c>
      <c r="H171" s="137" t="s">
        <v>1478</v>
      </c>
      <c r="I171" s="139" t="s">
        <v>1144</v>
      </c>
    </row>
    <row r="172" spans="1:9" ht="16.5" customHeight="1" x14ac:dyDescent="0.2">
      <c r="A172" s="216">
        <v>42150</v>
      </c>
      <c r="B172" s="145" t="s">
        <v>1541</v>
      </c>
      <c r="C172" s="186" t="s">
        <v>118</v>
      </c>
      <c r="D172" s="143" t="s">
        <v>9</v>
      </c>
      <c r="E172" s="135">
        <v>700</v>
      </c>
      <c r="F172" s="136" t="s">
        <v>59</v>
      </c>
      <c r="G172" s="137" t="s">
        <v>1074</v>
      </c>
      <c r="H172" s="137" t="s">
        <v>1478</v>
      </c>
      <c r="I172" s="139" t="s">
        <v>1144</v>
      </c>
    </row>
    <row r="173" spans="1:9" ht="16.5" customHeight="1" x14ac:dyDescent="0.2">
      <c r="A173" s="216">
        <v>42150</v>
      </c>
      <c r="B173" s="145" t="s">
        <v>1542</v>
      </c>
      <c r="C173" s="186" t="s">
        <v>118</v>
      </c>
      <c r="D173" s="143" t="s">
        <v>9</v>
      </c>
      <c r="E173" s="135">
        <v>700</v>
      </c>
      <c r="F173" s="136" t="s">
        <v>59</v>
      </c>
      <c r="G173" s="137" t="s">
        <v>1074</v>
      </c>
      <c r="H173" s="137" t="s">
        <v>1478</v>
      </c>
      <c r="I173" s="139" t="s">
        <v>1144</v>
      </c>
    </row>
    <row r="174" spans="1:9" ht="16.5" customHeight="1" x14ac:dyDescent="0.2">
      <c r="A174" s="216">
        <v>42150</v>
      </c>
      <c r="B174" s="145" t="s">
        <v>1543</v>
      </c>
      <c r="C174" s="186" t="s">
        <v>118</v>
      </c>
      <c r="D174" s="143" t="s">
        <v>9</v>
      </c>
      <c r="E174" s="135">
        <v>700</v>
      </c>
      <c r="F174" s="136" t="s">
        <v>59</v>
      </c>
      <c r="G174" s="137" t="s">
        <v>1074</v>
      </c>
      <c r="H174" s="137" t="s">
        <v>1479</v>
      </c>
      <c r="I174" s="139" t="s">
        <v>1144</v>
      </c>
    </row>
    <row r="175" spans="1:9" ht="16.5" customHeight="1" x14ac:dyDescent="0.2">
      <c r="A175" s="216">
        <v>42150</v>
      </c>
      <c r="B175" s="145" t="s">
        <v>1544</v>
      </c>
      <c r="C175" s="186" t="s">
        <v>118</v>
      </c>
      <c r="D175" s="143" t="s">
        <v>9</v>
      </c>
      <c r="E175" s="135">
        <v>850</v>
      </c>
      <c r="F175" s="136" t="s">
        <v>59</v>
      </c>
      <c r="G175" s="137" t="s">
        <v>1074</v>
      </c>
      <c r="H175" s="137" t="s">
        <v>1479</v>
      </c>
      <c r="I175" s="139" t="s">
        <v>1144</v>
      </c>
    </row>
    <row r="176" spans="1:9" ht="16.5" customHeight="1" x14ac:dyDescent="0.2">
      <c r="A176" s="216">
        <v>42150</v>
      </c>
      <c r="B176" s="145" t="s">
        <v>1545</v>
      </c>
      <c r="C176" s="186" t="s">
        <v>118</v>
      </c>
      <c r="D176" s="143" t="s">
        <v>9</v>
      </c>
      <c r="E176" s="175">
        <v>800</v>
      </c>
      <c r="F176" s="212" t="s">
        <v>59</v>
      </c>
      <c r="G176" s="137" t="s">
        <v>1074</v>
      </c>
      <c r="H176" s="137" t="s">
        <v>1480</v>
      </c>
      <c r="I176" s="139" t="s">
        <v>1144</v>
      </c>
    </row>
    <row r="177" spans="1:11" ht="16.5" customHeight="1" x14ac:dyDescent="0.2">
      <c r="A177" s="216">
        <v>42150</v>
      </c>
      <c r="B177" s="145" t="s">
        <v>1546</v>
      </c>
      <c r="C177" s="186" t="s">
        <v>118</v>
      </c>
      <c r="D177" s="143" t="s">
        <v>9</v>
      </c>
      <c r="E177" s="175">
        <v>800</v>
      </c>
      <c r="F177" s="212" t="s">
        <v>59</v>
      </c>
      <c r="G177" s="137" t="s">
        <v>1074</v>
      </c>
      <c r="H177" s="137" t="s">
        <v>1480</v>
      </c>
      <c r="I177" s="139" t="s">
        <v>1144</v>
      </c>
    </row>
    <row r="178" spans="1:11" ht="16.5" customHeight="1" x14ac:dyDescent="0.2">
      <c r="A178" s="216">
        <v>42150</v>
      </c>
      <c r="B178" s="210" t="s">
        <v>1569</v>
      </c>
      <c r="C178" s="186" t="s">
        <v>118</v>
      </c>
      <c r="D178" s="143" t="s">
        <v>11</v>
      </c>
      <c r="E178" s="175">
        <v>800</v>
      </c>
      <c r="F178" s="212" t="s">
        <v>62</v>
      </c>
      <c r="G178" s="137" t="s">
        <v>1074</v>
      </c>
      <c r="H178" s="137" t="s">
        <v>1481</v>
      </c>
      <c r="I178" s="139" t="s">
        <v>1144</v>
      </c>
    </row>
    <row r="179" spans="1:11" ht="16.5" customHeight="1" x14ac:dyDescent="0.2">
      <c r="A179" s="216">
        <v>42150</v>
      </c>
      <c r="B179" s="145" t="s">
        <v>638</v>
      </c>
      <c r="C179" s="186" t="s">
        <v>118</v>
      </c>
      <c r="D179" s="143" t="s">
        <v>11</v>
      </c>
      <c r="E179" s="175">
        <v>600</v>
      </c>
      <c r="F179" s="212" t="s">
        <v>62</v>
      </c>
      <c r="G179" s="137" t="s">
        <v>1074</v>
      </c>
      <c r="H179" s="137" t="s">
        <v>1481</v>
      </c>
      <c r="I179" s="139" t="s">
        <v>1144</v>
      </c>
    </row>
    <row r="180" spans="1:11" ht="16.5" customHeight="1" x14ac:dyDescent="0.2">
      <c r="A180" s="216">
        <v>42150</v>
      </c>
      <c r="B180" s="145" t="s">
        <v>755</v>
      </c>
      <c r="C180" s="186" t="s">
        <v>227</v>
      </c>
      <c r="D180" s="143" t="s">
        <v>15</v>
      </c>
      <c r="E180" s="135">
        <v>5000</v>
      </c>
      <c r="F180" s="212" t="s">
        <v>16</v>
      </c>
      <c r="G180" s="137" t="s">
        <v>1074</v>
      </c>
      <c r="H180" s="137" t="s">
        <v>1477</v>
      </c>
      <c r="I180" s="139" t="s">
        <v>1144</v>
      </c>
    </row>
    <row r="181" spans="1:11" ht="16.5" customHeight="1" x14ac:dyDescent="0.2">
      <c r="A181" s="216">
        <v>42150</v>
      </c>
      <c r="B181" s="145" t="s">
        <v>1604</v>
      </c>
      <c r="C181" s="186" t="s">
        <v>227</v>
      </c>
      <c r="D181" s="143" t="s">
        <v>15</v>
      </c>
      <c r="E181" s="135">
        <v>5000</v>
      </c>
      <c r="F181" s="212" t="s">
        <v>16</v>
      </c>
      <c r="G181" s="137" t="s">
        <v>1074</v>
      </c>
      <c r="H181" s="137" t="s">
        <v>1477</v>
      </c>
      <c r="I181" s="139" t="s">
        <v>1144</v>
      </c>
    </row>
    <row r="182" spans="1:11" ht="16.5" customHeight="1" x14ac:dyDescent="0.2">
      <c r="A182" s="216">
        <v>42150</v>
      </c>
      <c r="B182" s="145" t="s">
        <v>760</v>
      </c>
      <c r="C182" s="186" t="s">
        <v>227</v>
      </c>
      <c r="D182" s="143" t="s">
        <v>15</v>
      </c>
      <c r="E182" s="135">
        <v>5000</v>
      </c>
      <c r="F182" s="212" t="s">
        <v>16</v>
      </c>
      <c r="G182" s="137" t="s">
        <v>1074</v>
      </c>
      <c r="H182" s="137" t="s">
        <v>1477</v>
      </c>
      <c r="I182" s="139" t="s">
        <v>1144</v>
      </c>
    </row>
    <row r="183" spans="1:11" ht="16.5" customHeight="1" x14ac:dyDescent="0.2">
      <c r="A183" s="216">
        <v>42150</v>
      </c>
      <c r="B183" s="145" t="s">
        <v>1605</v>
      </c>
      <c r="C183" s="186" t="s">
        <v>227</v>
      </c>
      <c r="D183" s="143" t="s">
        <v>15</v>
      </c>
      <c r="E183" s="135">
        <v>5000</v>
      </c>
      <c r="F183" s="212" t="s">
        <v>16</v>
      </c>
      <c r="G183" s="137" t="s">
        <v>1074</v>
      </c>
      <c r="H183" s="137" t="s">
        <v>1477</v>
      </c>
      <c r="I183" s="139" t="s">
        <v>1144</v>
      </c>
    </row>
    <row r="184" spans="1:11" ht="16.5" customHeight="1" x14ac:dyDescent="0.2">
      <c r="A184" s="216">
        <v>42150</v>
      </c>
      <c r="B184" s="145" t="s">
        <v>761</v>
      </c>
      <c r="C184" s="186" t="s">
        <v>227</v>
      </c>
      <c r="D184" s="143" t="s">
        <v>15</v>
      </c>
      <c r="E184" s="135">
        <v>5000</v>
      </c>
      <c r="F184" s="212" t="s">
        <v>16</v>
      </c>
      <c r="G184" s="137" t="s">
        <v>1074</v>
      </c>
      <c r="H184" s="137" t="s">
        <v>1477</v>
      </c>
      <c r="I184" s="139" t="s">
        <v>1144</v>
      </c>
    </row>
    <row r="185" spans="1:11" ht="16.5" customHeight="1" x14ac:dyDescent="0.2">
      <c r="A185" s="216">
        <v>42150</v>
      </c>
      <c r="B185" s="145" t="s">
        <v>1247</v>
      </c>
      <c r="C185" s="186" t="s">
        <v>227</v>
      </c>
      <c r="D185" s="143" t="s">
        <v>15</v>
      </c>
      <c r="E185" s="135">
        <v>5000</v>
      </c>
      <c r="F185" s="212" t="s">
        <v>16</v>
      </c>
      <c r="G185" s="137" t="s">
        <v>1074</v>
      </c>
      <c r="H185" s="137" t="s">
        <v>1477</v>
      </c>
      <c r="I185" s="139" t="s">
        <v>1144</v>
      </c>
    </row>
    <row r="186" spans="1:11" ht="16.5" customHeight="1" x14ac:dyDescent="0.2">
      <c r="A186" s="216">
        <v>42150</v>
      </c>
      <c r="B186" s="145" t="s">
        <v>758</v>
      </c>
      <c r="C186" s="186" t="s">
        <v>227</v>
      </c>
      <c r="D186" s="143" t="s">
        <v>15</v>
      </c>
      <c r="E186" s="135">
        <v>5000</v>
      </c>
      <c r="F186" s="212" t="s">
        <v>16</v>
      </c>
      <c r="G186" s="137" t="s">
        <v>1074</v>
      </c>
      <c r="H186" s="137" t="s">
        <v>1477</v>
      </c>
      <c r="I186" s="139" t="s">
        <v>1144</v>
      </c>
    </row>
    <row r="187" spans="1:11" ht="16.5" customHeight="1" x14ac:dyDescent="0.2">
      <c r="A187" s="216">
        <v>42150</v>
      </c>
      <c r="B187" s="145" t="s">
        <v>757</v>
      </c>
      <c r="C187" s="186" t="s">
        <v>227</v>
      </c>
      <c r="D187" s="143" t="s">
        <v>15</v>
      </c>
      <c r="E187" s="135">
        <v>5000</v>
      </c>
      <c r="F187" s="212" t="s">
        <v>16</v>
      </c>
      <c r="G187" s="137" t="s">
        <v>1074</v>
      </c>
      <c r="H187" s="137" t="s">
        <v>1477</v>
      </c>
      <c r="I187" s="139" t="s">
        <v>1144</v>
      </c>
      <c r="K187" s="140"/>
    </row>
    <row r="188" spans="1:11" ht="16.5" customHeight="1" x14ac:dyDescent="0.2">
      <c r="A188" s="216">
        <v>42150</v>
      </c>
      <c r="B188" s="145" t="s">
        <v>1606</v>
      </c>
      <c r="C188" s="186" t="s">
        <v>227</v>
      </c>
      <c r="D188" s="143" t="s">
        <v>15</v>
      </c>
      <c r="E188" s="135">
        <v>5000</v>
      </c>
      <c r="F188" s="212" t="s">
        <v>16</v>
      </c>
      <c r="G188" s="137" t="s">
        <v>1074</v>
      </c>
      <c r="H188" s="137" t="s">
        <v>1477</v>
      </c>
      <c r="I188" s="139" t="s">
        <v>1144</v>
      </c>
    </row>
    <row r="189" spans="1:11" ht="16.5" customHeight="1" x14ac:dyDescent="0.2">
      <c r="A189" s="216">
        <v>42150</v>
      </c>
      <c r="B189" s="145" t="s">
        <v>1607</v>
      </c>
      <c r="C189" s="186" t="s">
        <v>227</v>
      </c>
      <c r="D189" s="143" t="s">
        <v>15</v>
      </c>
      <c r="E189" s="135">
        <v>5000</v>
      </c>
      <c r="F189" s="212" t="s">
        <v>16</v>
      </c>
      <c r="G189" s="137" t="s">
        <v>1074</v>
      </c>
      <c r="H189" s="137" t="s">
        <v>1483</v>
      </c>
      <c r="I189" s="139" t="s">
        <v>1144</v>
      </c>
    </row>
    <row r="190" spans="1:11" ht="16.5" customHeight="1" x14ac:dyDescent="0.2">
      <c r="A190" s="216">
        <v>42150</v>
      </c>
      <c r="B190" s="145" t="s">
        <v>1644</v>
      </c>
      <c r="C190" s="186" t="s">
        <v>118</v>
      </c>
      <c r="D190" s="143" t="s">
        <v>8</v>
      </c>
      <c r="E190" s="135">
        <v>1100</v>
      </c>
      <c r="F190" s="211" t="s">
        <v>12</v>
      </c>
      <c r="G190" s="137" t="s">
        <v>1074</v>
      </c>
      <c r="H190" s="137" t="s">
        <v>1476</v>
      </c>
      <c r="I190" s="139" t="s">
        <v>1144</v>
      </c>
    </row>
    <row r="191" spans="1:11" ht="16.5" customHeight="1" x14ac:dyDescent="0.2">
      <c r="A191" s="216">
        <v>42150</v>
      </c>
      <c r="B191" s="145" t="s">
        <v>1643</v>
      </c>
      <c r="C191" s="186" t="s">
        <v>118</v>
      </c>
      <c r="D191" s="143" t="s">
        <v>8</v>
      </c>
      <c r="E191" s="135">
        <v>300</v>
      </c>
      <c r="F191" s="211" t="s">
        <v>12</v>
      </c>
      <c r="G191" s="137" t="s">
        <v>1074</v>
      </c>
      <c r="H191" s="137" t="s">
        <v>1476</v>
      </c>
      <c r="I191" s="139" t="s">
        <v>1144</v>
      </c>
    </row>
    <row r="192" spans="1:11" ht="16.5" customHeight="1" x14ac:dyDescent="0.2">
      <c r="A192" s="216">
        <v>42150</v>
      </c>
      <c r="B192" s="145" t="s">
        <v>1642</v>
      </c>
      <c r="C192" s="186" t="s">
        <v>118</v>
      </c>
      <c r="D192" s="143" t="s">
        <v>8</v>
      </c>
      <c r="E192" s="135">
        <v>1000</v>
      </c>
      <c r="F192" s="211" t="s">
        <v>12</v>
      </c>
      <c r="G192" s="137" t="s">
        <v>1074</v>
      </c>
      <c r="H192" s="137" t="s">
        <v>1476</v>
      </c>
      <c r="I192" s="139" t="s">
        <v>1144</v>
      </c>
    </row>
    <row r="193" spans="1:9" ht="16.5" customHeight="1" x14ac:dyDescent="0.2">
      <c r="A193" s="216">
        <v>42150</v>
      </c>
      <c r="B193" s="145" t="s">
        <v>1641</v>
      </c>
      <c r="C193" s="186" t="s">
        <v>239</v>
      </c>
      <c r="D193" s="143" t="s">
        <v>8</v>
      </c>
      <c r="E193" s="135">
        <v>1700</v>
      </c>
      <c r="F193" s="211" t="s">
        <v>12</v>
      </c>
      <c r="G193" s="137" t="s">
        <v>1074</v>
      </c>
      <c r="H193" s="137" t="s">
        <v>1476</v>
      </c>
      <c r="I193" s="139" t="s">
        <v>1144</v>
      </c>
    </row>
    <row r="194" spans="1:9" ht="16.5" customHeight="1" x14ac:dyDescent="0.2">
      <c r="A194" s="216">
        <v>42151</v>
      </c>
      <c r="B194" s="159" t="s">
        <v>1500</v>
      </c>
      <c r="C194" s="157" t="s">
        <v>137</v>
      </c>
      <c r="D194" s="92" t="s">
        <v>9</v>
      </c>
      <c r="E194" s="135">
        <v>85940</v>
      </c>
      <c r="F194" s="212" t="s">
        <v>241</v>
      </c>
      <c r="G194" s="137" t="s">
        <v>1074</v>
      </c>
      <c r="H194" s="137" t="s">
        <v>866</v>
      </c>
      <c r="I194" s="139" t="s">
        <v>1144</v>
      </c>
    </row>
    <row r="195" spans="1:9" ht="16.5" customHeight="1" x14ac:dyDescent="0.2">
      <c r="A195" s="216">
        <v>42151</v>
      </c>
      <c r="B195" s="145" t="s">
        <v>1548</v>
      </c>
      <c r="C195" s="186" t="s">
        <v>118</v>
      </c>
      <c r="D195" s="143" t="s">
        <v>9</v>
      </c>
      <c r="E195" s="135">
        <v>300</v>
      </c>
      <c r="F195" s="212" t="s">
        <v>59</v>
      </c>
      <c r="G195" s="137" t="s">
        <v>1074</v>
      </c>
      <c r="H195" s="137" t="s">
        <v>1482</v>
      </c>
      <c r="I195" s="139" t="s">
        <v>1144</v>
      </c>
    </row>
    <row r="196" spans="1:9" ht="16.5" customHeight="1" x14ac:dyDescent="0.2">
      <c r="A196" s="216">
        <v>42151</v>
      </c>
      <c r="B196" s="145" t="s">
        <v>1549</v>
      </c>
      <c r="C196" s="186" t="s">
        <v>118</v>
      </c>
      <c r="D196" s="143" t="s">
        <v>9</v>
      </c>
      <c r="E196" s="135">
        <v>300</v>
      </c>
      <c r="F196" s="212" t="s">
        <v>59</v>
      </c>
      <c r="G196" s="137" t="s">
        <v>1074</v>
      </c>
      <c r="H196" s="137" t="s">
        <v>1482</v>
      </c>
      <c r="I196" s="139" t="s">
        <v>1144</v>
      </c>
    </row>
    <row r="197" spans="1:9" ht="16.5" customHeight="1" x14ac:dyDescent="0.2">
      <c r="A197" s="216">
        <v>42151</v>
      </c>
      <c r="B197" s="91" t="s">
        <v>1547</v>
      </c>
      <c r="C197" s="186" t="s">
        <v>126</v>
      </c>
      <c r="D197" s="143" t="s">
        <v>9</v>
      </c>
      <c r="E197" s="135">
        <v>9000</v>
      </c>
      <c r="F197" s="212" t="s">
        <v>59</v>
      </c>
      <c r="G197" s="137" t="s">
        <v>1074</v>
      </c>
      <c r="H197" s="137" t="s">
        <v>1482</v>
      </c>
      <c r="I197" s="139" t="s">
        <v>1144</v>
      </c>
    </row>
    <row r="198" spans="1:9" ht="16.5" customHeight="1" x14ac:dyDescent="0.2">
      <c r="A198" s="216">
        <v>42151</v>
      </c>
      <c r="B198" s="91" t="s">
        <v>1550</v>
      </c>
      <c r="C198" s="186" t="s">
        <v>137</v>
      </c>
      <c r="D198" s="143" t="s">
        <v>9</v>
      </c>
      <c r="E198" s="135">
        <v>2750</v>
      </c>
      <c r="F198" s="212" t="s">
        <v>59</v>
      </c>
      <c r="G198" s="137" t="s">
        <v>1074</v>
      </c>
      <c r="H198" s="137" t="s">
        <v>1484</v>
      </c>
      <c r="I198" s="139" t="s">
        <v>1144</v>
      </c>
    </row>
    <row r="199" spans="1:9" ht="16.5" customHeight="1" x14ac:dyDescent="0.2">
      <c r="A199" s="216">
        <v>42151</v>
      </c>
      <c r="B199" s="91" t="s">
        <v>1551</v>
      </c>
      <c r="C199" s="186" t="s">
        <v>118</v>
      </c>
      <c r="D199" s="143" t="s">
        <v>9</v>
      </c>
      <c r="E199" s="135">
        <v>400</v>
      </c>
      <c r="F199" s="212" t="s">
        <v>59</v>
      </c>
      <c r="G199" s="137" t="s">
        <v>1074</v>
      </c>
      <c r="H199" s="137" t="s">
        <v>1484</v>
      </c>
      <c r="I199" s="139" t="s">
        <v>1144</v>
      </c>
    </row>
    <row r="200" spans="1:9" ht="16.5" customHeight="1" x14ac:dyDescent="0.2">
      <c r="A200" s="216">
        <v>42151</v>
      </c>
      <c r="B200" s="91" t="s">
        <v>1552</v>
      </c>
      <c r="C200" s="186" t="s">
        <v>118</v>
      </c>
      <c r="D200" s="143" t="s">
        <v>9</v>
      </c>
      <c r="E200" s="135">
        <v>700</v>
      </c>
      <c r="F200" s="212" t="s">
        <v>59</v>
      </c>
      <c r="G200" s="137" t="s">
        <v>1074</v>
      </c>
      <c r="H200" s="137" t="s">
        <v>1484</v>
      </c>
      <c r="I200" s="139" t="s">
        <v>1144</v>
      </c>
    </row>
    <row r="201" spans="1:9" ht="16.5" customHeight="1" x14ac:dyDescent="0.2">
      <c r="A201" s="216">
        <v>42151</v>
      </c>
      <c r="B201" s="171" t="s">
        <v>1553</v>
      </c>
      <c r="C201" s="186" t="s">
        <v>118</v>
      </c>
      <c r="D201" s="143" t="s">
        <v>9</v>
      </c>
      <c r="E201" s="135">
        <v>800</v>
      </c>
      <c r="F201" s="212" t="s">
        <v>59</v>
      </c>
      <c r="G201" s="137" t="s">
        <v>1074</v>
      </c>
      <c r="H201" s="137" t="s">
        <v>1484</v>
      </c>
      <c r="I201" s="139" t="s">
        <v>1144</v>
      </c>
    </row>
    <row r="202" spans="1:9" ht="16.5" customHeight="1" x14ac:dyDescent="0.2">
      <c r="A202" s="216">
        <v>42151</v>
      </c>
      <c r="B202" s="171" t="s">
        <v>1494</v>
      </c>
      <c r="C202" s="148" t="s">
        <v>146</v>
      </c>
      <c r="D202" s="147" t="s">
        <v>9</v>
      </c>
      <c r="E202" s="135">
        <v>35000</v>
      </c>
      <c r="F202" s="212" t="s">
        <v>59</v>
      </c>
      <c r="G202" s="137" t="s">
        <v>1074</v>
      </c>
      <c r="H202" s="137" t="s">
        <v>1493</v>
      </c>
      <c r="I202" s="139" t="s">
        <v>1144</v>
      </c>
    </row>
    <row r="203" spans="1:9" ht="16.5" customHeight="1" x14ac:dyDescent="0.2">
      <c r="A203" s="216">
        <v>42151</v>
      </c>
      <c r="B203" s="171" t="s">
        <v>705</v>
      </c>
      <c r="C203" s="186" t="s">
        <v>118</v>
      </c>
      <c r="D203" s="143" t="s">
        <v>15</v>
      </c>
      <c r="E203" s="135">
        <v>800</v>
      </c>
      <c r="F203" s="212" t="s">
        <v>16</v>
      </c>
      <c r="G203" s="137" t="s">
        <v>1074</v>
      </c>
      <c r="H203" s="137" t="s">
        <v>1483</v>
      </c>
      <c r="I203" s="139" t="s">
        <v>1144</v>
      </c>
    </row>
    <row r="204" spans="1:9" ht="16.5" customHeight="1" x14ac:dyDescent="0.2">
      <c r="A204" s="216">
        <v>42151</v>
      </c>
      <c r="B204" s="171" t="s">
        <v>1608</v>
      </c>
      <c r="C204" s="186" t="s">
        <v>118</v>
      </c>
      <c r="D204" s="143" t="s">
        <v>15</v>
      </c>
      <c r="E204" s="135">
        <v>400</v>
      </c>
      <c r="F204" s="212" t="s">
        <v>16</v>
      </c>
      <c r="G204" s="137" t="s">
        <v>1074</v>
      </c>
      <c r="H204" s="137" t="s">
        <v>1483</v>
      </c>
      <c r="I204" s="139" t="s">
        <v>1144</v>
      </c>
    </row>
    <row r="205" spans="1:9" ht="16.5" customHeight="1" x14ac:dyDescent="0.2">
      <c r="A205" s="216">
        <v>42151</v>
      </c>
      <c r="B205" s="171" t="s">
        <v>1609</v>
      </c>
      <c r="C205" s="186" t="s">
        <v>118</v>
      </c>
      <c r="D205" s="143" t="s">
        <v>15</v>
      </c>
      <c r="E205" s="135">
        <v>700</v>
      </c>
      <c r="F205" s="212" t="s">
        <v>16</v>
      </c>
      <c r="G205" s="137" t="s">
        <v>1074</v>
      </c>
      <c r="H205" s="137" t="s">
        <v>1483</v>
      </c>
      <c r="I205" s="139" t="s">
        <v>1144</v>
      </c>
    </row>
    <row r="206" spans="1:9" ht="16.5" customHeight="1" x14ac:dyDescent="0.2">
      <c r="A206" s="216">
        <v>42151</v>
      </c>
      <c r="B206" s="171" t="s">
        <v>1610</v>
      </c>
      <c r="C206" s="186" t="s">
        <v>118</v>
      </c>
      <c r="D206" s="143" t="s">
        <v>15</v>
      </c>
      <c r="E206" s="135">
        <v>600</v>
      </c>
      <c r="F206" s="212" t="s">
        <v>16</v>
      </c>
      <c r="G206" s="137" t="s">
        <v>1074</v>
      </c>
      <c r="H206" s="137" t="s">
        <v>1483</v>
      </c>
      <c r="I206" s="139" t="s">
        <v>1144</v>
      </c>
    </row>
    <row r="207" spans="1:9" ht="16.5" customHeight="1" x14ac:dyDescent="0.2">
      <c r="A207" s="216">
        <v>42151</v>
      </c>
      <c r="B207" s="171" t="s">
        <v>1611</v>
      </c>
      <c r="C207" s="186" t="s">
        <v>118</v>
      </c>
      <c r="D207" s="143" t="s">
        <v>15</v>
      </c>
      <c r="E207" s="135">
        <v>600</v>
      </c>
      <c r="F207" s="212" t="s">
        <v>16</v>
      </c>
      <c r="G207" s="137" t="s">
        <v>1074</v>
      </c>
      <c r="H207" s="137" t="s">
        <v>1483</v>
      </c>
      <c r="I207" s="139" t="s">
        <v>1144</v>
      </c>
    </row>
    <row r="208" spans="1:9" ht="16.5" customHeight="1" x14ac:dyDescent="0.2">
      <c r="A208" s="216">
        <v>42151</v>
      </c>
      <c r="B208" s="171" t="s">
        <v>1612</v>
      </c>
      <c r="C208" s="186" t="s">
        <v>118</v>
      </c>
      <c r="D208" s="143" t="s">
        <v>15</v>
      </c>
      <c r="E208" s="135">
        <v>400</v>
      </c>
      <c r="F208" s="212" t="s">
        <v>16</v>
      </c>
      <c r="G208" s="137" t="s">
        <v>1074</v>
      </c>
      <c r="H208" s="137" t="s">
        <v>1483</v>
      </c>
      <c r="I208" s="139" t="s">
        <v>1144</v>
      </c>
    </row>
    <row r="209" spans="1:9" ht="16.5" customHeight="1" x14ac:dyDescent="0.2">
      <c r="A209" s="216">
        <v>42151</v>
      </c>
      <c r="B209" s="171" t="s">
        <v>1613</v>
      </c>
      <c r="C209" s="186" t="s">
        <v>118</v>
      </c>
      <c r="D209" s="143" t="s">
        <v>15</v>
      </c>
      <c r="E209" s="135">
        <v>400</v>
      </c>
      <c r="F209" s="212" t="s">
        <v>16</v>
      </c>
      <c r="G209" s="137" t="s">
        <v>1074</v>
      </c>
      <c r="H209" s="137" t="s">
        <v>1483</v>
      </c>
      <c r="I209" s="139" t="s">
        <v>1144</v>
      </c>
    </row>
    <row r="210" spans="1:9" ht="16.5" customHeight="1" x14ac:dyDescent="0.2">
      <c r="A210" s="216">
        <v>42151</v>
      </c>
      <c r="B210" s="171" t="s">
        <v>1614</v>
      </c>
      <c r="C210" s="186" t="s">
        <v>118</v>
      </c>
      <c r="D210" s="143" t="s">
        <v>15</v>
      </c>
      <c r="E210" s="135">
        <v>500</v>
      </c>
      <c r="F210" s="212" t="s">
        <v>16</v>
      </c>
      <c r="G210" s="137" t="s">
        <v>1074</v>
      </c>
      <c r="H210" s="137" t="s">
        <v>1483</v>
      </c>
      <c r="I210" s="139" t="s">
        <v>1144</v>
      </c>
    </row>
    <row r="211" spans="1:9" ht="16.5" customHeight="1" x14ac:dyDescent="0.2">
      <c r="A211" s="216">
        <v>42151</v>
      </c>
      <c r="B211" s="171" t="s">
        <v>1615</v>
      </c>
      <c r="C211" s="186" t="s">
        <v>118</v>
      </c>
      <c r="D211" s="143" t="s">
        <v>15</v>
      </c>
      <c r="E211" s="135">
        <v>600</v>
      </c>
      <c r="F211" s="212" t="s">
        <v>16</v>
      </c>
      <c r="G211" s="137" t="s">
        <v>1074</v>
      </c>
      <c r="H211" s="137" t="s">
        <v>1483</v>
      </c>
      <c r="I211" s="139" t="s">
        <v>1144</v>
      </c>
    </row>
    <row r="212" spans="1:9" ht="16.5" customHeight="1" x14ac:dyDescent="0.2">
      <c r="A212" s="216">
        <v>42151</v>
      </c>
      <c r="B212" s="171" t="s">
        <v>1616</v>
      </c>
      <c r="C212" s="186" t="s">
        <v>118</v>
      </c>
      <c r="D212" s="143" t="s">
        <v>15</v>
      </c>
      <c r="E212" s="135">
        <v>500</v>
      </c>
      <c r="F212" s="212" t="s">
        <v>16</v>
      </c>
      <c r="G212" s="137" t="s">
        <v>1074</v>
      </c>
      <c r="H212" s="137" t="s">
        <v>1483</v>
      </c>
      <c r="I212" s="139" t="s">
        <v>1144</v>
      </c>
    </row>
    <row r="213" spans="1:9" ht="16.5" customHeight="1" x14ac:dyDescent="0.2">
      <c r="A213" s="216">
        <v>42151</v>
      </c>
      <c r="B213" s="171" t="s">
        <v>1702</v>
      </c>
      <c r="C213" s="186" t="s">
        <v>118</v>
      </c>
      <c r="D213" s="143" t="s">
        <v>8</v>
      </c>
      <c r="E213" s="135">
        <v>1600</v>
      </c>
      <c r="F213" s="211" t="s">
        <v>12</v>
      </c>
      <c r="G213" s="137" t="s">
        <v>1074</v>
      </c>
      <c r="H213" s="137" t="s">
        <v>1485</v>
      </c>
      <c r="I213" s="139" t="s">
        <v>1144</v>
      </c>
    </row>
    <row r="214" spans="1:9" ht="16.5" customHeight="1" x14ac:dyDescent="0.2">
      <c r="A214" s="216">
        <v>42151</v>
      </c>
      <c r="B214" s="171" t="s">
        <v>1703</v>
      </c>
      <c r="C214" s="186" t="s">
        <v>118</v>
      </c>
      <c r="D214" s="143" t="s">
        <v>8</v>
      </c>
      <c r="E214" s="135">
        <v>1800</v>
      </c>
      <c r="F214" s="211" t="s">
        <v>12</v>
      </c>
      <c r="G214" s="137" t="s">
        <v>1074</v>
      </c>
      <c r="H214" s="137" t="s">
        <v>1485</v>
      </c>
      <c r="I214" s="139" t="s">
        <v>1144</v>
      </c>
    </row>
    <row r="215" spans="1:9" ht="16.5" customHeight="1" x14ac:dyDescent="0.2">
      <c r="A215" s="216">
        <v>42151</v>
      </c>
      <c r="B215" s="171" t="s">
        <v>1704</v>
      </c>
      <c r="C215" s="186" t="s">
        <v>118</v>
      </c>
      <c r="D215" s="143" t="s">
        <v>8</v>
      </c>
      <c r="E215" s="135">
        <v>1800</v>
      </c>
      <c r="F215" s="211" t="s">
        <v>12</v>
      </c>
      <c r="G215" s="137" t="s">
        <v>1074</v>
      </c>
      <c r="H215" s="137" t="s">
        <v>1485</v>
      </c>
      <c r="I215" s="139" t="s">
        <v>1144</v>
      </c>
    </row>
    <row r="216" spans="1:9" ht="16.5" customHeight="1" x14ac:dyDescent="0.2">
      <c r="A216" s="216">
        <v>42151</v>
      </c>
      <c r="B216" s="171" t="s">
        <v>1705</v>
      </c>
      <c r="C216" s="186" t="s">
        <v>118</v>
      </c>
      <c r="D216" s="143" t="s">
        <v>8</v>
      </c>
      <c r="E216" s="135">
        <v>1600</v>
      </c>
      <c r="F216" s="211" t="s">
        <v>12</v>
      </c>
      <c r="G216" s="137" t="s">
        <v>1074</v>
      </c>
      <c r="H216" s="137" t="s">
        <v>1485</v>
      </c>
      <c r="I216" s="139" t="s">
        <v>1144</v>
      </c>
    </row>
    <row r="217" spans="1:9" ht="16.5" customHeight="1" x14ac:dyDescent="0.2">
      <c r="A217" s="216">
        <v>42151</v>
      </c>
      <c r="B217" s="171" t="s">
        <v>1706</v>
      </c>
      <c r="C217" s="186" t="s">
        <v>239</v>
      </c>
      <c r="D217" s="143" t="s">
        <v>8</v>
      </c>
      <c r="E217" s="135">
        <v>3000</v>
      </c>
      <c r="F217" s="211" t="s">
        <v>12</v>
      </c>
      <c r="G217" s="137" t="s">
        <v>1074</v>
      </c>
      <c r="H217" s="137" t="s">
        <v>1485</v>
      </c>
      <c r="I217" s="139" t="s">
        <v>1144</v>
      </c>
    </row>
    <row r="218" spans="1:9" ht="16.5" customHeight="1" x14ac:dyDescent="0.2">
      <c r="A218" s="216">
        <v>42151</v>
      </c>
      <c r="B218" s="171" t="s">
        <v>1673</v>
      </c>
      <c r="C218" s="186" t="s">
        <v>118</v>
      </c>
      <c r="D218" s="143" t="s">
        <v>8</v>
      </c>
      <c r="E218" s="135">
        <v>1800</v>
      </c>
      <c r="F218" s="211" t="s">
        <v>12</v>
      </c>
      <c r="G218" s="137" t="s">
        <v>1074</v>
      </c>
      <c r="H218" s="137" t="s">
        <v>1439</v>
      </c>
      <c r="I218" s="139" t="s">
        <v>1144</v>
      </c>
    </row>
    <row r="219" spans="1:9" ht="16.5" customHeight="1" x14ac:dyDescent="0.2">
      <c r="A219" s="216">
        <v>42152</v>
      </c>
      <c r="B219" s="159" t="s">
        <v>1708</v>
      </c>
      <c r="C219" s="157" t="s">
        <v>159</v>
      </c>
      <c r="D219" s="92" t="s">
        <v>10</v>
      </c>
      <c r="E219" s="135">
        <v>201300</v>
      </c>
      <c r="F219" s="212" t="s">
        <v>241</v>
      </c>
      <c r="G219" s="137" t="s">
        <v>1074</v>
      </c>
      <c r="H219" s="137" t="s">
        <v>569</v>
      </c>
      <c r="I219" s="139" t="s">
        <v>1144</v>
      </c>
    </row>
    <row r="220" spans="1:9" ht="16.5" customHeight="1" x14ac:dyDescent="0.2">
      <c r="A220" s="216">
        <v>42152</v>
      </c>
      <c r="B220" s="159" t="s">
        <v>1709</v>
      </c>
      <c r="C220" s="157" t="s">
        <v>159</v>
      </c>
      <c r="D220" s="92" t="s">
        <v>10</v>
      </c>
      <c r="E220" s="135">
        <v>194470</v>
      </c>
      <c r="F220" s="212" t="s">
        <v>241</v>
      </c>
      <c r="G220" s="137" t="s">
        <v>1074</v>
      </c>
      <c r="H220" s="137" t="s">
        <v>569</v>
      </c>
      <c r="I220" s="139" t="s">
        <v>1144</v>
      </c>
    </row>
    <row r="221" spans="1:9" ht="16.5" customHeight="1" x14ac:dyDescent="0.2">
      <c r="A221" s="216">
        <v>42152</v>
      </c>
      <c r="B221" s="159" t="s">
        <v>1710</v>
      </c>
      <c r="C221" s="157" t="s">
        <v>159</v>
      </c>
      <c r="D221" s="92" t="s">
        <v>15</v>
      </c>
      <c r="E221" s="135">
        <v>118760</v>
      </c>
      <c r="F221" s="212" t="s">
        <v>241</v>
      </c>
      <c r="G221" s="137" t="s">
        <v>1074</v>
      </c>
      <c r="H221" s="137" t="s">
        <v>569</v>
      </c>
      <c r="I221" s="139" t="s">
        <v>1144</v>
      </c>
    </row>
    <row r="222" spans="1:9" ht="16.5" customHeight="1" x14ac:dyDescent="0.2">
      <c r="A222" s="216">
        <v>42152</v>
      </c>
      <c r="B222" s="159" t="s">
        <v>1711</v>
      </c>
      <c r="C222" s="157" t="s">
        <v>159</v>
      </c>
      <c r="D222" s="92" t="s">
        <v>11</v>
      </c>
      <c r="E222" s="135">
        <v>157360</v>
      </c>
      <c r="F222" s="212" t="s">
        <v>241</v>
      </c>
      <c r="G222" s="137" t="s">
        <v>1074</v>
      </c>
      <c r="H222" s="137" t="s">
        <v>569</v>
      </c>
      <c r="I222" s="139" t="s">
        <v>1144</v>
      </c>
    </row>
    <row r="223" spans="1:9" ht="16.5" customHeight="1" x14ac:dyDescent="0.2">
      <c r="A223" s="216">
        <v>42152</v>
      </c>
      <c r="B223" s="159" t="s">
        <v>1712</v>
      </c>
      <c r="C223" s="157" t="s">
        <v>159</v>
      </c>
      <c r="D223" s="92" t="s">
        <v>9</v>
      </c>
      <c r="E223" s="135">
        <v>152370</v>
      </c>
      <c r="F223" s="212" t="s">
        <v>241</v>
      </c>
      <c r="G223" s="137" t="s">
        <v>1074</v>
      </c>
      <c r="H223" s="137" t="s">
        <v>569</v>
      </c>
      <c r="I223" s="139" t="s">
        <v>1144</v>
      </c>
    </row>
    <row r="224" spans="1:9" ht="16.5" customHeight="1" x14ac:dyDescent="0.2">
      <c r="A224" s="216">
        <v>42152</v>
      </c>
      <c r="B224" s="159" t="s">
        <v>1713</v>
      </c>
      <c r="C224" s="157" t="s">
        <v>159</v>
      </c>
      <c r="D224" s="92" t="s">
        <v>11</v>
      </c>
      <c r="E224" s="135">
        <v>202700</v>
      </c>
      <c r="F224" s="212" t="s">
        <v>241</v>
      </c>
      <c r="G224" s="137" t="s">
        <v>1074</v>
      </c>
      <c r="H224" s="137" t="s">
        <v>569</v>
      </c>
      <c r="I224" s="139" t="s">
        <v>1144</v>
      </c>
    </row>
    <row r="225" spans="1:9" ht="16.5" customHeight="1" x14ac:dyDescent="0.2">
      <c r="A225" s="216">
        <v>42152</v>
      </c>
      <c r="B225" s="159" t="s">
        <v>1714</v>
      </c>
      <c r="C225" s="157" t="s">
        <v>159</v>
      </c>
      <c r="D225" s="92" t="s">
        <v>8</v>
      </c>
      <c r="E225" s="135">
        <v>109460</v>
      </c>
      <c r="F225" s="212" t="s">
        <v>241</v>
      </c>
      <c r="G225" s="137" t="s">
        <v>1074</v>
      </c>
      <c r="H225" s="137" t="s">
        <v>569</v>
      </c>
      <c r="I225" s="139" t="s">
        <v>1144</v>
      </c>
    </row>
    <row r="226" spans="1:9" ht="16.5" customHeight="1" x14ac:dyDescent="0.2">
      <c r="A226" s="216">
        <v>42152</v>
      </c>
      <c r="B226" s="91" t="s">
        <v>1715</v>
      </c>
      <c r="C226" s="213" t="s">
        <v>146</v>
      </c>
      <c r="D226" s="92" t="s">
        <v>9</v>
      </c>
      <c r="E226" s="135">
        <v>85000</v>
      </c>
      <c r="F226" s="212" t="s">
        <v>241</v>
      </c>
      <c r="G226" s="137" t="s">
        <v>1074</v>
      </c>
      <c r="H226" s="137" t="s">
        <v>569</v>
      </c>
      <c r="I226" s="139" t="s">
        <v>1144</v>
      </c>
    </row>
    <row r="227" spans="1:9" ht="16.5" customHeight="1" x14ac:dyDescent="0.2">
      <c r="A227" s="216">
        <v>42152</v>
      </c>
      <c r="B227" s="91" t="s">
        <v>1430</v>
      </c>
      <c r="C227" s="157" t="s">
        <v>159</v>
      </c>
      <c r="D227" s="92" t="s">
        <v>9</v>
      </c>
      <c r="E227" s="135">
        <v>220000</v>
      </c>
      <c r="F227" s="212" t="s">
        <v>241</v>
      </c>
      <c r="G227" s="137" t="s">
        <v>1074</v>
      </c>
      <c r="H227" s="137" t="s">
        <v>569</v>
      </c>
      <c r="I227" s="139" t="s">
        <v>1144</v>
      </c>
    </row>
    <row r="228" spans="1:9" ht="16.5" customHeight="1" x14ac:dyDescent="0.2">
      <c r="A228" s="216">
        <v>42152</v>
      </c>
      <c r="B228" s="171" t="s">
        <v>1574</v>
      </c>
      <c r="C228" s="186" t="s">
        <v>118</v>
      </c>
      <c r="D228" s="143" t="s">
        <v>11</v>
      </c>
      <c r="E228" s="135">
        <v>400</v>
      </c>
      <c r="F228" s="212" t="s">
        <v>62</v>
      </c>
      <c r="G228" s="137" t="s">
        <v>1074</v>
      </c>
      <c r="H228" s="137" t="s">
        <v>1487</v>
      </c>
      <c r="I228" s="139" t="s">
        <v>1144</v>
      </c>
    </row>
    <row r="229" spans="1:9" ht="16.5" customHeight="1" x14ac:dyDescent="0.2">
      <c r="A229" s="216">
        <v>42152</v>
      </c>
      <c r="B229" s="171" t="s">
        <v>1575</v>
      </c>
      <c r="C229" s="186" t="s">
        <v>126</v>
      </c>
      <c r="D229" s="143" t="s">
        <v>11</v>
      </c>
      <c r="E229" s="135">
        <v>4000</v>
      </c>
      <c r="F229" s="212" t="s">
        <v>62</v>
      </c>
      <c r="G229" s="137" t="s">
        <v>1074</v>
      </c>
      <c r="H229" s="137" t="s">
        <v>1487</v>
      </c>
      <c r="I229" s="139" t="s">
        <v>1144</v>
      </c>
    </row>
    <row r="230" spans="1:9" ht="16.5" customHeight="1" x14ac:dyDescent="0.2">
      <c r="A230" s="216">
        <v>42152</v>
      </c>
      <c r="B230" s="145" t="s">
        <v>1576</v>
      </c>
      <c r="C230" s="186" t="s">
        <v>118</v>
      </c>
      <c r="D230" s="143" t="s">
        <v>11</v>
      </c>
      <c r="E230" s="135">
        <v>400</v>
      </c>
      <c r="F230" s="212" t="s">
        <v>62</v>
      </c>
      <c r="G230" s="137" t="s">
        <v>1074</v>
      </c>
      <c r="H230" s="137" t="s">
        <v>1487</v>
      </c>
      <c r="I230" s="139" t="s">
        <v>1144</v>
      </c>
    </row>
    <row r="231" spans="1:9" ht="16.5" customHeight="1" x14ac:dyDescent="0.2">
      <c r="A231" s="216">
        <v>42152</v>
      </c>
      <c r="B231" s="145" t="s">
        <v>1201</v>
      </c>
      <c r="C231" s="186" t="s">
        <v>118</v>
      </c>
      <c r="D231" s="143" t="s">
        <v>11</v>
      </c>
      <c r="E231" s="135">
        <v>800</v>
      </c>
      <c r="F231" s="212" t="s">
        <v>62</v>
      </c>
      <c r="G231" s="137" t="s">
        <v>1074</v>
      </c>
      <c r="H231" s="137" t="s">
        <v>1486</v>
      </c>
      <c r="I231" s="139" t="s">
        <v>1144</v>
      </c>
    </row>
    <row r="232" spans="1:9" ht="16.5" customHeight="1" x14ac:dyDescent="0.2">
      <c r="A232" s="216">
        <v>42152</v>
      </c>
      <c r="B232" s="145" t="s">
        <v>1557</v>
      </c>
      <c r="C232" s="186" t="s">
        <v>791</v>
      </c>
      <c r="D232" s="143" t="s">
        <v>11</v>
      </c>
      <c r="E232" s="135">
        <v>4000</v>
      </c>
      <c r="F232" s="212" t="s">
        <v>62</v>
      </c>
      <c r="G232" s="137" t="s">
        <v>1074</v>
      </c>
      <c r="H232" s="137" t="s">
        <v>1486</v>
      </c>
      <c r="I232" s="139" t="s">
        <v>1144</v>
      </c>
    </row>
    <row r="233" spans="1:9" ht="16.5" customHeight="1" x14ac:dyDescent="0.2">
      <c r="A233" s="216">
        <v>42152</v>
      </c>
      <c r="B233" s="145" t="s">
        <v>1558</v>
      </c>
      <c r="C233" s="186" t="s">
        <v>791</v>
      </c>
      <c r="D233" s="143" t="s">
        <v>11</v>
      </c>
      <c r="E233" s="135">
        <v>1000</v>
      </c>
      <c r="F233" s="212" t="s">
        <v>62</v>
      </c>
      <c r="G233" s="137" t="s">
        <v>1074</v>
      </c>
      <c r="H233" s="137" t="s">
        <v>1486</v>
      </c>
      <c r="I233" s="139" t="s">
        <v>1144</v>
      </c>
    </row>
    <row r="234" spans="1:9" ht="16.5" customHeight="1" x14ac:dyDescent="0.2">
      <c r="A234" s="216">
        <v>42152</v>
      </c>
      <c r="B234" s="145" t="s">
        <v>1556</v>
      </c>
      <c r="C234" s="186" t="s">
        <v>118</v>
      </c>
      <c r="D234" s="143" t="s">
        <v>11</v>
      </c>
      <c r="E234" s="135">
        <v>700</v>
      </c>
      <c r="F234" s="212" t="s">
        <v>62</v>
      </c>
      <c r="G234" s="137" t="s">
        <v>1074</v>
      </c>
      <c r="H234" s="137" t="s">
        <v>1486</v>
      </c>
      <c r="I234" s="139" t="s">
        <v>1144</v>
      </c>
    </row>
    <row r="235" spans="1:9" ht="16.5" customHeight="1" x14ac:dyDescent="0.2">
      <c r="A235" s="216">
        <v>42152</v>
      </c>
      <c r="B235" s="145" t="s">
        <v>1617</v>
      </c>
      <c r="C235" s="186" t="s">
        <v>227</v>
      </c>
      <c r="D235" s="143" t="s">
        <v>15</v>
      </c>
      <c r="E235" s="135">
        <v>15000</v>
      </c>
      <c r="F235" s="212" t="s">
        <v>16</v>
      </c>
      <c r="G235" s="137" t="s">
        <v>1074</v>
      </c>
      <c r="H235" s="137" t="s">
        <v>1489</v>
      </c>
      <c r="I235" s="139" t="s">
        <v>1144</v>
      </c>
    </row>
    <row r="236" spans="1:9" ht="16.5" customHeight="1" x14ac:dyDescent="0.2">
      <c r="A236" s="216">
        <v>42152</v>
      </c>
      <c r="B236" s="145" t="s">
        <v>1618</v>
      </c>
      <c r="C236" s="186" t="s">
        <v>227</v>
      </c>
      <c r="D236" s="143" t="s">
        <v>15</v>
      </c>
      <c r="E236" s="135">
        <v>15000</v>
      </c>
      <c r="F236" s="212" t="s">
        <v>16</v>
      </c>
      <c r="G236" s="137" t="s">
        <v>1074</v>
      </c>
      <c r="H236" s="137" t="s">
        <v>1489</v>
      </c>
      <c r="I236" s="139" t="s">
        <v>1144</v>
      </c>
    </row>
    <row r="237" spans="1:9" ht="16.5" customHeight="1" x14ac:dyDescent="0.2">
      <c r="A237" s="216">
        <v>42152</v>
      </c>
      <c r="B237" s="145" t="s">
        <v>1619</v>
      </c>
      <c r="C237" s="186" t="s">
        <v>227</v>
      </c>
      <c r="D237" s="143" t="s">
        <v>15</v>
      </c>
      <c r="E237" s="135">
        <v>15000</v>
      </c>
      <c r="F237" s="212" t="s">
        <v>16</v>
      </c>
      <c r="G237" s="137" t="s">
        <v>1074</v>
      </c>
      <c r="H237" s="137" t="s">
        <v>1489</v>
      </c>
      <c r="I237" s="139" t="s">
        <v>1144</v>
      </c>
    </row>
    <row r="238" spans="1:9" ht="16.5" customHeight="1" x14ac:dyDescent="0.2">
      <c r="A238" s="216">
        <v>42152</v>
      </c>
      <c r="B238" s="145" t="s">
        <v>1620</v>
      </c>
      <c r="C238" s="186" t="s">
        <v>227</v>
      </c>
      <c r="D238" s="143" t="s">
        <v>15</v>
      </c>
      <c r="E238" s="135">
        <v>15000</v>
      </c>
      <c r="F238" s="212" t="s">
        <v>16</v>
      </c>
      <c r="G238" s="137" t="s">
        <v>1074</v>
      </c>
      <c r="H238" s="137" t="s">
        <v>1489</v>
      </c>
      <c r="I238" s="139" t="s">
        <v>1144</v>
      </c>
    </row>
    <row r="239" spans="1:9" ht="16.5" customHeight="1" x14ac:dyDescent="0.2">
      <c r="A239" s="216">
        <v>42152</v>
      </c>
      <c r="B239" s="145" t="s">
        <v>1621</v>
      </c>
      <c r="C239" s="186" t="s">
        <v>227</v>
      </c>
      <c r="D239" s="143" t="s">
        <v>15</v>
      </c>
      <c r="E239" s="135">
        <v>10000</v>
      </c>
      <c r="F239" s="212" t="s">
        <v>16</v>
      </c>
      <c r="G239" s="137" t="s">
        <v>1074</v>
      </c>
      <c r="H239" s="137" t="s">
        <v>1489</v>
      </c>
      <c r="I239" s="139" t="s">
        <v>1144</v>
      </c>
    </row>
    <row r="240" spans="1:9" ht="16.5" customHeight="1" x14ac:dyDescent="0.2">
      <c r="A240" s="216">
        <v>42152</v>
      </c>
      <c r="B240" s="145" t="s">
        <v>1622</v>
      </c>
      <c r="C240" s="186" t="s">
        <v>227</v>
      </c>
      <c r="D240" s="143" t="s">
        <v>15</v>
      </c>
      <c r="E240" s="135">
        <v>10000</v>
      </c>
      <c r="F240" s="212" t="s">
        <v>16</v>
      </c>
      <c r="G240" s="137" t="s">
        <v>1074</v>
      </c>
      <c r="H240" s="137" t="s">
        <v>1489</v>
      </c>
      <c r="I240" s="139" t="s">
        <v>1144</v>
      </c>
    </row>
    <row r="241" spans="1:9" ht="16.5" customHeight="1" x14ac:dyDescent="0.2">
      <c r="A241" s="216">
        <v>42152</v>
      </c>
      <c r="B241" s="145" t="s">
        <v>1640</v>
      </c>
      <c r="C241" s="186" t="s">
        <v>118</v>
      </c>
      <c r="D241" s="143" t="s">
        <v>8</v>
      </c>
      <c r="E241" s="135">
        <v>1500</v>
      </c>
      <c r="F241" s="211" t="s">
        <v>12</v>
      </c>
      <c r="G241" s="137" t="s">
        <v>1074</v>
      </c>
      <c r="H241" s="137" t="s">
        <v>1488</v>
      </c>
      <c r="I241" s="139" t="s">
        <v>1144</v>
      </c>
    </row>
    <row r="242" spans="1:9" ht="16.5" customHeight="1" x14ac:dyDescent="0.2">
      <c r="A242" s="216">
        <v>42152</v>
      </c>
      <c r="B242" s="145" t="s">
        <v>1639</v>
      </c>
      <c r="C242" s="186" t="s">
        <v>118</v>
      </c>
      <c r="D242" s="143" t="s">
        <v>8</v>
      </c>
      <c r="E242" s="135">
        <v>100</v>
      </c>
      <c r="F242" s="211" t="s">
        <v>12</v>
      </c>
      <c r="G242" s="137" t="s">
        <v>1074</v>
      </c>
      <c r="H242" s="137" t="s">
        <v>1488</v>
      </c>
      <c r="I242" s="139" t="s">
        <v>1144</v>
      </c>
    </row>
    <row r="243" spans="1:9" ht="16.5" customHeight="1" x14ac:dyDescent="0.2">
      <c r="A243" s="216">
        <v>42152</v>
      </c>
      <c r="B243" s="145" t="s">
        <v>1638</v>
      </c>
      <c r="C243" s="186" t="s">
        <v>118</v>
      </c>
      <c r="D243" s="143" t="s">
        <v>8</v>
      </c>
      <c r="E243" s="135">
        <v>100</v>
      </c>
      <c r="F243" s="211" t="s">
        <v>12</v>
      </c>
      <c r="G243" s="137" t="s">
        <v>1074</v>
      </c>
      <c r="H243" s="137" t="s">
        <v>1488</v>
      </c>
      <c r="I243" s="139" t="s">
        <v>1144</v>
      </c>
    </row>
    <row r="244" spans="1:9" ht="16.5" customHeight="1" x14ac:dyDescent="0.2">
      <c r="A244" s="216">
        <v>42152</v>
      </c>
      <c r="B244" s="145" t="s">
        <v>1637</v>
      </c>
      <c r="C244" s="186" t="s">
        <v>118</v>
      </c>
      <c r="D244" s="143" t="s">
        <v>8</v>
      </c>
      <c r="E244" s="135">
        <v>1500</v>
      </c>
      <c r="F244" s="211" t="s">
        <v>12</v>
      </c>
      <c r="G244" s="137" t="s">
        <v>1074</v>
      </c>
      <c r="H244" s="137" t="s">
        <v>1488</v>
      </c>
      <c r="I244" s="139" t="s">
        <v>1144</v>
      </c>
    </row>
    <row r="245" spans="1:9" ht="16.5" customHeight="1" x14ac:dyDescent="0.2">
      <c r="A245" s="216">
        <v>42152</v>
      </c>
      <c r="B245" s="145" t="s">
        <v>1636</v>
      </c>
      <c r="C245" s="186" t="s">
        <v>239</v>
      </c>
      <c r="D245" s="143" t="s">
        <v>8</v>
      </c>
      <c r="E245" s="135">
        <v>1300</v>
      </c>
      <c r="F245" s="211" t="s">
        <v>12</v>
      </c>
      <c r="G245" s="137" t="s">
        <v>1074</v>
      </c>
      <c r="H245" s="137" t="s">
        <v>1488</v>
      </c>
      <c r="I245" s="139" t="s">
        <v>1144</v>
      </c>
    </row>
    <row r="246" spans="1:9" ht="16.5" customHeight="1" x14ac:dyDescent="0.2">
      <c r="A246" s="216">
        <v>42154</v>
      </c>
      <c r="B246" s="91" t="s">
        <v>1503</v>
      </c>
      <c r="C246" s="148" t="s">
        <v>258</v>
      </c>
      <c r="D246" s="137" t="s">
        <v>9</v>
      </c>
      <c r="E246" s="135">
        <v>9900</v>
      </c>
      <c r="F246" s="212" t="s">
        <v>241</v>
      </c>
      <c r="G246" s="137" t="s">
        <v>1074</v>
      </c>
      <c r="H246" s="137" t="s">
        <v>868</v>
      </c>
      <c r="I246" s="139" t="s">
        <v>1144</v>
      </c>
    </row>
    <row r="247" spans="1:9" ht="16.5" customHeight="1" x14ac:dyDescent="0.2">
      <c r="A247" s="216">
        <v>42154</v>
      </c>
      <c r="B247" s="145" t="s">
        <v>1577</v>
      </c>
      <c r="C247" s="186" t="s">
        <v>118</v>
      </c>
      <c r="D247" s="143" t="s">
        <v>11</v>
      </c>
      <c r="E247" s="135">
        <v>500</v>
      </c>
      <c r="F247" s="212" t="s">
        <v>62</v>
      </c>
      <c r="G247" s="137" t="s">
        <v>1074</v>
      </c>
      <c r="H247" s="137" t="s">
        <v>1490</v>
      </c>
      <c r="I247" s="139" t="s">
        <v>1144</v>
      </c>
    </row>
    <row r="248" spans="1:9" ht="16.5" customHeight="1" x14ac:dyDescent="0.2">
      <c r="A248" s="216">
        <v>42154</v>
      </c>
      <c r="B248" s="145" t="s">
        <v>1578</v>
      </c>
      <c r="C248" s="186" t="s">
        <v>118</v>
      </c>
      <c r="D248" s="143" t="s">
        <v>11</v>
      </c>
      <c r="E248" s="135">
        <v>5000</v>
      </c>
      <c r="F248" s="212" t="s">
        <v>62</v>
      </c>
      <c r="G248" s="137" t="s">
        <v>1074</v>
      </c>
      <c r="H248" s="137" t="s">
        <v>1490</v>
      </c>
      <c r="I248" s="139" t="s">
        <v>1144</v>
      </c>
    </row>
    <row r="249" spans="1:9" ht="16.5" customHeight="1" x14ac:dyDescent="0.2">
      <c r="A249" s="216">
        <v>42154</v>
      </c>
      <c r="B249" s="145" t="s">
        <v>1579</v>
      </c>
      <c r="C249" s="186" t="s">
        <v>118</v>
      </c>
      <c r="D249" s="143" t="s">
        <v>11</v>
      </c>
      <c r="E249" s="135">
        <v>2000</v>
      </c>
      <c r="F249" s="212" t="s">
        <v>62</v>
      </c>
      <c r="G249" s="137" t="s">
        <v>1074</v>
      </c>
      <c r="H249" s="137" t="s">
        <v>1490</v>
      </c>
      <c r="I249" s="139" t="s">
        <v>1144</v>
      </c>
    </row>
    <row r="250" spans="1:9" ht="16.5" customHeight="1" x14ac:dyDescent="0.2">
      <c r="A250" s="216">
        <v>42154</v>
      </c>
      <c r="B250" s="145" t="s">
        <v>1580</v>
      </c>
      <c r="C250" s="186" t="s">
        <v>118</v>
      </c>
      <c r="D250" s="143" t="s">
        <v>11</v>
      </c>
      <c r="E250" s="135">
        <v>3000</v>
      </c>
      <c r="F250" s="212" t="s">
        <v>62</v>
      </c>
      <c r="G250" s="137" t="s">
        <v>1074</v>
      </c>
      <c r="H250" s="137" t="s">
        <v>1490</v>
      </c>
      <c r="I250" s="139" t="s">
        <v>1144</v>
      </c>
    </row>
    <row r="251" spans="1:9" ht="16.5" customHeight="1" x14ac:dyDescent="0.2">
      <c r="A251" s="216">
        <v>42154</v>
      </c>
      <c r="B251" s="145" t="s">
        <v>1581</v>
      </c>
      <c r="C251" s="186" t="s">
        <v>118</v>
      </c>
      <c r="D251" s="143" t="s">
        <v>11</v>
      </c>
      <c r="E251" s="135">
        <v>200</v>
      </c>
      <c r="F251" s="212" t="s">
        <v>62</v>
      </c>
      <c r="G251" s="137" t="s">
        <v>1074</v>
      </c>
      <c r="H251" s="137" t="s">
        <v>1490</v>
      </c>
      <c r="I251" s="139" t="s">
        <v>1144</v>
      </c>
    </row>
    <row r="252" spans="1:9" ht="16.5" customHeight="1" x14ac:dyDescent="0.2">
      <c r="A252" s="216">
        <v>42154</v>
      </c>
      <c r="B252" s="145" t="s">
        <v>1582</v>
      </c>
      <c r="C252" s="186" t="s">
        <v>118</v>
      </c>
      <c r="D252" s="143" t="s">
        <v>11</v>
      </c>
      <c r="E252" s="135">
        <v>300</v>
      </c>
      <c r="F252" s="212" t="s">
        <v>62</v>
      </c>
      <c r="G252" s="137" t="s">
        <v>1074</v>
      </c>
      <c r="H252" s="137" t="s">
        <v>1490</v>
      </c>
      <c r="I252" s="139" t="s">
        <v>1144</v>
      </c>
    </row>
    <row r="253" spans="1:9" ht="16.5" customHeight="1" x14ac:dyDescent="0.2">
      <c r="A253" s="216">
        <v>42154</v>
      </c>
      <c r="B253" s="145" t="s">
        <v>1583</v>
      </c>
      <c r="C253" s="186" t="s">
        <v>118</v>
      </c>
      <c r="D253" s="143" t="s">
        <v>11</v>
      </c>
      <c r="E253" s="135">
        <v>300</v>
      </c>
      <c r="F253" s="212" t="s">
        <v>62</v>
      </c>
      <c r="G253" s="137" t="s">
        <v>1074</v>
      </c>
      <c r="H253" s="137" t="s">
        <v>1490</v>
      </c>
      <c r="I253" s="139" t="s">
        <v>1144</v>
      </c>
    </row>
    <row r="254" spans="1:9" ht="16.5" customHeight="1" x14ac:dyDescent="0.2">
      <c r="A254" s="216">
        <v>42154</v>
      </c>
      <c r="B254" s="145" t="s">
        <v>1582</v>
      </c>
      <c r="C254" s="186" t="s">
        <v>118</v>
      </c>
      <c r="D254" s="143" t="s">
        <v>11</v>
      </c>
      <c r="E254" s="135">
        <v>300</v>
      </c>
      <c r="F254" s="212" t="s">
        <v>62</v>
      </c>
      <c r="G254" s="137" t="s">
        <v>1074</v>
      </c>
      <c r="H254" s="137" t="s">
        <v>1490</v>
      </c>
      <c r="I254" s="139" t="s">
        <v>1144</v>
      </c>
    </row>
    <row r="255" spans="1:9" ht="16.5" customHeight="1" x14ac:dyDescent="0.2">
      <c r="A255" s="216">
        <v>42154</v>
      </c>
      <c r="B255" s="145" t="s">
        <v>272</v>
      </c>
      <c r="C255" s="186" t="s">
        <v>273</v>
      </c>
      <c r="D255" s="143" t="s">
        <v>11</v>
      </c>
      <c r="E255" s="135">
        <v>3000</v>
      </c>
      <c r="F255" s="212" t="s">
        <v>62</v>
      </c>
      <c r="G255" s="137" t="s">
        <v>1074</v>
      </c>
      <c r="H255" s="137" t="s">
        <v>1490</v>
      </c>
      <c r="I255" s="139" t="s">
        <v>1144</v>
      </c>
    </row>
    <row r="256" spans="1:9" ht="16.5" customHeight="1" x14ac:dyDescent="0.2">
      <c r="A256" s="216">
        <v>42154</v>
      </c>
      <c r="B256" s="145" t="s">
        <v>1584</v>
      </c>
      <c r="C256" s="186" t="s">
        <v>273</v>
      </c>
      <c r="D256" s="143" t="s">
        <v>11</v>
      </c>
      <c r="E256" s="135">
        <v>5000</v>
      </c>
      <c r="F256" s="212" t="s">
        <v>62</v>
      </c>
      <c r="G256" s="137" t="s">
        <v>1074</v>
      </c>
      <c r="H256" s="137" t="s">
        <v>1490</v>
      </c>
      <c r="I256" s="139" t="s">
        <v>1144</v>
      </c>
    </row>
    <row r="257" spans="1:11" ht="16.5" customHeight="1" x14ac:dyDescent="0.2">
      <c r="A257" s="216">
        <v>42154</v>
      </c>
      <c r="B257" s="145" t="s">
        <v>1623</v>
      </c>
      <c r="C257" s="186" t="s">
        <v>227</v>
      </c>
      <c r="D257" s="143" t="s">
        <v>15</v>
      </c>
      <c r="E257" s="135">
        <v>15000</v>
      </c>
      <c r="F257" s="212" t="s">
        <v>16</v>
      </c>
      <c r="G257" s="137" t="s">
        <v>1074</v>
      </c>
      <c r="H257" s="137" t="s">
        <v>1491</v>
      </c>
      <c r="I257" s="139" t="s">
        <v>1144</v>
      </c>
    </row>
    <row r="258" spans="1:11" ht="16.5" customHeight="1" x14ac:dyDescent="0.2">
      <c r="A258" s="216">
        <v>42154</v>
      </c>
      <c r="B258" s="145" t="s">
        <v>1624</v>
      </c>
      <c r="C258" s="186" t="s">
        <v>227</v>
      </c>
      <c r="D258" s="143" t="s">
        <v>15</v>
      </c>
      <c r="E258" s="135">
        <v>15000</v>
      </c>
      <c r="F258" s="212" t="s">
        <v>16</v>
      </c>
      <c r="G258" s="137" t="s">
        <v>1074</v>
      </c>
      <c r="H258" s="137" t="s">
        <v>1491</v>
      </c>
      <c r="I258" s="139" t="s">
        <v>1144</v>
      </c>
    </row>
    <row r="259" spans="1:11" ht="16.5" customHeight="1" x14ac:dyDescent="0.2">
      <c r="A259" s="216">
        <v>42154</v>
      </c>
      <c r="B259" s="145" t="s">
        <v>1625</v>
      </c>
      <c r="C259" s="186" t="s">
        <v>227</v>
      </c>
      <c r="D259" s="143" t="s">
        <v>15</v>
      </c>
      <c r="E259" s="135">
        <v>15000</v>
      </c>
      <c r="F259" s="212" t="s">
        <v>16</v>
      </c>
      <c r="G259" s="137" t="s">
        <v>1074</v>
      </c>
      <c r="H259" s="137" t="s">
        <v>1491</v>
      </c>
      <c r="I259" s="139" t="s">
        <v>1144</v>
      </c>
      <c r="K259" s="140"/>
    </row>
    <row r="260" spans="1:11" ht="16.5" customHeight="1" x14ac:dyDescent="0.2">
      <c r="A260" s="216">
        <v>42154</v>
      </c>
      <c r="B260" s="145" t="s">
        <v>1626</v>
      </c>
      <c r="C260" s="186" t="s">
        <v>227</v>
      </c>
      <c r="D260" s="143" t="s">
        <v>15</v>
      </c>
      <c r="E260" s="135">
        <v>15000</v>
      </c>
      <c r="F260" s="212" t="s">
        <v>16</v>
      </c>
      <c r="G260" s="137" t="s">
        <v>1074</v>
      </c>
      <c r="H260" s="137" t="s">
        <v>1491</v>
      </c>
      <c r="I260" s="139" t="s">
        <v>1144</v>
      </c>
    </row>
    <row r="261" spans="1:11" ht="16.5" customHeight="1" x14ac:dyDescent="0.2">
      <c r="A261" s="216">
        <v>42154</v>
      </c>
      <c r="B261" s="145" t="s">
        <v>1627</v>
      </c>
      <c r="C261" s="186" t="s">
        <v>227</v>
      </c>
      <c r="D261" s="143" t="s">
        <v>15</v>
      </c>
      <c r="E261" s="135">
        <v>15000</v>
      </c>
      <c r="F261" s="212" t="s">
        <v>16</v>
      </c>
      <c r="G261" s="137" t="s">
        <v>1074</v>
      </c>
      <c r="H261" s="137" t="s">
        <v>1491</v>
      </c>
      <c r="I261" s="139" t="s">
        <v>1144</v>
      </c>
    </row>
    <row r="262" spans="1:11" ht="16.5" customHeight="1" x14ac:dyDescent="0.2">
      <c r="A262" s="216">
        <v>42154</v>
      </c>
      <c r="B262" s="145" t="s">
        <v>1628</v>
      </c>
      <c r="C262" s="186" t="s">
        <v>227</v>
      </c>
      <c r="D262" s="143" t="s">
        <v>15</v>
      </c>
      <c r="E262" s="135">
        <v>15000</v>
      </c>
      <c r="F262" s="212" t="s">
        <v>16</v>
      </c>
      <c r="G262" s="137" t="s">
        <v>1074</v>
      </c>
      <c r="H262" s="137" t="s">
        <v>1491</v>
      </c>
      <c r="I262" s="139" t="s">
        <v>1144</v>
      </c>
    </row>
    <row r="263" spans="1:11" ht="16.5" customHeight="1" x14ac:dyDescent="0.2">
      <c r="A263" s="216">
        <v>42154</v>
      </c>
      <c r="B263" s="145" t="s">
        <v>1415</v>
      </c>
      <c r="C263" s="186" t="s">
        <v>227</v>
      </c>
      <c r="D263" s="143" t="s">
        <v>15</v>
      </c>
      <c r="E263" s="135">
        <v>10000</v>
      </c>
      <c r="F263" s="212" t="s">
        <v>16</v>
      </c>
      <c r="G263" s="137" t="s">
        <v>1074</v>
      </c>
      <c r="H263" s="137" t="s">
        <v>1492</v>
      </c>
      <c r="I263" s="139" t="s">
        <v>1144</v>
      </c>
    </row>
    <row r="264" spans="1:11" ht="16.5" customHeight="1" x14ac:dyDescent="0.2">
      <c r="A264" s="216">
        <v>42154</v>
      </c>
      <c r="B264" s="145" t="s">
        <v>1629</v>
      </c>
      <c r="C264" s="186" t="s">
        <v>227</v>
      </c>
      <c r="D264" s="143" t="s">
        <v>15</v>
      </c>
      <c r="E264" s="135">
        <v>10000</v>
      </c>
      <c r="F264" s="212" t="s">
        <v>16</v>
      </c>
      <c r="G264" s="137" t="s">
        <v>1074</v>
      </c>
      <c r="H264" s="137" t="s">
        <v>1492</v>
      </c>
      <c r="I264" s="139" t="s">
        <v>1144</v>
      </c>
    </row>
    <row r="265" spans="1:11" ht="16.5" customHeight="1" x14ac:dyDescent="0.2">
      <c r="A265" s="216">
        <v>42154</v>
      </c>
      <c r="B265" s="145" t="s">
        <v>1630</v>
      </c>
      <c r="C265" s="186" t="s">
        <v>227</v>
      </c>
      <c r="D265" s="143" t="s">
        <v>15</v>
      </c>
      <c r="E265" s="135">
        <v>10000</v>
      </c>
      <c r="F265" s="212" t="s">
        <v>16</v>
      </c>
      <c r="G265" s="137" t="s">
        <v>1074</v>
      </c>
      <c r="H265" s="137" t="s">
        <v>1492</v>
      </c>
      <c r="I265" s="139" t="s">
        <v>1144</v>
      </c>
    </row>
    <row r="266" spans="1:11" ht="16.5" customHeight="1" x14ac:dyDescent="0.2">
      <c r="A266" s="216">
        <v>42154</v>
      </c>
      <c r="B266" s="145" t="s">
        <v>1631</v>
      </c>
      <c r="C266" s="186" t="s">
        <v>227</v>
      </c>
      <c r="D266" s="143" t="s">
        <v>15</v>
      </c>
      <c r="E266" s="135">
        <v>10000</v>
      </c>
      <c r="F266" s="212" t="s">
        <v>16</v>
      </c>
      <c r="G266" s="137" t="s">
        <v>1074</v>
      </c>
      <c r="H266" s="137" t="s">
        <v>1492</v>
      </c>
      <c r="I266" s="139" t="s">
        <v>1144</v>
      </c>
    </row>
    <row r="267" spans="1:11" ht="16.5" customHeight="1" x14ac:dyDescent="0.2">
      <c r="A267" s="216">
        <v>42154</v>
      </c>
      <c r="B267" s="145" t="s">
        <v>1632</v>
      </c>
      <c r="C267" s="186" t="s">
        <v>227</v>
      </c>
      <c r="D267" s="143" t="s">
        <v>15</v>
      </c>
      <c r="E267" s="135">
        <v>10000</v>
      </c>
      <c r="F267" s="212" t="s">
        <v>16</v>
      </c>
      <c r="G267" s="137" t="s">
        <v>1074</v>
      </c>
      <c r="H267" s="137" t="s">
        <v>1492</v>
      </c>
      <c r="I267" s="139" t="s">
        <v>1144</v>
      </c>
    </row>
    <row r="268" spans="1:11" ht="16.5" customHeight="1" x14ac:dyDescent="0.2">
      <c r="A268" s="216">
        <v>42154</v>
      </c>
      <c r="B268" s="145" t="s">
        <v>1633</v>
      </c>
      <c r="C268" s="186" t="s">
        <v>227</v>
      </c>
      <c r="D268" s="143" t="s">
        <v>15</v>
      </c>
      <c r="E268" s="135">
        <v>10000</v>
      </c>
      <c r="F268" s="212" t="s">
        <v>16</v>
      </c>
      <c r="G268" s="137" t="s">
        <v>1074</v>
      </c>
      <c r="H268" s="137" t="s">
        <v>1492</v>
      </c>
      <c r="I268" s="139" t="s">
        <v>1144</v>
      </c>
    </row>
    <row r="269" spans="1:11" ht="16.5" customHeight="1" x14ac:dyDescent="0.2">
      <c r="A269" s="216">
        <v>42154</v>
      </c>
      <c r="B269" s="145" t="s">
        <v>1634</v>
      </c>
      <c r="C269" s="172" t="s">
        <v>227</v>
      </c>
      <c r="D269" s="173" t="s">
        <v>15</v>
      </c>
      <c r="E269" s="135">
        <v>10000</v>
      </c>
      <c r="F269" s="136" t="s">
        <v>16</v>
      </c>
      <c r="G269" s="137" t="s">
        <v>1074</v>
      </c>
      <c r="H269" s="137" t="s">
        <v>1492</v>
      </c>
      <c r="I269" s="139" t="s">
        <v>1144</v>
      </c>
    </row>
    <row r="270" spans="1:11" ht="16.5" customHeight="1" x14ac:dyDescent="0.2">
      <c r="A270" s="216">
        <v>42154</v>
      </c>
      <c r="B270" s="145" t="s">
        <v>1635</v>
      </c>
      <c r="C270" s="172" t="s">
        <v>227</v>
      </c>
      <c r="D270" s="173" t="s">
        <v>15</v>
      </c>
      <c r="E270" s="135">
        <v>10000</v>
      </c>
      <c r="F270" s="136" t="s">
        <v>16</v>
      </c>
      <c r="G270" s="137" t="s">
        <v>1074</v>
      </c>
      <c r="H270" s="137" t="s">
        <v>1492</v>
      </c>
      <c r="I270" s="139" t="s">
        <v>1144</v>
      </c>
    </row>
  </sheetData>
  <autoFilter ref="A1:I270">
    <sortState ref="A2:I271">
      <sortCondition ref="A1:A271"/>
    </sortState>
  </autoFilter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0"/>
  <sheetViews>
    <sheetView topLeftCell="C1" workbookViewId="0">
      <selection activeCell="G14" sqref="G14"/>
    </sheetView>
  </sheetViews>
  <sheetFormatPr baseColWidth="10" defaultRowHeight="15" x14ac:dyDescent="0.25"/>
  <cols>
    <col min="1" max="1" width="32.140625" bestFit="1" customWidth="1"/>
    <col min="2" max="2" width="23.85546875" customWidth="1"/>
    <col min="3" max="3" width="7" customWidth="1"/>
    <col min="4" max="4" width="11.85546875" bestFit="1" customWidth="1"/>
    <col min="5" max="6" width="8.28515625" customWidth="1"/>
    <col min="7" max="7" width="15.28515625" bestFit="1" customWidth="1"/>
    <col min="8" max="8" width="10" customWidth="1"/>
    <col min="9" max="9" width="11.85546875" bestFit="1" customWidth="1"/>
    <col min="10" max="10" width="14.7109375" bestFit="1" customWidth="1"/>
    <col min="11" max="11" width="8.28515625" customWidth="1"/>
    <col min="12" max="12" width="10.5703125" customWidth="1"/>
    <col min="13" max="13" width="9.42578125" customWidth="1"/>
    <col min="14" max="14" width="17.5703125" bestFit="1" customWidth="1"/>
    <col min="15" max="15" width="13.140625" bestFit="1" customWidth="1"/>
    <col min="16" max="16" width="12.5703125" bestFit="1" customWidth="1"/>
  </cols>
  <sheetData>
    <row r="3" spans="1:16" x14ac:dyDescent="0.25">
      <c r="A3" s="218" t="s">
        <v>1730</v>
      </c>
      <c r="B3" s="218" t="s">
        <v>1732</v>
      </c>
    </row>
    <row r="4" spans="1:16" x14ac:dyDescent="0.25">
      <c r="A4" s="218" t="s">
        <v>1729</v>
      </c>
      <c r="B4" t="s">
        <v>258</v>
      </c>
      <c r="C4" t="s">
        <v>227</v>
      </c>
      <c r="D4" t="s">
        <v>149</v>
      </c>
      <c r="E4" t="s">
        <v>134</v>
      </c>
      <c r="F4" t="s">
        <v>791</v>
      </c>
      <c r="G4" t="s">
        <v>126</v>
      </c>
      <c r="H4" t="s">
        <v>159</v>
      </c>
      <c r="I4" t="s">
        <v>141</v>
      </c>
      <c r="J4" t="s">
        <v>137</v>
      </c>
      <c r="K4" t="s">
        <v>146</v>
      </c>
      <c r="L4" t="s">
        <v>127</v>
      </c>
      <c r="M4" t="s">
        <v>118</v>
      </c>
      <c r="N4" t="s">
        <v>273</v>
      </c>
      <c r="O4" t="s">
        <v>239</v>
      </c>
      <c r="P4" t="s">
        <v>1731</v>
      </c>
    </row>
    <row r="5" spans="1:16" x14ac:dyDescent="0.25">
      <c r="A5" s="219" t="s">
        <v>8</v>
      </c>
      <c r="B5" s="220"/>
      <c r="C5" s="220"/>
      <c r="D5" s="220"/>
      <c r="E5" s="220"/>
      <c r="F5" s="220"/>
      <c r="G5" s="220"/>
      <c r="H5" s="220">
        <v>109460</v>
      </c>
      <c r="I5" s="220"/>
      <c r="J5" s="220"/>
      <c r="K5" s="220"/>
      <c r="L5" s="220"/>
      <c r="M5" s="220">
        <v>99300</v>
      </c>
      <c r="N5" s="220">
        <v>71000</v>
      </c>
      <c r="O5" s="220">
        <v>31950</v>
      </c>
      <c r="P5" s="220">
        <v>311710</v>
      </c>
    </row>
    <row r="6" spans="1:16" x14ac:dyDescent="0.25">
      <c r="A6" s="219" t="s">
        <v>11</v>
      </c>
      <c r="B6" s="220"/>
      <c r="C6" s="220"/>
      <c r="D6" s="220"/>
      <c r="E6" s="220"/>
      <c r="F6" s="220">
        <v>13000</v>
      </c>
      <c r="G6" s="220">
        <v>4000</v>
      </c>
      <c r="H6" s="220">
        <v>360060</v>
      </c>
      <c r="I6" s="220"/>
      <c r="J6" s="220"/>
      <c r="K6" s="220"/>
      <c r="L6" s="220"/>
      <c r="M6" s="220">
        <v>34700</v>
      </c>
      <c r="N6" s="220">
        <v>9000</v>
      </c>
      <c r="O6" s="220"/>
      <c r="P6" s="220">
        <v>420760</v>
      </c>
    </row>
    <row r="7" spans="1:16" x14ac:dyDescent="0.25">
      <c r="A7" s="219" t="s">
        <v>10</v>
      </c>
      <c r="B7" s="220"/>
      <c r="C7" s="220"/>
      <c r="D7" s="220"/>
      <c r="E7" s="220"/>
      <c r="F7" s="220"/>
      <c r="G7" s="220"/>
      <c r="H7" s="220">
        <v>395770</v>
      </c>
      <c r="I7" s="220"/>
      <c r="J7" s="220"/>
      <c r="K7" s="220"/>
      <c r="L7" s="220"/>
      <c r="M7" s="220">
        <v>50000</v>
      </c>
      <c r="N7" s="220"/>
      <c r="O7" s="220"/>
      <c r="P7" s="220">
        <v>445770</v>
      </c>
    </row>
    <row r="8" spans="1:16" x14ac:dyDescent="0.25">
      <c r="A8" s="219" t="s">
        <v>15</v>
      </c>
      <c r="B8" s="220"/>
      <c r="C8" s="220">
        <v>300000</v>
      </c>
      <c r="D8" s="220"/>
      <c r="E8" s="220"/>
      <c r="F8" s="220">
        <v>1000</v>
      </c>
      <c r="G8" s="220"/>
      <c r="H8" s="220">
        <v>118760</v>
      </c>
      <c r="I8" s="220"/>
      <c r="J8" s="220"/>
      <c r="K8" s="220"/>
      <c r="L8" s="220"/>
      <c r="M8" s="220">
        <v>16700</v>
      </c>
      <c r="N8" s="220">
        <v>1000</v>
      </c>
      <c r="O8" s="220"/>
      <c r="P8" s="220">
        <v>437460</v>
      </c>
    </row>
    <row r="9" spans="1:16" x14ac:dyDescent="0.25">
      <c r="A9" s="219" t="s">
        <v>9</v>
      </c>
      <c r="B9" s="220">
        <v>9900</v>
      </c>
      <c r="C9" s="220"/>
      <c r="D9" s="220">
        <v>50000</v>
      </c>
      <c r="E9" s="220">
        <v>25000</v>
      </c>
      <c r="F9" s="220"/>
      <c r="G9" s="220">
        <v>82575</v>
      </c>
      <c r="H9" s="220">
        <v>694870</v>
      </c>
      <c r="I9" s="220">
        <v>6670</v>
      </c>
      <c r="J9" s="220">
        <v>488690</v>
      </c>
      <c r="K9" s="220">
        <v>120000</v>
      </c>
      <c r="L9" s="220">
        <v>100000</v>
      </c>
      <c r="M9" s="220">
        <v>38650</v>
      </c>
      <c r="N9" s="220"/>
      <c r="O9" s="220"/>
      <c r="P9" s="220">
        <v>1616355</v>
      </c>
    </row>
    <row r="10" spans="1:16" x14ac:dyDescent="0.25">
      <c r="A10" s="219" t="s">
        <v>1731</v>
      </c>
      <c r="B10" s="220">
        <v>9900</v>
      </c>
      <c r="C10" s="220">
        <v>300000</v>
      </c>
      <c r="D10" s="220">
        <v>50000</v>
      </c>
      <c r="E10" s="220">
        <v>25000</v>
      </c>
      <c r="F10" s="220">
        <v>14000</v>
      </c>
      <c r="G10" s="220">
        <v>86575</v>
      </c>
      <c r="H10" s="220">
        <v>1678920</v>
      </c>
      <c r="I10" s="220">
        <v>6670</v>
      </c>
      <c r="J10" s="220">
        <v>488690</v>
      </c>
      <c r="K10" s="220">
        <v>120000</v>
      </c>
      <c r="L10" s="220">
        <v>100000</v>
      </c>
      <c r="M10" s="220">
        <v>239350</v>
      </c>
      <c r="N10" s="220">
        <v>81000</v>
      </c>
      <c r="O10" s="220">
        <v>31950</v>
      </c>
      <c r="P10" s="220">
        <v>3232055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L49"/>
  <sheetViews>
    <sheetView zoomScale="91" zoomScaleNormal="91" workbookViewId="0">
      <selection activeCell="H44" sqref="A2:H44"/>
    </sheetView>
  </sheetViews>
  <sheetFormatPr baseColWidth="10" defaultColWidth="16" defaultRowHeight="15" x14ac:dyDescent="0.25"/>
  <cols>
    <col min="1" max="1" width="11.85546875" style="1" bestFit="1" customWidth="1"/>
    <col min="2" max="2" width="12.28515625" style="1" customWidth="1"/>
    <col min="3" max="3" width="13.5703125" style="1" customWidth="1"/>
    <col min="4" max="4" width="10.42578125" style="1" customWidth="1"/>
    <col min="5" max="5" width="16" style="1" customWidth="1"/>
    <col min="6" max="6" width="2.7109375" style="1" customWidth="1"/>
    <col min="7" max="7" width="16.7109375" style="1" bestFit="1" customWidth="1"/>
    <col min="8" max="8" width="19.5703125" style="1" customWidth="1"/>
    <col min="9" max="12" width="16" style="1"/>
    <col min="13" max="13" width="16.28515625" style="1" customWidth="1"/>
    <col min="14" max="256" width="16" style="1"/>
    <col min="257" max="257" width="11.85546875" style="1" bestFit="1" customWidth="1"/>
    <col min="258" max="258" width="16" style="1"/>
    <col min="259" max="259" width="12.7109375" style="1" customWidth="1"/>
    <col min="260" max="260" width="9.7109375" style="1" customWidth="1"/>
    <col min="261" max="261" width="13.7109375" style="1" customWidth="1"/>
    <col min="262" max="262" width="2.7109375" style="1" customWidth="1"/>
    <col min="263" max="264" width="15.7109375" style="1" customWidth="1"/>
    <col min="265" max="512" width="16" style="1"/>
    <col min="513" max="513" width="11.85546875" style="1" bestFit="1" customWidth="1"/>
    <col min="514" max="514" width="16" style="1"/>
    <col min="515" max="515" width="12.7109375" style="1" customWidth="1"/>
    <col min="516" max="516" width="9.7109375" style="1" customWidth="1"/>
    <col min="517" max="517" width="13.7109375" style="1" customWidth="1"/>
    <col min="518" max="518" width="2.7109375" style="1" customWidth="1"/>
    <col min="519" max="520" width="15.7109375" style="1" customWidth="1"/>
    <col min="521" max="768" width="16" style="1"/>
    <col min="769" max="769" width="11.85546875" style="1" bestFit="1" customWidth="1"/>
    <col min="770" max="770" width="16" style="1"/>
    <col min="771" max="771" width="12.7109375" style="1" customWidth="1"/>
    <col min="772" max="772" width="9.7109375" style="1" customWidth="1"/>
    <col min="773" max="773" width="13.7109375" style="1" customWidth="1"/>
    <col min="774" max="774" width="2.7109375" style="1" customWidth="1"/>
    <col min="775" max="776" width="15.7109375" style="1" customWidth="1"/>
    <col min="777" max="1024" width="16" style="1"/>
    <col min="1025" max="1025" width="11.85546875" style="1" bestFit="1" customWidth="1"/>
    <col min="1026" max="1026" width="16" style="1"/>
    <col min="1027" max="1027" width="12.7109375" style="1" customWidth="1"/>
    <col min="1028" max="1028" width="9.7109375" style="1" customWidth="1"/>
    <col min="1029" max="1029" width="13.7109375" style="1" customWidth="1"/>
    <col min="1030" max="1030" width="2.7109375" style="1" customWidth="1"/>
    <col min="1031" max="1032" width="15.7109375" style="1" customWidth="1"/>
    <col min="1033" max="1280" width="16" style="1"/>
    <col min="1281" max="1281" width="11.85546875" style="1" bestFit="1" customWidth="1"/>
    <col min="1282" max="1282" width="16" style="1"/>
    <col min="1283" max="1283" width="12.7109375" style="1" customWidth="1"/>
    <col min="1284" max="1284" width="9.7109375" style="1" customWidth="1"/>
    <col min="1285" max="1285" width="13.7109375" style="1" customWidth="1"/>
    <col min="1286" max="1286" width="2.7109375" style="1" customWidth="1"/>
    <col min="1287" max="1288" width="15.7109375" style="1" customWidth="1"/>
    <col min="1289" max="1536" width="16" style="1"/>
    <col min="1537" max="1537" width="11.85546875" style="1" bestFit="1" customWidth="1"/>
    <col min="1538" max="1538" width="16" style="1"/>
    <col min="1539" max="1539" width="12.7109375" style="1" customWidth="1"/>
    <col min="1540" max="1540" width="9.7109375" style="1" customWidth="1"/>
    <col min="1541" max="1541" width="13.7109375" style="1" customWidth="1"/>
    <col min="1542" max="1542" width="2.7109375" style="1" customWidth="1"/>
    <col min="1543" max="1544" width="15.7109375" style="1" customWidth="1"/>
    <col min="1545" max="1792" width="16" style="1"/>
    <col min="1793" max="1793" width="11.85546875" style="1" bestFit="1" customWidth="1"/>
    <col min="1794" max="1794" width="16" style="1"/>
    <col min="1795" max="1795" width="12.7109375" style="1" customWidth="1"/>
    <col min="1796" max="1796" width="9.7109375" style="1" customWidth="1"/>
    <col min="1797" max="1797" width="13.7109375" style="1" customWidth="1"/>
    <col min="1798" max="1798" width="2.7109375" style="1" customWidth="1"/>
    <col min="1799" max="1800" width="15.7109375" style="1" customWidth="1"/>
    <col min="1801" max="2048" width="16" style="1"/>
    <col min="2049" max="2049" width="11.85546875" style="1" bestFit="1" customWidth="1"/>
    <col min="2050" max="2050" width="16" style="1"/>
    <col min="2051" max="2051" width="12.7109375" style="1" customWidth="1"/>
    <col min="2052" max="2052" width="9.7109375" style="1" customWidth="1"/>
    <col min="2053" max="2053" width="13.7109375" style="1" customWidth="1"/>
    <col min="2054" max="2054" width="2.7109375" style="1" customWidth="1"/>
    <col min="2055" max="2056" width="15.7109375" style="1" customWidth="1"/>
    <col min="2057" max="2304" width="16" style="1"/>
    <col min="2305" max="2305" width="11.85546875" style="1" bestFit="1" customWidth="1"/>
    <col min="2306" max="2306" width="16" style="1"/>
    <col min="2307" max="2307" width="12.7109375" style="1" customWidth="1"/>
    <col min="2308" max="2308" width="9.7109375" style="1" customWidth="1"/>
    <col min="2309" max="2309" width="13.7109375" style="1" customWidth="1"/>
    <col min="2310" max="2310" width="2.7109375" style="1" customWidth="1"/>
    <col min="2311" max="2312" width="15.7109375" style="1" customWidth="1"/>
    <col min="2313" max="2560" width="16" style="1"/>
    <col min="2561" max="2561" width="11.85546875" style="1" bestFit="1" customWidth="1"/>
    <col min="2562" max="2562" width="16" style="1"/>
    <col min="2563" max="2563" width="12.7109375" style="1" customWidth="1"/>
    <col min="2564" max="2564" width="9.7109375" style="1" customWidth="1"/>
    <col min="2565" max="2565" width="13.7109375" style="1" customWidth="1"/>
    <col min="2566" max="2566" width="2.7109375" style="1" customWidth="1"/>
    <col min="2567" max="2568" width="15.7109375" style="1" customWidth="1"/>
    <col min="2569" max="2816" width="16" style="1"/>
    <col min="2817" max="2817" width="11.85546875" style="1" bestFit="1" customWidth="1"/>
    <col min="2818" max="2818" width="16" style="1"/>
    <col min="2819" max="2819" width="12.7109375" style="1" customWidth="1"/>
    <col min="2820" max="2820" width="9.7109375" style="1" customWidth="1"/>
    <col min="2821" max="2821" width="13.7109375" style="1" customWidth="1"/>
    <col min="2822" max="2822" width="2.7109375" style="1" customWidth="1"/>
    <col min="2823" max="2824" width="15.7109375" style="1" customWidth="1"/>
    <col min="2825" max="3072" width="16" style="1"/>
    <col min="3073" max="3073" width="11.85546875" style="1" bestFit="1" customWidth="1"/>
    <col min="3074" max="3074" width="16" style="1"/>
    <col min="3075" max="3075" width="12.7109375" style="1" customWidth="1"/>
    <col min="3076" max="3076" width="9.7109375" style="1" customWidth="1"/>
    <col min="3077" max="3077" width="13.7109375" style="1" customWidth="1"/>
    <col min="3078" max="3078" width="2.7109375" style="1" customWidth="1"/>
    <col min="3079" max="3080" width="15.7109375" style="1" customWidth="1"/>
    <col min="3081" max="3328" width="16" style="1"/>
    <col min="3329" max="3329" width="11.85546875" style="1" bestFit="1" customWidth="1"/>
    <col min="3330" max="3330" width="16" style="1"/>
    <col min="3331" max="3331" width="12.7109375" style="1" customWidth="1"/>
    <col min="3332" max="3332" width="9.7109375" style="1" customWidth="1"/>
    <col min="3333" max="3333" width="13.7109375" style="1" customWidth="1"/>
    <col min="3334" max="3334" width="2.7109375" style="1" customWidth="1"/>
    <col min="3335" max="3336" width="15.7109375" style="1" customWidth="1"/>
    <col min="3337" max="3584" width="16" style="1"/>
    <col min="3585" max="3585" width="11.85546875" style="1" bestFit="1" customWidth="1"/>
    <col min="3586" max="3586" width="16" style="1"/>
    <col min="3587" max="3587" width="12.7109375" style="1" customWidth="1"/>
    <col min="3588" max="3588" width="9.7109375" style="1" customWidth="1"/>
    <col min="3589" max="3589" width="13.7109375" style="1" customWidth="1"/>
    <col min="3590" max="3590" width="2.7109375" style="1" customWidth="1"/>
    <col min="3591" max="3592" width="15.7109375" style="1" customWidth="1"/>
    <col min="3593" max="3840" width="16" style="1"/>
    <col min="3841" max="3841" width="11.85546875" style="1" bestFit="1" customWidth="1"/>
    <col min="3842" max="3842" width="16" style="1"/>
    <col min="3843" max="3843" width="12.7109375" style="1" customWidth="1"/>
    <col min="3844" max="3844" width="9.7109375" style="1" customWidth="1"/>
    <col min="3845" max="3845" width="13.7109375" style="1" customWidth="1"/>
    <col min="3846" max="3846" width="2.7109375" style="1" customWidth="1"/>
    <col min="3847" max="3848" width="15.7109375" style="1" customWidth="1"/>
    <col min="3849" max="4096" width="16" style="1"/>
    <col min="4097" max="4097" width="11.85546875" style="1" bestFit="1" customWidth="1"/>
    <col min="4098" max="4098" width="16" style="1"/>
    <col min="4099" max="4099" width="12.7109375" style="1" customWidth="1"/>
    <col min="4100" max="4100" width="9.7109375" style="1" customWidth="1"/>
    <col min="4101" max="4101" width="13.7109375" style="1" customWidth="1"/>
    <col min="4102" max="4102" width="2.7109375" style="1" customWidth="1"/>
    <col min="4103" max="4104" width="15.7109375" style="1" customWidth="1"/>
    <col min="4105" max="4352" width="16" style="1"/>
    <col min="4353" max="4353" width="11.85546875" style="1" bestFit="1" customWidth="1"/>
    <col min="4354" max="4354" width="16" style="1"/>
    <col min="4355" max="4355" width="12.7109375" style="1" customWidth="1"/>
    <col min="4356" max="4356" width="9.7109375" style="1" customWidth="1"/>
    <col min="4357" max="4357" width="13.7109375" style="1" customWidth="1"/>
    <col min="4358" max="4358" width="2.7109375" style="1" customWidth="1"/>
    <col min="4359" max="4360" width="15.7109375" style="1" customWidth="1"/>
    <col min="4361" max="4608" width="16" style="1"/>
    <col min="4609" max="4609" width="11.85546875" style="1" bestFit="1" customWidth="1"/>
    <col min="4610" max="4610" width="16" style="1"/>
    <col min="4611" max="4611" width="12.7109375" style="1" customWidth="1"/>
    <col min="4612" max="4612" width="9.7109375" style="1" customWidth="1"/>
    <col min="4613" max="4613" width="13.7109375" style="1" customWidth="1"/>
    <col min="4614" max="4614" width="2.7109375" style="1" customWidth="1"/>
    <col min="4615" max="4616" width="15.7109375" style="1" customWidth="1"/>
    <col min="4617" max="4864" width="16" style="1"/>
    <col min="4865" max="4865" width="11.85546875" style="1" bestFit="1" customWidth="1"/>
    <col min="4866" max="4866" width="16" style="1"/>
    <col min="4867" max="4867" width="12.7109375" style="1" customWidth="1"/>
    <col min="4868" max="4868" width="9.7109375" style="1" customWidth="1"/>
    <col min="4869" max="4869" width="13.7109375" style="1" customWidth="1"/>
    <col min="4870" max="4870" width="2.7109375" style="1" customWidth="1"/>
    <col min="4871" max="4872" width="15.7109375" style="1" customWidth="1"/>
    <col min="4873" max="5120" width="16" style="1"/>
    <col min="5121" max="5121" width="11.85546875" style="1" bestFit="1" customWidth="1"/>
    <col min="5122" max="5122" width="16" style="1"/>
    <col min="5123" max="5123" width="12.7109375" style="1" customWidth="1"/>
    <col min="5124" max="5124" width="9.7109375" style="1" customWidth="1"/>
    <col min="5125" max="5125" width="13.7109375" style="1" customWidth="1"/>
    <col min="5126" max="5126" width="2.7109375" style="1" customWidth="1"/>
    <col min="5127" max="5128" width="15.7109375" style="1" customWidth="1"/>
    <col min="5129" max="5376" width="16" style="1"/>
    <col min="5377" max="5377" width="11.85546875" style="1" bestFit="1" customWidth="1"/>
    <col min="5378" max="5378" width="16" style="1"/>
    <col min="5379" max="5379" width="12.7109375" style="1" customWidth="1"/>
    <col min="5380" max="5380" width="9.7109375" style="1" customWidth="1"/>
    <col min="5381" max="5381" width="13.7109375" style="1" customWidth="1"/>
    <col min="5382" max="5382" width="2.7109375" style="1" customWidth="1"/>
    <col min="5383" max="5384" width="15.7109375" style="1" customWidth="1"/>
    <col min="5385" max="5632" width="16" style="1"/>
    <col min="5633" max="5633" width="11.85546875" style="1" bestFit="1" customWidth="1"/>
    <col min="5634" max="5634" width="16" style="1"/>
    <col min="5635" max="5635" width="12.7109375" style="1" customWidth="1"/>
    <col min="5636" max="5636" width="9.7109375" style="1" customWidth="1"/>
    <col min="5637" max="5637" width="13.7109375" style="1" customWidth="1"/>
    <col min="5638" max="5638" width="2.7109375" style="1" customWidth="1"/>
    <col min="5639" max="5640" width="15.7109375" style="1" customWidth="1"/>
    <col min="5641" max="5888" width="16" style="1"/>
    <col min="5889" max="5889" width="11.85546875" style="1" bestFit="1" customWidth="1"/>
    <col min="5890" max="5890" width="16" style="1"/>
    <col min="5891" max="5891" width="12.7109375" style="1" customWidth="1"/>
    <col min="5892" max="5892" width="9.7109375" style="1" customWidth="1"/>
    <col min="5893" max="5893" width="13.7109375" style="1" customWidth="1"/>
    <col min="5894" max="5894" width="2.7109375" style="1" customWidth="1"/>
    <col min="5895" max="5896" width="15.7109375" style="1" customWidth="1"/>
    <col min="5897" max="6144" width="16" style="1"/>
    <col min="6145" max="6145" width="11.85546875" style="1" bestFit="1" customWidth="1"/>
    <col min="6146" max="6146" width="16" style="1"/>
    <col min="6147" max="6147" width="12.7109375" style="1" customWidth="1"/>
    <col min="6148" max="6148" width="9.7109375" style="1" customWidth="1"/>
    <col min="6149" max="6149" width="13.7109375" style="1" customWidth="1"/>
    <col min="6150" max="6150" width="2.7109375" style="1" customWidth="1"/>
    <col min="6151" max="6152" width="15.7109375" style="1" customWidth="1"/>
    <col min="6153" max="6400" width="16" style="1"/>
    <col min="6401" max="6401" width="11.85546875" style="1" bestFit="1" customWidth="1"/>
    <col min="6402" max="6402" width="16" style="1"/>
    <col min="6403" max="6403" width="12.7109375" style="1" customWidth="1"/>
    <col min="6404" max="6404" width="9.7109375" style="1" customWidth="1"/>
    <col min="6405" max="6405" width="13.7109375" style="1" customWidth="1"/>
    <col min="6406" max="6406" width="2.7109375" style="1" customWidth="1"/>
    <col min="6407" max="6408" width="15.7109375" style="1" customWidth="1"/>
    <col min="6409" max="6656" width="16" style="1"/>
    <col min="6657" max="6657" width="11.85546875" style="1" bestFit="1" customWidth="1"/>
    <col min="6658" max="6658" width="16" style="1"/>
    <col min="6659" max="6659" width="12.7109375" style="1" customWidth="1"/>
    <col min="6660" max="6660" width="9.7109375" style="1" customWidth="1"/>
    <col min="6661" max="6661" width="13.7109375" style="1" customWidth="1"/>
    <col min="6662" max="6662" width="2.7109375" style="1" customWidth="1"/>
    <col min="6663" max="6664" width="15.7109375" style="1" customWidth="1"/>
    <col min="6665" max="6912" width="16" style="1"/>
    <col min="6913" max="6913" width="11.85546875" style="1" bestFit="1" customWidth="1"/>
    <col min="6914" max="6914" width="16" style="1"/>
    <col min="6915" max="6915" width="12.7109375" style="1" customWidth="1"/>
    <col min="6916" max="6916" width="9.7109375" style="1" customWidth="1"/>
    <col min="6917" max="6917" width="13.7109375" style="1" customWidth="1"/>
    <col min="6918" max="6918" width="2.7109375" style="1" customWidth="1"/>
    <col min="6919" max="6920" width="15.7109375" style="1" customWidth="1"/>
    <col min="6921" max="7168" width="16" style="1"/>
    <col min="7169" max="7169" width="11.85546875" style="1" bestFit="1" customWidth="1"/>
    <col min="7170" max="7170" width="16" style="1"/>
    <col min="7171" max="7171" width="12.7109375" style="1" customWidth="1"/>
    <col min="7172" max="7172" width="9.7109375" style="1" customWidth="1"/>
    <col min="7173" max="7173" width="13.7109375" style="1" customWidth="1"/>
    <col min="7174" max="7174" width="2.7109375" style="1" customWidth="1"/>
    <col min="7175" max="7176" width="15.7109375" style="1" customWidth="1"/>
    <col min="7177" max="7424" width="16" style="1"/>
    <col min="7425" max="7425" width="11.85546875" style="1" bestFit="1" customWidth="1"/>
    <col min="7426" max="7426" width="16" style="1"/>
    <col min="7427" max="7427" width="12.7109375" style="1" customWidth="1"/>
    <col min="7428" max="7428" width="9.7109375" style="1" customWidth="1"/>
    <col min="7429" max="7429" width="13.7109375" style="1" customWidth="1"/>
    <col min="7430" max="7430" width="2.7109375" style="1" customWidth="1"/>
    <col min="7431" max="7432" width="15.7109375" style="1" customWidth="1"/>
    <col min="7433" max="7680" width="16" style="1"/>
    <col min="7681" max="7681" width="11.85546875" style="1" bestFit="1" customWidth="1"/>
    <col min="7682" max="7682" width="16" style="1"/>
    <col min="7683" max="7683" width="12.7109375" style="1" customWidth="1"/>
    <col min="7684" max="7684" width="9.7109375" style="1" customWidth="1"/>
    <col min="7685" max="7685" width="13.7109375" style="1" customWidth="1"/>
    <col min="7686" max="7686" width="2.7109375" style="1" customWidth="1"/>
    <col min="7687" max="7688" width="15.7109375" style="1" customWidth="1"/>
    <col min="7689" max="7936" width="16" style="1"/>
    <col min="7937" max="7937" width="11.85546875" style="1" bestFit="1" customWidth="1"/>
    <col min="7938" max="7938" width="16" style="1"/>
    <col min="7939" max="7939" width="12.7109375" style="1" customWidth="1"/>
    <col min="7940" max="7940" width="9.7109375" style="1" customWidth="1"/>
    <col min="7941" max="7941" width="13.7109375" style="1" customWidth="1"/>
    <col min="7942" max="7942" width="2.7109375" style="1" customWidth="1"/>
    <col min="7943" max="7944" width="15.7109375" style="1" customWidth="1"/>
    <col min="7945" max="8192" width="16" style="1"/>
    <col min="8193" max="8193" width="11.85546875" style="1" bestFit="1" customWidth="1"/>
    <col min="8194" max="8194" width="16" style="1"/>
    <col min="8195" max="8195" width="12.7109375" style="1" customWidth="1"/>
    <col min="8196" max="8196" width="9.7109375" style="1" customWidth="1"/>
    <col min="8197" max="8197" width="13.7109375" style="1" customWidth="1"/>
    <col min="8198" max="8198" width="2.7109375" style="1" customWidth="1"/>
    <col min="8199" max="8200" width="15.7109375" style="1" customWidth="1"/>
    <col min="8201" max="8448" width="16" style="1"/>
    <col min="8449" max="8449" width="11.85546875" style="1" bestFit="1" customWidth="1"/>
    <col min="8450" max="8450" width="16" style="1"/>
    <col min="8451" max="8451" width="12.7109375" style="1" customWidth="1"/>
    <col min="8452" max="8452" width="9.7109375" style="1" customWidth="1"/>
    <col min="8453" max="8453" width="13.7109375" style="1" customWidth="1"/>
    <col min="8454" max="8454" width="2.7109375" style="1" customWidth="1"/>
    <col min="8455" max="8456" width="15.7109375" style="1" customWidth="1"/>
    <col min="8457" max="8704" width="16" style="1"/>
    <col min="8705" max="8705" width="11.85546875" style="1" bestFit="1" customWidth="1"/>
    <col min="8706" max="8706" width="16" style="1"/>
    <col min="8707" max="8707" width="12.7109375" style="1" customWidth="1"/>
    <col min="8708" max="8708" width="9.7109375" style="1" customWidth="1"/>
    <col min="8709" max="8709" width="13.7109375" style="1" customWidth="1"/>
    <col min="8710" max="8710" width="2.7109375" style="1" customWidth="1"/>
    <col min="8711" max="8712" width="15.7109375" style="1" customWidth="1"/>
    <col min="8713" max="8960" width="16" style="1"/>
    <col min="8961" max="8961" width="11.85546875" style="1" bestFit="1" customWidth="1"/>
    <col min="8962" max="8962" width="16" style="1"/>
    <col min="8963" max="8963" width="12.7109375" style="1" customWidth="1"/>
    <col min="8964" max="8964" width="9.7109375" style="1" customWidth="1"/>
    <col min="8965" max="8965" width="13.7109375" style="1" customWidth="1"/>
    <col min="8966" max="8966" width="2.7109375" style="1" customWidth="1"/>
    <col min="8967" max="8968" width="15.7109375" style="1" customWidth="1"/>
    <col min="8969" max="9216" width="16" style="1"/>
    <col min="9217" max="9217" width="11.85546875" style="1" bestFit="1" customWidth="1"/>
    <col min="9218" max="9218" width="16" style="1"/>
    <col min="9219" max="9219" width="12.7109375" style="1" customWidth="1"/>
    <col min="9220" max="9220" width="9.7109375" style="1" customWidth="1"/>
    <col min="9221" max="9221" width="13.7109375" style="1" customWidth="1"/>
    <col min="9222" max="9222" width="2.7109375" style="1" customWidth="1"/>
    <col min="9223" max="9224" width="15.7109375" style="1" customWidth="1"/>
    <col min="9225" max="9472" width="16" style="1"/>
    <col min="9473" max="9473" width="11.85546875" style="1" bestFit="1" customWidth="1"/>
    <col min="9474" max="9474" width="16" style="1"/>
    <col min="9475" max="9475" width="12.7109375" style="1" customWidth="1"/>
    <col min="9476" max="9476" width="9.7109375" style="1" customWidth="1"/>
    <col min="9477" max="9477" width="13.7109375" style="1" customWidth="1"/>
    <col min="9478" max="9478" width="2.7109375" style="1" customWidth="1"/>
    <col min="9479" max="9480" width="15.7109375" style="1" customWidth="1"/>
    <col min="9481" max="9728" width="16" style="1"/>
    <col min="9729" max="9729" width="11.85546875" style="1" bestFit="1" customWidth="1"/>
    <col min="9730" max="9730" width="16" style="1"/>
    <col min="9731" max="9731" width="12.7109375" style="1" customWidth="1"/>
    <col min="9732" max="9732" width="9.7109375" style="1" customWidth="1"/>
    <col min="9733" max="9733" width="13.7109375" style="1" customWidth="1"/>
    <col min="9734" max="9734" width="2.7109375" style="1" customWidth="1"/>
    <col min="9735" max="9736" width="15.7109375" style="1" customWidth="1"/>
    <col min="9737" max="9984" width="16" style="1"/>
    <col min="9985" max="9985" width="11.85546875" style="1" bestFit="1" customWidth="1"/>
    <col min="9986" max="9986" width="16" style="1"/>
    <col min="9987" max="9987" width="12.7109375" style="1" customWidth="1"/>
    <col min="9988" max="9988" width="9.7109375" style="1" customWidth="1"/>
    <col min="9989" max="9989" width="13.7109375" style="1" customWidth="1"/>
    <col min="9990" max="9990" width="2.7109375" style="1" customWidth="1"/>
    <col min="9991" max="9992" width="15.7109375" style="1" customWidth="1"/>
    <col min="9993" max="10240" width="16" style="1"/>
    <col min="10241" max="10241" width="11.85546875" style="1" bestFit="1" customWidth="1"/>
    <col min="10242" max="10242" width="16" style="1"/>
    <col min="10243" max="10243" width="12.7109375" style="1" customWidth="1"/>
    <col min="10244" max="10244" width="9.7109375" style="1" customWidth="1"/>
    <col min="10245" max="10245" width="13.7109375" style="1" customWidth="1"/>
    <col min="10246" max="10246" width="2.7109375" style="1" customWidth="1"/>
    <col min="10247" max="10248" width="15.7109375" style="1" customWidth="1"/>
    <col min="10249" max="10496" width="16" style="1"/>
    <col min="10497" max="10497" width="11.85546875" style="1" bestFit="1" customWidth="1"/>
    <col min="10498" max="10498" width="16" style="1"/>
    <col min="10499" max="10499" width="12.7109375" style="1" customWidth="1"/>
    <col min="10500" max="10500" width="9.7109375" style="1" customWidth="1"/>
    <col min="10501" max="10501" width="13.7109375" style="1" customWidth="1"/>
    <col min="10502" max="10502" width="2.7109375" style="1" customWidth="1"/>
    <col min="10503" max="10504" width="15.7109375" style="1" customWidth="1"/>
    <col min="10505" max="10752" width="16" style="1"/>
    <col min="10753" max="10753" width="11.85546875" style="1" bestFit="1" customWidth="1"/>
    <col min="10754" max="10754" width="16" style="1"/>
    <col min="10755" max="10755" width="12.7109375" style="1" customWidth="1"/>
    <col min="10756" max="10756" width="9.7109375" style="1" customWidth="1"/>
    <col min="10757" max="10757" width="13.7109375" style="1" customWidth="1"/>
    <col min="10758" max="10758" width="2.7109375" style="1" customWidth="1"/>
    <col min="10759" max="10760" width="15.7109375" style="1" customWidth="1"/>
    <col min="10761" max="11008" width="16" style="1"/>
    <col min="11009" max="11009" width="11.85546875" style="1" bestFit="1" customWidth="1"/>
    <col min="11010" max="11010" width="16" style="1"/>
    <col min="11011" max="11011" width="12.7109375" style="1" customWidth="1"/>
    <col min="11012" max="11012" width="9.7109375" style="1" customWidth="1"/>
    <col min="11013" max="11013" width="13.7109375" style="1" customWidth="1"/>
    <col min="11014" max="11014" width="2.7109375" style="1" customWidth="1"/>
    <col min="11015" max="11016" width="15.7109375" style="1" customWidth="1"/>
    <col min="11017" max="11264" width="16" style="1"/>
    <col min="11265" max="11265" width="11.85546875" style="1" bestFit="1" customWidth="1"/>
    <col min="11266" max="11266" width="16" style="1"/>
    <col min="11267" max="11267" width="12.7109375" style="1" customWidth="1"/>
    <col min="11268" max="11268" width="9.7109375" style="1" customWidth="1"/>
    <col min="11269" max="11269" width="13.7109375" style="1" customWidth="1"/>
    <col min="11270" max="11270" width="2.7109375" style="1" customWidth="1"/>
    <col min="11271" max="11272" width="15.7109375" style="1" customWidth="1"/>
    <col min="11273" max="11520" width="16" style="1"/>
    <col min="11521" max="11521" width="11.85546875" style="1" bestFit="1" customWidth="1"/>
    <col min="11522" max="11522" width="16" style="1"/>
    <col min="11523" max="11523" width="12.7109375" style="1" customWidth="1"/>
    <col min="11524" max="11524" width="9.7109375" style="1" customWidth="1"/>
    <col min="11525" max="11525" width="13.7109375" style="1" customWidth="1"/>
    <col min="11526" max="11526" width="2.7109375" style="1" customWidth="1"/>
    <col min="11527" max="11528" width="15.7109375" style="1" customWidth="1"/>
    <col min="11529" max="11776" width="16" style="1"/>
    <col min="11777" max="11777" width="11.85546875" style="1" bestFit="1" customWidth="1"/>
    <col min="11778" max="11778" width="16" style="1"/>
    <col min="11779" max="11779" width="12.7109375" style="1" customWidth="1"/>
    <col min="11780" max="11780" width="9.7109375" style="1" customWidth="1"/>
    <col min="11781" max="11781" width="13.7109375" style="1" customWidth="1"/>
    <col min="11782" max="11782" width="2.7109375" style="1" customWidth="1"/>
    <col min="11783" max="11784" width="15.7109375" style="1" customWidth="1"/>
    <col min="11785" max="12032" width="16" style="1"/>
    <col min="12033" max="12033" width="11.85546875" style="1" bestFit="1" customWidth="1"/>
    <col min="12034" max="12034" width="16" style="1"/>
    <col min="12035" max="12035" width="12.7109375" style="1" customWidth="1"/>
    <col min="12036" max="12036" width="9.7109375" style="1" customWidth="1"/>
    <col min="12037" max="12037" width="13.7109375" style="1" customWidth="1"/>
    <col min="12038" max="12038" width="2.7109375" style="1" customWidth="1"/>
    <col min="12039" max="12040" width="15.7109375" style="1" customWidth="1"/>
    <col min="12041" max="12288" width="16" style="1"/>
    <col min="12289" max="12289" width="11.85546875" style="1" bestFit="1" customWidth="1"/>
    <col min="12290" max="12290" width="16" style="1"/>
    <col min="12291" max="12291" width="12.7109375" style="1" customWidth="1"/>
    <col min="12292" max="12292" width="9.7109375" style="1" customWidth="1"/>
    <col min="12293" max="12293" width="13.7109375" style="1" customWidth="1"/>
    <col min="12294" max="12294" width="2.7109375" style="1" customWidth="1"/>
    <col min="12295" max="12296" width="15.7109375" style="1" customWidth="1"/>
    <col min="12297" max="12544" width="16" style="1"/>
    <col min="12545" max="12545" width="11.85546875" style="1" bestFit="1" customWidth="1"/>
    <col min="12546" max="12546" width="16" style="1"/>
    <col min="12547" max="12547" width="12.7109375" style="1" customWidth="1"/>
    <col min="12548" max="12548" width="9.7109375" style="1" customWidth="1"/>
    <col min="12549" max="12549" width="13.7109375" style="1" customWidth="1"/>
    <col min="12550" max="12550" width="2.7109375" style="1" customWidth="1"/>
    <col min="12551" max="12552" width="15.7109375" style="1" customWidth="1"/>
    <col min="12553" max="12800" width="16" style="1"/>
    <col min="12801" max="12801" width="11.85546875" style="1" bestFit="1" customWidth="1"/>
    <col min="12802" max="12802" width="16" style="1"/>
    <col min="12803" max="12803" width="12.7109375" style="1" customWidth="1"/>
    <col min="12804" max="12804" width="9.7109375" style="1" customWidth="1"/>
    <col min="12805" max="12805" width="13.7109375" style="1" customWidth="1"/>
    <col min="12806" max="12806" width="2.7109375" style="1" customWidth="1"/>
    <col min="12807" max="12808" width="15.7109375" style="1" customWidth="1"/>
    <col min="12809" max="13056" width="16" style="1"/>
    <col min="13057" max="13057" width="11.85546875" style="1" bestFit="1" customWidth="1"/>
    <col min="13058" max="13058" width="16" style="1"/>
    <col min="13059" max="13059" width="12.7109375" style="1" customWidth="1"/>
    <col min="13060" max="13060" width="9.7109375" style="1" customWidth="1"/>
    <col min="13061" max="13061" width="13.7109375" style="1" customWidth="1"/>
    <col min="13062" max="13062" width="2.7109375" style="1" customWidth="1"/>
    <col min="13063" max="13064" width="15.7109375" style="1" customWidth="1"/>
    <col min="13065" max="13312" width="16" style="1"/>
    <col min="13313" max="13313" width="11.85546875" style="1" bestFit="1" customWidth="1"/>
    <col min="13314" max="13314" width="16" style="1"/>
    <col min="13315" max="13315" width="12.7109375" style="1" customWidth="1"/>
    <col min="13316" max="13316" width="9.7109375" style="1" customWidth="1"/>
    <col min="13317" max="13317" width="13.7109375" style="1" customWidth="1"/>
    <col min="13318" max="13318" width="2.7109375" style="1" customWidth="1"/>
    <col min="13319" max="13320" width="15.7109375" style="1" customWidth="1"/>
    <col min="13321" max="13568" width="16" style="1"/>
    <col min="13569" max="13569" width="11.85546875" style="1" bestFit="1" customWidth="1"/>
    <col min="13570" max="13570" width="16" style="1"/>
    <col min="13571" max="13571" width="12.7109375" style="1" customWidth="1"/>
    <col min="13572" max="13572" width="9.7109375" style="1" customWidth="1"/>
    <col min="13573" max="13573" width="13.7109375" style="1" customWidth="1"/>
    <col min="13574" max="13574" width="2.7109375" style="1" customWidth="1"/>
    <col min="13575" max="13576" width="15.7109375" style="1" customWidth="1"/>
    <col min="13577" max="13824" width="16" style="1"/>
    <col min="13825" max="13825" width="11.85546875" style="1" bestFit="1" customWidth="1"/>
    <col min="13826" max="13826" width="16" style="1"/>
    <col min="13827" max="13827" width="12.7109375" style="1" customWidth="1"/>
    <col min="13828" max="13828" width="9.7109375" style="1" customWidth="1"/>
    <col min="13829" max="13829" width="13.7109375" style="1" customWidth="1"/>
    <col min="13830" max="13830" width="2.7109375" style="1" customWidth="1"/>
    <col min="13831" max="13832" width="15.7109375" style="1" customWidth="1"/>
    <col min="13833" max="14080" width="16" style="1"/>
    <col min="14081" max="14081" width="11.85546875" style="1" bestFit="1" customWidth="1"/>
    <col min="14082" max="14082" width="16" style="1"/>
    <col min="14083" max="14083" width="12.7109375" style="1" customWidth="1"/>
    <col min="14084" max="14084" width="9.7109375" style="1" customWidth="1"/>
    <col min="14085" max="14085" width="13.7109375" style="1" customWidth="1"/>
    <col min="14086" max="14086" width="2.7109375" style="1" customWidth="1"/>
    <col min="14087" max="14088" width="15.7109375" style="1" customWidth="1"/>
    <col min="14089" max="14336" width="16" style="1"/>
    <col min="14337" max="14337" width="11.85546875" style="1" bestFit="1" customWidth="1"/>
    <col min="14338" max="14338" width="16" style="1"/>
    <col min="14339" max="14339" width="12.7109375" style="1" customWidth="1"/>
    <col min="14340" max="14340" width="9.7109375" style="1" customWidth="1"/>
    <col min="14341" max="14341" width="13.7109375" style="1" customWidth="1"/>
    <col min="14342" max="14342" width="2.7109375" style="1" customWidth="1"/>
    <col min="14343" max="14344" width="15.7109375" style="1" customWidth="1"/>
    <col min="14345" max="14592" width="16" style="1"/>
    <col min="14593" max="14593" width="11.85546875" style="1" bestFit="1" customWidth="1"/>
    <col min="14594" max="14594" width="16" style="1"/>
    <col min="14595" max="14595" width="12.7109375" style="1" customWidth="1"/>
    <col min="14596" max="14596" width="9.7109375" style="1" customWidth="1"/>
    <col min="14597" max="14597" width="13.7109375" style="1" customWidth="1"/>
    <col min="14598" max="14598" width="2.7109375" style="1" customWidth="1"/>
    <col min="14599" max="14600" width="15.7109375" style="1" customWidth="1"/>
    <col min="14601" max="14848" width="16" style="1"/>
    <col min="14849" max="14849" width="11.85546875" style="1" bestFit="1" customWidth="1"/>
    <col min="14850" max="14850" width="16" style="1"/>
    <col min="14851" max="14851" width="12.7109375" style="1" customWidth="1"/>
    <col min="14852" max="14852" width="9.7109375" style="1" customWidth="1"/>
    <col min="14853" max="14853" width="13.7109375" style="1" customWidth="1"/>
    <col min="14854" max="14854" width="2.7109375" style="1" customWidth="1"/>
    <col min="14855" max="14856" width="15.7109375" style="1" customWidth="1"/>
    <col min="14857" max="15104" width="16" style="1"/>
    <col min="15105" max="15105" width="11.85546875" style="1" bestFit="1" customWidth="1"/>
    <col min="15106" max="15106" width="16" style="1"/>
    <col min="15107" max="15107" width="12.7109375" style="1" customWidth="1"/>
    <col min="15108" max="15108" width="9.7109375" style="1" customWidth="1"/>
    <col min="15109" max="15109" width="13.7109375" style="1" customWidth="1"/>
    <col min="15110" max="15110" width="2.7109375" style="1" customWidth="1"/>
    <col min="15111" max="15112" width="15.7109375" style="1" customWidth="1"/>
    <col min="15113" max="15360" width="16" style="1"/>
    <col min="15361" max="15361" width="11.85546875" style="1" bestFit="1" customWidth="1"/>
    <col min="15362" max="15362" width="16" style="1"/>
    <col min="15363" max="15363" width="12.7109375" style="1" customWidth="1"/>
    <col min="15364" max="15364" width="9.7109375" style="1" customWidth="1"/>
    <col min="15365" max="15365" width="13.7109375" style="1" customWidth="1"/>
    <col min="15366" max="15366" width="2.7109375" style="1" customWidth="1"/>
    <col min="15367" max="15368" width="15.7109375" style="1" customWidth="1"/>
    <col min="15369" max="15616" width="16" style="1"/>
    <col min="15617" max="15617" width="11.85546875" style="1" bestFit="1" customWidth="1"/>
    <col min="15618" max="15618" width="16" style="1"/>
    <col min="15619" max="15619" width="12.7109375" style="1" customWidth="1"/>
    <col min="15620" max="15620" width="9.7109375" style="1" customWidth="1"/>
    <col min="15621" max="15621" width="13.7109375" style="1" customWidth="1"/>
    <col min="15622" max="15622" width="2.7109375" style="1" customWidth="1"/>
    <col min="15623" max="15624" width="15.7109375" style="1" customWidth="1"/>
    <col min="15625" max="15872" width="16" style="1"/>
    <col min="15873" max="15873" width="11.85546875" style="1" bestFit="1" customWidth="1"/>
    <col min="15874" max="15874" width="16" style="1"/>
    <col min="15875" max="15875" width="12.7109375" style="1" customWidth="1"/>
    <col min="15876" max="15876" width="9.7109375" style="1" customWidth="1"/>
    <col min="15877" max="15877" width="13.7109375" style="1" customWidth="1"/>
    <col min="15878" max="15878" width="2.7109375" style="1" customWidth="1"/>
    <col min="15879" max="15880" width="15.7109375" style="1" customWidth="1"/>
    <col min="15881" max="16128" width="16" style="1"/>
    <col min="16129" max="16129" width="11.85546875" style="1" bestFit="1" customWidth="1"/>
    <col min="16130" max="16130" width="16" style="1"/>
    <col min="16131" max="16131" width="12.7109375" style="1" customWidth="1"/>
    <col min="16132" max="16132" width="9.7109375" style="1" customWidth="1"/>
    <col min="16133" max="16133" width="13.7109375" style="1" customWidth="1"/>
    <col min="16134" max="16134" width="2.7109375" style="1" customWidth="1"/>
    <col min="16135" max="16136" width="15.7109375" style="1" customWidth="1"/>
    <col min="16137" max="16384" width="16" style="1"/>
  </cols>
  <sheetData>
    <row r="1" spans="1:12" x14ac:dyDescent="0.25">
      <c r="A1" s="221"/>
      <c r="B1" s="221"/>
      <c r="C1" s="221"/>
      <c r="D1" s="221"/>
      <c r="E1" s="221"/>
      <c r="F1" s="221"/>
      <c r="G1" s="221"/>
      <c r="H1" s="221"/>
    </row>
    <row r="3" spans="1:12" ht="15.75" x14ac:dyDescent="0.25">
      <c r="A3" s="2" t="s">
        <v>18</v>
      </c>
      <c r="B3" s="3"/>
      <c r="C3" s="3"/>
      <c r="D3" s="4"/>
      <c r="E3" s="3"/>
      <c r="F3" s="3"/>
      <c r="G3" s="3"/>
    </row>
    <row r="4" spans="1:12" ht="15.75" x14ac:dyDescent="0.25">
      <c r="A4" s="2" t="s">
        <v>19</v>
      </c>
      <c r="B4" s="3" t="s">
        <v>20</v>
      </c>
      <c r="C4" s="3"/>
      <c r="D4" s="3"/>
      <c r="E4" s="3"/>
      <c r="F4" s="3"/>
      <c r="G4" s="3"/>
    </row>
    <row r="5" spans="1:12" ht="15.75" x14ac:dyDescent="0.25">
      <c r="A5" s="5"/>
      <c r="B5" s="2"/>
      <c r="C5" s="2"/>
      <c r="D5" s="2"/>
      <c r="E5" s="2"/>
      <c r="F5" s="2"/>
      <c r="G5" s="2"/>
    </row>
    <row r="6" spans="1:12" ht="15.75" x14ac:dyDescent="0.25">
      <c r="A6" s="5" t="s">
        <v>21</v>
      </c>
      <c r="B6" s="6">
        <v>42124</v>
      </c>
      <c r="C6" s="2"/>
      <c r="D6" s="2"/>
      <c r="E6" s="2"/>
      <c r="F6" s="2"/>
      <c r="G6" s="2"/>
    </row>
    <row r="7" spans="1:12" ht="15.75" x14ac:dyDescent="0.25">
      <c r="A7" s="2"/>
      <c r="B7" s="2"/>
      <c r="C7" s="2"/>
      <c r="D7" s="2"/>
      <c r="E7" s="2"/>
      <c r="F7" s="2"/>
      <c r="G7" s="2"/>
    </row>
    <row r="8" spans="1:12" ht="15.75" customHeight="1" x14ac:dyDescent="0.25">
      <c r="A8" s="7"/>
      <c r="B8" s="8"/>
      <c r="C8" s="8"/>
      <c r="D8" s="8"/>
      <c r="E8" s="8"/>
      <c r="F8" s="8"/>
      <c r="G8" s="8"/>
      <c r="H8" s="8"/>
    </row>
    <row r="9" spans="1:12" ht="20.25" x14ac:dyDescent="0.25">
      <c r="A9" s="222" t="s">
        <v>1701</v>
      </c>
      <c r="B9" s="222"/>
      <c r="C9" s="222"/>
      <c r="D9" s="222"/>
      <c r="E9" s="222"/>
      <c r="F9" s="222"/>
      <c r="G9" s="222"/>
      <c r="H9" s="9"/>
      <c r="L9" s="10"/>
    </row>
    <row r="10" spans="1:12" ht="18" x14ac:dyDescent="0.25">
      <c r="A10" s="11"/>
      <c r="B10" s="11"/>
      <c r="C10" s="11"/>
      <c r="D10" s="11"/>
      <c r="E10" s="11"/>
      <c r="F10" s="11"/>
      <c r="G10" s="11"/>
      <c r="H10" s="11"/>
      <c r="L10" s="10"/>
    </row>
    <row r="11" spans="1:12" x14ac:dyDescent="0.25">
      <c r="A11" s="7"/>
      <c r="B11" s="7"/>
      <c r="C11" s="8"/>
      <c r="D11" s="8"/>
      <c r="E11" s="8"/>
      <c r="F11" s="8"/>
      <c r="G11" s="8"/>
      <c r="H11" s="8"/>
    </row>
    <row r="12" spans="1:12" x14ac:dyDescent="0.25">
      <c r="A12" s="223" t="s">
        <v>22</v>
      </c>
      <c r="B12" s="224"/>
      <c r="C12" s="224"/>
      <c r="D12" s="224"/>
      <c r="E12" s="224"/>
      <c r="F12" s="224"/>
      <c r="G12" s="224"/>
      <c r="H12" s="225"/>
    </row>
    <row r="13" spans="1:12" x14ac:dyDescent="0.25">
      <c r="A13" s="7"/>
      <c r="B13" s="8"/>
      <c r="C13" s="8"/>
      <c r="D13" s="8"/>
      <c r="E13" s="8"/>
      <c r="F13" s="8"/>
      <c r="G13" s="8"/>
      <c r="H13" s="8"/>
    </row>
    <row r="14" spans="1:12" x14ac:dyDescent="0.25">
      <c r="B14" s="8"/>
      <c r="C14" s="8"/>
      <c r="D14" s="8"/>
      <c r="E14" s="8"/>
      <c r="F14" s="8"/>
      <c r="G14" s="8"/>
      <c r="H14" s="8"/>
    </row>
    <row r="15" spans="1:12" x14ac:dyDescent="0.25">
      <c r="A15" s="12" t="s">
        <v>23</v>
      </c>
      <c r="B15" s="8"/>
      <c r="C15" s="13">
        <v>10000</v>
      </c>
      <c r="D15" s="14" t="s">
        <v>24</v>
      </c>
      <c r="E15" s="15">
        <v>96</v>
      </c>
      <c r="F15" s="8"/>
      <c r="G15" s="16">
        <f>C15*E15</f>
        <v>960000</v>
      </c>
      <c r="H15" s="8"/>
    </row>
    <row r="16" spans="1:12" x14ac:dyDescent="0.25">
      <c r="A16" s="7"/>
      <c r="B16" s="8"/>
      <c r="C16" s="17">
        <v>5000</v>
      </c>
      <c r="D16" s="18" t="s">
        <v>24</v>
      </c>
      <c r="E16" s="15"/>
      <c r="F16" s="8"/>
      <c r="G16" s="16">
        <f>C16*E16</f>
        <v>0</v>
      </c>
      <c r="H16" s="8"/>
    </row>
    <row r="17" spans="1:8" x14ac:dyDescent="0.25">
      <c r="A17" s="7"/>
      <c r="B17" s="8"/>
      <c r="C17" s="17">
        <v>2000</v>
      </c>
      <c r="D17" s="18" t="s">
        <v>24</v>
      </c>
      <c r="E17" s="15">
        <v>2</v>
      </c>
      <c r="F17" s="8"/>
      <c r="G17" s="16">
        <f>C17*E17</f>
        <v>4000</v>
      </c>
      <c r="H17" s="8"/>
    </row>
    <row r="18" spans="1:8" x14ac:dyDescent="0.25">
      <c r="A18" s="7"/>
      <c r="B18" s="8"/>
      <c r="C18" s="17">
        <v>1000</v>
      </c>
      <c r="D18" s="18" t="s">
        <v>24</v>
      </c>
      <c r="E18" s="15">
        <v>1</v>
      </c>
      <c r="F18" s="8"/>
      <c r="G18" s="16">
        <f>C18*E18</f>
        <v>1000</v>
      </c>
      <c r="H18" s="8"/>
    </row>
    <row r="19" spans="1:8" ht="15.75" thickBot="1" x14ac:dyDescent="0.3">
      <c r="A19" s="7"/>
      <c r="B19" s="8"/>
      <c r="C19" s="19">
        <v>500</v>
      </c>
      <c r="D19" s="20" t="s">
        <v>24</v>
      </c>
      <c r="E19" s="21"/>
      <c r="F19" s="8"/>
      <c r="G19" s="16">
        <f>C19*E19</f>
        <v>0</v>
      </c>
      <c r="H19" s="8"/>
    </row>
    <row r="20" spans="1:8" ht="15.75" thickBot="1" x14ac:dyDescent="0.3">
      <c r="A20" s="12" t="s">
        <v>25</v>
      </c>
      <c r="B20" s="8"/>
      <c r="C20" s="8"/>
      <c r="D20" s="8"/>
      <c r="E20" s="8"/>
      <c r="F20" s="8"/>
      <c r="G20" s="22">
        <f>SUM(G15:G19)</f>
        <v>965000</v>
      </c>
      <c r="H20" s="8"/>
    </row>
    <row r="21" spans="1:8" x14ac:dyDescent="0.25">
      <c r="B21" s="8"/>
      <c r="C21" s="8"/>
      <c r="D21" s="8"/>
      <c r="E21" s="8"/>
      <c r="F21" s="8"/>
      <c r="G21" s="8"/>
      <c r="H21" s="8"/>
    </row>
    <row r="22" spans="1:8" x14ac:dyDescent="0.25">
      <c r="B22" s="8"/>
      <c r="C22" s="8"/>
      <c r="D22" s="8"/>
      <c r="E22" s="8"/>
      <c r="F22" s="8"/>
      <c r="G22" s="8"/>
      <c r="H22" s="8"/>
    </row>
    <row r="23" spans="1:8" x14ac:dyDescent="0.25">
      <c r="A23" s="12" t="s">
        <v>26</v>
      </c>
      <c r="B23" s="8"/>
      <c r="C23" s="13">
        <v>500</v>
      </c>
      <c r="D23" s="14" t="s">
        <v>24</v>
      </c>
      <c r="E23" s="15"/>
      <c r="F23" s="8"/>
      <c r="G23" s="16">
        <f t="shared" ref="G23:G29" si="0">C23*E23</f>
        <v>0</v>
      </c>
      <c r="H23" s="8"/>
    </row>
    <row r="24" spans="1:8" x14ac:dyDescent="0.25">
      <c r="A24" s="12"/>
      <c r="B24" s="8"/>
      <c r="C24" s="17">
        <v>200</v>
      </c>
      <c r="D24" s="18"/>
      <c r="E24" s="15">
        <v>1</v>
      </c>
      <c r="F24" s="8"/>
      <c r="G24" s="16">
        <f t="shared" si="0"/>
        <v>200</v>
      </c>
      <c r="H24" s="8"/>
    </row>
    <row r="25" spans="1:8" x14ac:dyDescent="0.25">
      <c r="A25" s="7"/>
      <c r="B25" s="8"/>
      <c r="C25" s="17">
        <v>100</v>
      </c>
      <c r="D25" s="18" t="s">
        <v>24</v>
      </c>
      <c r="E25" s="15"/>
      <c r="F25" s="8"/>
      <c r="G25" s="16">
        <f t="shared" si="0"/>
        <v>0</v>
      </c>
      <c r="H25" s="8"/>
    </row>
    <row r="26" spans="1:8" x14ac:dyDescent="0.25">
      <c r="A26" s="7"/>
      <c r="B26" s="8"/>
      <c r="C26" s="17">
        <v>50</v>
      </c>
      <c r="D26" s="18" t="s">
        <v>24</v>
      </c>
      <c r="E26" s="15">
        <v>1</v>
      </c>
      <c r="F26" s="8"/>
      <c r="G26" s="16">
        <f t="shared" si="0"/>
        <v>50</v>
      </c>
      <c r="H26" s="8"/>
    </row>
    <row r="27" spans="1:8" x14ac:dyDescent="0.25">
      <c r="A27" s="7"/>
      <c r="B27" s="8"/>
      <c r="C27" s="17">
        <v>25</v>
      </c>
      <c r="D27" s="18" t="s">
        <v>24</v>
      </c>
      <c r="E27" s="15">
        <v>1</v>
      </c>
      <c r="F27" s="8"/>
      <c r="G27" s="16">
        <f t="shared" si="0"/>
        <v>25</v>
      </c>
      <c r="H27" s="8"/>
    </row>
    <row r="28" spans="1:8" x14ac:dyDescent="0.25">
      <c r="A28" s="7"/>
      <c r="B28" s="8"/>
      <c r="C28" s="17">
        <v>10</v>
      </c>
      <c r="D28" s="18" t="s">
        <v>24</v>
      </c>
      <c r="E28" s="21">
        <v>2</v>
      </c>
      <c r="F28" s="8"/>
      <c r="G28" s="16">
        <f t="shared" si="0"/>
        <v>20</v>
      </c>
      <c r="H28" s="8"/>
    </row>
    <row r="29" spans="1:8" ht="15.75" thickBot="1" x14ac:dyDescent="0.3">
      <c r="A29" s="7"/>
      <c r="B29" s="8"/>
      <c r="C29" s="19">
        <v>5</v>
      </c>
      <c r="D29" s="20" t="s">
        <v>24</v>
      </c>
      <c r="E29" s="23"/>
      <c r="F29" s="8"/>
      <c r="G29" s="16">
        <f t="shared" si="0"/>
        <v>0</v>
      </c>
      <c r="H29" s="8"/>
    </row>
    <row r="30" spans="1:8" ht="15.75" thickBot="1" x14ac:dyDescent="0.3">
      <c r="A30" s="12" t="s">
        <v>27</v>
      </c>
      <c r="B30" s="24"/>
      <c r="C30" s="8"/>
      <c r="D30" s="8"/>
      <c r="E30" s="8"/>
      <c r="F30" s="8"/>
      <c r="G30" s="22">
        <f>SUM(G23:G29)</f>
        <v>295</v>
      </c>
      <c r="H30" s="8"/>
    </row>
    <row r="31" spans="1:8" ht="15.75" thickBot="1" x14ac:dyDescent="0.3">
      <c r="A31" s="12"/>
      <c r="B31" s="12"/>
      <c r="C31" s="8"/>
      <c r="D31" s="8"/>
      <c r="E31" s="8"/>
      <c r="F31" s="8"/>
      <c r="G31" s="8"/>
      <c r="H31" s="8"/>
    </row>
    <row r="32" spans="1:8" ht="15.75" thickBot="1" x14ac:dyDescent="0.3">
      <c r="A32" s="12" t="s">
        <v>28</v>
      </c>
      <c r="B32" s="24"/>
      <c r="C32" s="8"/>
      <c r="D32" s="8"/>
      <c r="E32" s="8"/>
      <c r="F32" s="8"/>
      <c r="G32" s="8"/>
      <c r="H32" s="22">
        <f>G20+G30</f>
        <v>965295</v>
      </c>
    </row>
    <row r="33" spans="1:8" ht="15.75" thickBot="1" x14ac:dyDescent="0.3">
      <c r="A33" s="12"/>
      <c r="B33" s="24"/>
      <c r="C33" s="8"/>
      <c r="D33" s="8"/>
      <c r="E33" s="8"/>
      <c r="F33" s="8"/>
      <c r="G33" s="8"/>
      <c r="H33" s="8"/>
    </row>
    <row r="34" spans="1:8" ht="15.75" thickBot="1" x14ac:dyDescent="0.3">
      <c r="A34" s="12" t="s">
        <v>29</v>
      </c>
      <c r="B34" s="24"/>
      <c r="C34" s="8"/>
      <c r="D34" s="8"/>
      <c r="E34" s="8"/>
      <c r="F34" s="8"/>
      <c r="G34" s="8"/>
      <c r="H34" s="22" t="e">
        <f>#REF!</f>
        <v>#REF!</v>
      </c>
    </row>
    <row r="35" spans="1:8" ht="15.75" thickBot="1" x14ac:dyDescent="0.3">
      <c r="A35" s="7"/>
      <c r="B35" s="8"/>
      <c r="C35" s="8"/>
      <c r="D35" s="8"/>
      <c r="E35" s="8"/>
      <c r="F35" s="8"/>
      <c r="G35" s="8"/>
      <c r="H35" s="8"/>
    </row>
    <row r="36" spans="1:8" ht="15.75" thickBot="1" x14ac:dyDescent="0.3">
      <c r="A36" s="12" t="s">
        <v>30</v>
      </c>
      <c r="B36" s="8"/>
      <c r="C36" s="8"/>
      <c r="D36" s="8"/>
      <c r="E36" s="8"/>
      <c r="F36" s="8"/>
      <c r="G36" s="8"/>
      <c r="H36" s="22" t="e">
        <f>+H32-H34</f>
        <v>#REF!</v>
      </c>
    </row>
    <row r="37" spans="1:8" x14ac:dyDescent="0.25">
      <c r="A37" s="12"/>
      <c r="B37" s="8"/>
      <c r="C37" s="8"/>
      <c r="D37" s="8"/>
      <c r="E37" s="8"/>
      <c r="F37" s="8"/>
      <c r="G37" s="8"/>
      <c r="H37" s="8"/>
    </row>
    <row r="38" spans="1:8" x14ac:dyDescent="0.25">
      <c r="A38" s="7"/>
      <c r="B38" s="24"/>
      <c r="C38" s="24"/>
      <c r="D38" s="24"/>
      <c r="E38" s="24"/>
      <c r="F38" s="24"/>
      <c r="G38" s="24"/>
      <c r="H38" s="24"/>
    </row>
    <row r="39" spans="1:8" x14ac:dyDescent="0.25">
      <c r="A39" s="12" t="s">
        <v>34</v>
      </c>
      <c r="B39" s="24"/>
      <c r="C39" s="24"/>
      <c r="D39" s="24"/>
      <c r="E39" s="24"/>
      <c r="F39" s="24"/>
      <c r="G39" s="24"/>
      <c r="H39" s="24"/>
    </row>
    <row r="40" spans="1:8" x14ac:dyDescent="0.25">
      <c r="A40" s="25"/>
      <c r="B40" s="24"/>
      <c r="C40" s="24"/>
      <c r="D40" s="24"/>
      <c r="E40" s="24"/>
      <c r="F40" s="24"/>
      <c r="G40" s="24"/>
      <c r="H40" s="24"/>
    </row>
    <row r="41" spans="1:8" x14ac:dyDescent="0.25">
      <c r="A41" s="12" t="s">
        <v>31</v>
      </c>
      <c r="B41" s="26"/>
      <c r="C41" s="26"/>
      <c r="D41" s="26"/>
      <c r="E41" s="26"/>
      <c r="F41" s="26"/>
      <c r="G41" s="26"/>
      <c r="H41" s="26"/>
    </row>
    <row r="42" spans="1:8" x14ac:dyDescent="0.25">
      <c r="A42" s="7"/>
      <c r="B42" s="8"/>
      <c r="C42" s="8"/>
      <c r="D42" s="8"/>
      <c r="E42" s="8"/>
      <c r="F42" s="8"/>
      <c r="G42" s="24"/>
      <c r="H42" s="8"/>
    </row>
    <row r="43" spans="1:8" s="27" customFormat="1" ht="15.75" x14ac:dyDescent="0.25">
      <c r="B43" s="28" t="s">
        <v>32</v>
      </c>
      <c r="C43" s="29"/>
      <c r="D43" s="5"/>
      <c r="E43" s="5"/>
      <c r="F43" s="28" t="s">
        <v>33</v>
      </c>
      <c r="G43" s="29"/>
      <c r="H43" s="30"/>
    </row>
    <row r="44" spans="1:8" s="27" customFormat="1" ht="15.75" x14ac:dyDescent="0.2">
      <c r="B44" s="31"/>
      <c r="C44" s="30"/>
      <c r="F44" s="31"/>
      <c r="G44" s="30"/>
      <c r="H44" s="30"/>
    </row>
    <row r="45" spans="1:8" s="32" customFormat="1" ht="12.75" x14ac:dyDescent="0.2">
      <c r="B45" s="33"/>
      <c r="C45" s="33"/>
      <c r="D45" s="34"/>
      <c r="E45" s="34"/>
      <c r="F45" s="33"/>
      <c r="G45" s="35"/>
      <c r="H45" s="36"/>
    </row>
    <row r="46" spans="1:8" s="32" customFormat="1" ht="12.75" x14ac:dyDescent="0.2">
      <c r="B46" s="37"/>
      <c r="C46" s="33"/>
      <c r="D46" s="34"/>
      <c r="E46" s="34"/>
      <c r="F46" s="33"/>
      <c r="G46" s="37"/>
      <c r="H46" s="36"/>
    </row>
    <row r="47" spans="1:8" s="32" customFormat="1" ht="12.75" x14ac:dyDescent="0.2">
      <c r="A47" s="36"/>
      <c r="B47" s="33"/>
      <c r="C47" s="33"/>
      <c r="D47" s="34"/>
      <c r="E47" s="33"/>
      <c r="F47" s="33"/>
      <c r="G47" s="33"/>
      <c r="H47" s="36"/>
    </row>
    <row r="48" spans="1:8" s="34" customFormat="1" ht="12.75" x14ac:dyDescent="0.2">
      <c r="A48" s="226"/>
      <c r="B48" s="226"/>
      <c r="C48" s="226"/>
      <c r="D48" s="226"/>
      <c r="E48" s="226"/>
      <c r="F48" s="226"/>
      <c r="G48" s="226"/>
      <c r="H48" s="226"/>
    </row>
    <row r="49" spans="1:1" x14ac:dyDescent="0.25">
      <c r="A49" s="7"/>
    </row>
  </sheetData>
  <mergeCells count="4">
    <mergeCell ref="A1:H1"/>
    <mergeCell ref="A9:G9"/>
    <mergeCell ref="A12:H12"/>
    <mergeCell ref="A48:H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A1:WXT47"/>
  <sheetViews>
    <sheetView workbookViewId="0">
      <selection activeCell="A13" sqref="A13:E13"/>
    </sheetView>
  </sheetViews>
  <sheetFormatPr baseColWidth="10" defaultColWidth="16" defaultRowHeight="15" x14ac:dyDescent="0.25"/>
  <cols>
    <col min="1" max="1" width="21.7109375" style="1" bestFit="1" customWidth="1"/>
    <col min="2" max="2" width="3.28515625" style="1" bestFit="1" customWidth="1"/>
    <col min="3" max="3" width="48.5703125" style="1" customWidth="1"/>
    <col min="4" max="4" width="16.140625" style="1" customWidth="1"/>
    <col min="5" max="5" width="16" style="1" customWidth="1"/>
    <col min="6" max="6" width="14.7109375" style="1" bestFit="1" customWidth="1"/>
    <col min="7" max="7" width="8" style="1" bestFit="1" customWidth="1"/>
    <col min="8" max="8" width="52.140625" style="1" customWidth="1"/>
    <col min="9" max="9" width="15.85546875" style="1" customWidth="1"/>
    <col min="10" max="10" width="15.28515625" style="1" bestFit="1" customWidth="1"/>
    <col min="11" max="257" width="16" style="1"/>
    <col min="258" max="258" width="6" style="1" customWidth="1"/>
    <col min="259" max="259" width="26.7109375" style="1" customWidth="1"/>
    <col min="260" max="260" width="11.7109375" style="1" bestFit="1" customWidth="1"/>
    <col min="261" max="261" width="11.5703125" style="1" bestFit="1" customWidth="1"/>
    <col min="262" max="262" width="12.7109375" style="1" bestFit="1" customWidth="1"/>
    <col min="263" max="263" width="5.7109375" style="1" customWidth="1"/>
    <col min="264" max="264" width="28.140625" style="1" customWidth="1"/>
    <col min="265" max="513" width="16" style="1"/>
    <col min="514" max="514" width="6" style="1" customWidth="1"/>
    <col min="515" max="515" width="26.7109375" style="1" customWidth="1"/>
    <col min="516" max="516" width="11.7109375" style="1" bestFit="1" customWidth="1"/>
    <col min="517" max="517" width="11.5703125" style="1" bestFit="1" customWidth="1"/>
    <col min="518" max="518" width="12.7109375" style="1" bestFit="1" customWidth="1"/>
    <col min="519" max="519" width="5.7109375" style="1" customWidth="1"/>
    <col min="520" max="520" width="28.140625" style="1" customWidth="1"/>
    <col min="521" max="769" width="16" style="1"/>
    <col min="770" max="770" width="6" style="1" customWidth="1"/>
    <col min="771" max="771" width="26.7109375" style="1" customWidth="1"/>
    <col min="772" max="772" width="11.7109375" style="1" bestFit="1" customWidth="1"/>
    <col min="773" max="773" width="11.5703125" style="1" bestFit="1" customWidth="1"/>
    <col min="774" max="774" width="12.7109375" style="1" bestFit="1" customWidth="1"/>
    <col min="775" max="775" width="5.7109375" style="1" customWidth="1"/>
    <col min="776" max="776" width="28.140625" style="1" customWidth="1"/>
    <col min="777" max="1025" width="16" style="1"/>
    <col min="1026" max="1026" width="6" style="1" customWidth="1"/>
    <col min="1027" max="1027" width="26.7109375" style="1" customWidth="1"/>
    <col min="1028" max="1028" width="11.7109375" style="1" bestFit="1" customWidth="1"/>
    <col min="1029" max="1029" width="11.5703125" style="1" bestFit="1" customWidth="1"/>
    <col min="1030" max="1030" width="12.7109375" style="1" bestFit="1" customWidth="1"/>
    <col min="1031" max="1031" width="5.7109375" style="1" customWidth="1"/>
    <col min="1032" max="1032" width="28.140625" style="1" customWidth="1"/>
    <col min="1033" max="1281" width="16" style="1"/>
    <col min="1282" max="1282" width="6" style="1" customWidth="1"/>
    <col min="1283" max="1283" width="26.7109375" style="1" customWidth="1"/>
    <col min="1284" max="1284" width="11.7109375" style="1" bestFit="1" customWidth="1"/>
    <col min="1285" max="1285" width="11.5703125" style="1" bestFit="1" customWidth="1"/>
    <col min="1286" max="1286" width="12.7109375" style="1" bestFit="1" customWidth="1"/>
    <col min="1287" max="1287" width="5.7109375" style="1" customWidth="1"/>
    <col min="1288" max="1288" width="28.140625" style="1" customWidth="1"/>
    <col min="1289" max="1537" width="16" style="1"/>
    <col min="1538" max="1538" width="6" style="1" customWidth="1"/>
    <col min="1539" max="1539" width="26.7109375" style="1" customWidth="1"/>
    <col min="1540" max="1540" width="11.7109375" style="1" bestFit="1" customWidth="1"/>
    <col min="1541" max="1541" width="11.5703125" style="1" bestFit="1" customWidth="1"/>
    <col min="1542" max="1542" width="12.7109375" style="1" bestFit="1" customWidth="1"/>
    <col min="1543" max="1543" width="5.7109375" style="1" customWidth="1"/>
    <col min="1544" max="1544" width="28.140625" style="1" customWidth="1"/>
    <col min="1545" max="1793" width="16" style="1"/>
    <col min="1794" max="1794" width="6" style="1" customWidth="1"/>
    <col min="1795" max="1795" width="26.7109375" style="1" customWidth="1"/>
    <col min="1796" max="1796" width="11.7109375" style="1" bestFit="1" customWidth="1"/>
    <col min="1797" max="1797" width="11.5703125" style="1" bestFit="1" customWidth="1"/>
    <col min="1798" max="1798" width="12.7109375" style="1" bestFit="1" customWidth="1"/>
    <col min="1799" max="1799" width="5.7109375" style="1" customWidth="1"/>
    <col min="1800" max="1800" width="28.140625" style="1" customWidth="1"/>
    <col min="1801" max="2049" width="16" style="1"/>
    <col min="2050" max="2050" width="6" style="1" customWidth="1"/>
    <col min="2051" max="2051" width="26.7109375" style="1" customWidth="1"/>
    <col min="2052" max="2052" width="11.7109375" style="1" bestFit="1" customWidth="1"/>
    <col min="2053" max="2053" width="11.5703125" style="1" bestFit="1" customWidth="1"/>
    <col min="2054" max="2054" width="12.7109375" style="1" bestFit="1" customWidth="1"/>
    <col min="2055" max="2055" width="5.7109375" style="1" customWidth="1"/>
    <col min="2056" max="2056" width="28.140625" style="1" customWidth="1"/>
    <col min="2057" max="2305" width="16" style="1"/>
    <col min="2306" max="2306" width="6" style="1" customWidth="1"/>
    <col min="2307" max="2307" width="26.7109375" style="1" customWidth="1"/>
    <col min="2308" max="2308" width="11.7109375" style="1" bestFit="1" customWidth="1"/>
    <col min="2309" max="2309" width="11.5703125" style="1" bestFit="1" customWidth="1"/>
    <col min="2310" max="2310" width="12.7109375" style="1" bestFit="1" customWidth="1"/>
    <col min="2311" max="2311" width="5.7109375" style="1" customWidth="1"/>
    <col min="2312" max="2312" width="28.140625" style="1" customWidth="1"/>
    <col min="2313" max="2561" width="16" style="1"/>
    <col min="2562" max="2562" width="6" style="1" customWidth="1"/>
    <col min="2563" max="2563" width="26.7109375" style="1" customWidth="1"/>
    <col min="2564" max="2564" width="11.7109375" style="1" bestFit="1" customWidth="1"/>
    <col min="2565" max="2565" width="11.5703125" style="1" bestFit="1" customWidth="1"/>
    <col min="2566" max="2566" width="12.7109375" style="1" bestFit="1" customWidth="1"/>
    <col min="2567" max="2567" width="5.7109375" style="1" customWidth="1"/>
    <col min="2568" max="2568" width="28.140625" style="1" customWidth="1"/>
    <col min="2569" max="2817" width="16" style="1"/>
    <col min="2818" max="2818" width="6" style="1" customWidth="1"/>
    <col min="2819" max="2819" width="26.7109375" style="1" customWidth="1"/>
    <col min="2820" max="2820" width="11.7109375" style="1" bestFit="1" customWidth="1"/>
    <col min="2821" max="2821" width="11.5703125" style="1" bestFit="1" customWidth="1"/>
    <col min="2822" max="2822" width="12.7109375" style="1" bestFit="1" customWidth="1"/>
    <col min="2823" max="2823" width="5.7109375" style="1" customWidth="1"/>
    <col min="2824" max="2824" width="28.140625" style="1" customWidth="1"/>
    <col min="2825" max="3073" width="16" style="1"/>
    <col min="3074" max="3074" width="6" style="1" customWidth="1"/>
    <col min="3075" max="3075" width="26.7109375" style="1" customWidth="1"/>
    <col min="3076" max="3076" width="11.7109375" style="1" bestFit="1" customWidth="1"/>
    <col min="3077" max="3077" width="11.5703125" style="1" bestFit="1" customWidth="1"/>
    <col min="3078" max="3078" width="12.7109375" style="1" bestFit="1" customWidth="1"/>
    <col min="3079" max="3079" width="5.7109375" style="1" customWidth="1"/>
    <col min="3080" max="3080" width="28.140625" style="1" customWidth="1"/>
    <col min="3081" max="3329" width="16" style="1"/>
    <col min="3330" max="3330" width="6" style="1" customWidth="1"/>
    <col min="3331" max="3331" width="26.7109375" style="1" customWidth="1"/>
    <col min="3332" max="3332" width="11.7109375" style="1" bestFit="1" customWidth="1"/>
    <col min="3333" max="3333" width="11.5703125" style="1" bestFit="1" customWidth="1"/>
    <col min="3334" max="3334" width="12.7109375" style="1" bestFit="1" customWidth="1"/>
    <col min="3335" max="3335" width="5.7109375" style="1" customWidth="1"/>
    <col min="3336" max="3336" width="28.140625" style="1" customWidth="1"/>
    <col min="3337" max="3585" width="16" style="1"/>
    <col min="3586" max="3586" width="6" style="1" customWidth="1"/>
    <col min="3587" max="3587" width="26.7109375" style="1" customWidth="1"/>
    <col min="3588" max="3588" width="11.7109375" style="1" bestFit="1" customWidth="1"/>
    <col min="3589" max="3589" width="11.5703125" style="1" bestFit="1" customWidth="1"/>
    <col min="3590" max="3590" width="12.7109375" style="1" bestFit="1" customWidth="1"/>
    <col min="3591" max="3591" width="5.7109375" style="1" customWidth="1"/>
    <col min="3592" max="3592" width="28.140625" style="1" customWidth="1"/>
    <col min="3593" max="3841" width="16" style="1"/>
    <col min="3842" max="3842" width="6" style="1" customWidth="1"/>
    <col min="3843" max="3843" width="26.7109375" style="1" customWidth="1"/>
    <col min="3844" max="3844" width="11.7109375" style="1" bestFit="1" customWidth="1"/>
    <col min="3845" max="3845" width="11.5703125" style="1" bestFit="1" customWidth="1"/>
    <col min="3846" max="3846" width="12.7109375" style="1" bestFit="1" customWidth="1"/>
    <col min="3847" max="3847" width="5.7109375" style="1" customWidth="1"/>
    <col min="3848" max="3848" width="28.140625" style="1" customWidth="1"/>
    <col min="3849" max="4097" width="16" style="1"/>
    <col min="4098" max="4098" width="6" style="1" customWidth="1"/>
    <col min="4099" max="4099" width="26.7109375" style="1" customWidth="1"/>
    <col min="4100" max="4100" width="11.7109375" style="1" bestFit="1" customWidth="1"/>
    <col min="4101" max="4101" width="11.5703125" style="1" bestFit="1" customWidth="1"/>
    <col min="4102" max="4102" width="12.7109375" style="1" bestFit="1" customWidth="1"/>
    <col min="4103" max="4103" width="5.7109375" style="1" customWidth="1"/>
    <col min="4104" max="4104" width="28.140625" style="1" customWidth="1"/>
    <col min="4105" max="4353" width="16" style="1"/>
    <col min="4354" max="4354" width="6" style="1" customWidth="1"/>
    <col min="4355" max="4355" width="26.7109375" style="1" customWidth="1"/>
    <col min="4356" max="4356" width="11.7109375" style="1" bestFit="1" customWidth="1"/>
    <col min="4357" max="4357" width="11.5703125" style="1" bestFit="1" customWidth="1"/>
    <col min="4358" max="4358" width="12.7109375" style="1" bestFit="1" customWidth="1"/>
    <col min="4359" max="4359" width="5.7109375" style="1" customWidth="1"/>
    <col min="4360" max="4360" width="28.140625" style="1" customWidth="1"/>
    <col min="4361" max="4609" width="16" style="1"/>
    <col min="4610" max="4610" width="6" style="1" customWidth="1"/>
    <col min="4611" max="4611" width="26.7109375" style="1" customWidth="1"/>
    <col min="4612" max="4612" width="11.7109375" style="1" bestFit="1" customWidth="1"/>
    <col min="4613" max="4613" width="11.5703125" style="1" bestFit="1" customWidth="1"/>
    <col min="4614" max="4614" width="12.7109375" style="1" bestFit="1" customWidth="1"/>
    <col min="4615" max="4615" width="5.7109375" style="1" customWidth="1"/>
    <col min="4616" max="4616" width="28.140625" style="1" customWidth="1"/>
    <col min="4617" max="4865" width="16" style="1"/>
    <col min="4866" max="4866" width="6" style="1" customWidth="1"/>
    <col min="4867" max="4867" width="26.7109375" style="1" customWidth="1"/>
    <col min="4868" max="4868" width="11.7109375" style="1" bestFit="1" customWidth="1"/>
    <col min="4869" max="4869" width="11.5703125" style="1" bestFit="1" customWidth="1"/>
    <col min="4870" max="4870" width="12.7109375" style="1" bestFit="1" customWidth="1"/>
    <col min="4871" max="4871" width="5.7109375" style="1" customWidth="1"/>
    <col min="4872" max="4872" width="28.140625" style="1" customWidth="1"/>
    <col min="4873" max="5121" width="16" style="1"/>
    <col min="5122" max="5122" width="6" style="1" customWidth="1"/>
    <col min="5123" max="5123" width="26.7109375" style="1" customWidth="1"/>
    <col min="5124" max="5124" width="11.7109375" style="1" bestFit="1" customWidth="1"/>
    <col min="5125" max="5125" width="11.5703125" style="1" bestFit="1" customWidth="1"/>
    <col min="5126" max="5126" width="12.7109375" style="1" bestFit="1" customWidth="1"/>
    <col min="5127" max="5127" width="5.7109375" style="1" customWidth="1"/>
    <col min="5128" max="5128" width="28.140625" style="1" customWidth="1"/>
    <col min="5129" max="5377" width="16" style="1"/>
    <col min="5378" max="5378" width="6" style="1" customWidth="1"/>
    <col min="5379" max="5379" width="26.7109375" style="1" customWidth="1"/>
    <col min="5380" max="5380" width="11.7109375" style="1" bestFit="1" customWidth="1"/>
    <col min="5381" max="5381" width="11.5703125" style="1" bestFit="1" customWidth="1"/>
    <col min="5382" max="5382" width="12.7109375" style="1" bestFit="1" customWidth="1"/>
    <col min="5383" max="5383" width="5.7109375" style="1" customWidth="1"/>
    <col min="5384" max="5384" width="28.140625" style="1" customWidth="1"/>
    <col min="5385" max="5633" width="16" style="1"/>
    <col min="5634" max="5634" width="6" style="1" customWidth="1"/>
    <col min="5635" max="5635" width="26.7109375" style="1" customWidth="1"/>
    <col min="5636" max="5636" width="11.7109375" style="1" bestFit="1" customWidth="1"/>
    <col min="5637" max="5637" width="11.5703125" style="1" bestFit="1" customWidth="1"/>
    <col min="5638" max="5638" width="12.7109375" style="1" bestFit="1" customWidth="1"/>
    <col min="5639" max="5639" width="5.7109375" style="1" customWidth="1"/>
    <col min="5640" max="5640" width="28.140625" style="1" customWidth="1"/>
    <col min="5641" max="5889" width="16" style="1"/>
    <col min="5890" max="5890" width="6" style="1" customWidth="1"/>
    <col min="5891" max="5891" width="26.7109375" style="1" customWidth="1"/>
    <col min="5892" max="5892" width="11.7109375" style="1" bestFit="1" customWidth="1"/>
    <col min="5893" max="5893" width="11.5703125" style="1" bestFit="1" customWidth="1"/>
    <col min="5894" max="5894" width="12.7109375" style="1" bestFit="1" customWidth="1"/>
    <col min="5895" max="5895" width="5.7109375" style="1" customWidth="1"/>
    <col min="5896" max="5896" width="28.140625" style="1" customWidth="1"/>
    <col min="5897" max="6145" width="16" style="1"/>
    <col min="6146" max="6146" width="6" style="1" customWidth="1"/>
    <col min="6147" max="6147" width="26.7109375" style="1" customWidth="1"/>
    <col min="6148" max="6148" width="11.7109375" style="1" bestFit="1" customWidth="1"/>
    <col min="6149" max="6149" width="11.5703125" style="1" bestFit="1" customWidth="1"/>
    <col min="6150" max="6150" width="12.7109375" style="1" bestFit="1" customWidth="1"/>
    <col min="6151" max="6151" width="5.7109375" style="1" customWidth="1"/>
    <col min="6152" max="6152" width="28.140625" style="1" customWidth="1"/>
    <col min="6153" max="6401" width="16" style="1"/>
    <col min="6402" max="6402" width="6" style="1" customWidth="1"/>
    <col min="6403" max="6403" width="26.7109375" style="1" customWidth="1"/>
    <col min="6404" max="6404" width="11.7109375" style="1" bestFit="1" customWidth="1"/>
    <col min="6405" max="6405" width="11.5703125" style="1" bestFit="1" customWidth="1"/>
    <col min="6406" max="6406" width="12.7109375" style="1" bestFit="1" customWidth="1"/>
    <col min="6407" max="6407" width="5.7109375" style="1" customWidth="1"/>
    <col min="6408" max="6408" width="28.140625" style="1" customWidth="1"/>
    <col min="6409" max="6657" width="16" style="1"/>
    <col min="6658" max="6658" width="6" style="1" customWidth="1"/>
    <col min="6659" max="6659" width="26.7109375" style="1" customWidth="1"/>
    <col min="6660" max="6660" width="11.7109375" style="1" bestFit="1" customWidth="1"/>
    <col min="6661" max="6661" width="11.5703125" style="1" bestFit="1" customWidth="1"/>
    <col min="6662" max="6662" width="12.7109375" style="1" bestFit="1" customWidth="1"/>
    <col min="6663" max="6663" width="5.7109375" style="1" customWidth="1"/>
    <col min="6664" max="6664" width="28.140625" style="1" customWidth="1"/>
    <col min="6665" max="6913" width="16" style="1"/>
    <col min="6914" max="6914" width="6" style="1" customWidth="1"/>
    <col min="6915" max="6915" width="26.7109375" style="1" customWidth="1"/>
    <col min="6916" max="6916" width="11.7109375" style="1" bestFit="1" customWidth="1"/>
    <col min="6917" max="6917" width="11.5703125" style="1" bestFit="1" customWidth="1"/>
    <col min="6918" max="6918" width="12.7109375" style="1" bestFit="1" customWidth="1"/>
    <col min="6919" max="6919" width="5.7109375" style="1" customWidth="1"/>
    <col min="6920" max="6920" width="28.140625" style="1" customWidth="1"/>
    <col min="6921" max="7169" width="16" style="1"/>
    <col min="7170" max="7170" width="6" style="1" customWidth="1"/>
    <col min="7171" max="7171" width="26.7109375" style="1" customWidth="1"/>
    <col min="7172" max="7172" width="11.7109375" style="1" bestFit="1" customWidth="1"/>
    <col min="7173" max="7173" width="11.5703125" style="1" bestFit="1" customWidth="1"/>
    <col min="7174" max="7174" width="12.7109375" style="1" bestFit="1" customWidth="1"/>
    <col min="7175" max="7175" width="5.7109375" style="1" customWidth="1"/>
    <col min="7176" max="7176" width="28.140625" style="1" customWidth="1"/>
    <col min="7177" max="7425" width="16" style="1"/>
    <col min="7426" max="7426" width="6" style="1" customWidth="1"/>
    <col min="7427" max="7427" width="26.7109375" style="1" customWidth="1"/>
    <col min="7428" max="7428" width="11.7109375" style="1" bestFit="1" customWidth="1"/>
    <col min="7429" max="7429" width="11.5703125" style="1" bestFit="1" customWidth="1"/>
    <col min="7430" max="7430" width="12.7109375" style="1" bestFit="1" customWidth="1"/>
    <col min="7431" max="7431" width="5.7109375" style="1" customWidth="1"/>
    <col min="7432" max="7432" width="28.140625" style="1" customWidth="1"/>
    <col min="7433" max="7681" width="16" style="1"/>
    <col min="7682" max="7682" width="6" style="1" customWidth="1"/>
    <col min="7683" max="7683" width="26.7109375" style="1" customWidth="1"/>
    <col min="7684" max="7684" width="11.7109375" style="1" bestFit="1" customWidth="1"/>
    <col min="7685" max="7685" width="11.5703125" style="1" bestFit="1" customWidth="1"/>
    <col min="7686" max="7686" width="12.7109375" style="1" bestFit="1" customWidth="1"/>
    <col min="7687" max="7687" width="5.7109375" style="1" customWidth="1"/>
    <col min="7688" max="7688" width="28.140625" style="1" customWidth="1"/>
    <col min="7689" max="7937" width="16" style="1"/>
    <col min="7938" max="7938" width="6" style="1" customWidth="1"/>
    <col min="7939" max="7939" width="26.7109375" style="1" customWidth="1"/>
    <col min="7940" max="7940" width="11.7109375" style="1" bestFit="1" customWidth="1"/>
    <col min="7941" max="7941" width="11.5703125" style="1" bestFit="1" customWidth="1"/>
    <col min="7942" max="7942" width="12.7109375" style="1" bestFit="1" customWidth="1"/>
    <col min="7943" max="7943" width="5.7109375" style="1" customWidth="1"/>
    <col min="7944" max="7944" width="28.140625" style="1" customWidth="1"/>
    <col min="7945" max="8193" width="16" style="1"/>
    <col min="8194" max="8194" width="6" style="1" customWidth="1"/>
    <col min="8195" max="8195" width="26.7109375" style="1" customWidth="1"/>
    <col min="8196" max="8196" width="11.7109375" style="1" bestFit="1" customWidth="1"/>
    <col min="8197" max="8197" width="11.5703125" style="1" bestFit="1" customWidth="1"/>
    <col min="8198" max="8198" width="12.7109375" style="1" bestFit="1" customWidth="1"/>
    <col min="8199" max="8199" width="5.7109375" style="1" customWidth="1"/>
    <col min="8200" max="8200" width="28.140625" style="1" customWidth="1"/>
    <col min="8201" max="8449" width="16" style="1"/>
    <col min="8450" max="8450" width="6" style="1" customWidth="1"/>
    <col min="8451" max="8451" width="26.7109375" style="1" customWidth="1"/>
    <col min="8452" max="8452" width="11.7109375" style="1" bestFit="1" customWidth="1"/>
    <col min="8453" max="8453" width="11.5703125" style="1" bestFit="1" customWidth="1"/>
    <col min="8454" max="8454" width="12.7109375" style="1" bestFit="1" customWidth="1"/>
    <col min="8455" max="8455" width="5.7109375" style="1" customWidth="1"/>
    <col min="8456" max="8456" width="28.140625" style="1" customWidth="1"/>
    <col min="8457" max="8705" width="16" style="1"/>
    <col min="8706" max="8706" width="6" style="1" customWidth="1"/>
    <col min="8707" max="8707" width="26.7109375" style="1" customWidth="1"/>
    <col min="8708" max="8708" width="11.7109375" style="1" bestFit="1" customWidth="1"/>
    <col min="8709" max="8709" width="11.5703125" style="1" bestFit="1" customWidth="1"/>
    <col min="8710" max="8710" width="12.7109375" style="1" bestFit="1" customWidth="1"/>
    <col min="8711" max="8711" width="5.7109375" style="1" customWidth="1"/>
    <col min="8712" max="8712" width="28.140625" style="1" customWidth="1"/>
    <col min="8713" max="8961" width="16" style="1"/>
    <col min="8962" max="8962" width="6" style="1" customWidth="1"/>
    <col min="8963" max="8963" width="26.7109375" style="1" customWidth="1"/>
    <col min="8964" max="8964" width="11.7109375" style="1" bestFit="1" customWidth="1"/>
    <col min="8965" max="8965" width="11.5703125" style="1" bestFit="1" customWidth="1"/>
    <col min="8966" max="8966" width="12.7109375" style="1" bestFit="1" customWidth="1"/>
    <col min="8967" max="8967" width="5.7109375" style="1" customWidth="1"/>
    <col min="8968" max="8968" width="28.140625" style="1" customWidth="1"/>
    <col min="8969" max="9217" width="16" style="1"/>
    <col min="9218" max="9218" width="6" style="1" customWidth="1"/>
    <col min="9219" max="9219" width="26.7109375" style="1" customWidth="1"/>
    <col min="9220" max="9220" width="11.7109375" style="1" bestFit="1" customWidth="1"/>
    <col min="9221" max="9221" width="11.5703125" style="1" bestFit="1" customWidth="1"/>
    <col min="9222" max="9222" width="12.7109375" style="1" bestFit="1" customWidth="1"/>
    <col min="9223" max="9223" width="5.7109375" style="1" customWidth="1"/>
    <col min="9224" max="9224" width="28.140625" style="1" customWidth="1"/>
    <col min="9225" max="9473" width="16" style="1"/>
    <col min="9474" max="9474" width="6" style="1" customWidth="1"/>
    <col min="9475" max="9475" width="26.7109375" style="1" customWidth="1"/>
    <col min="9476" max="9476" width="11.7109375" style="1" bestFit="1" customWidth="1"/>
    <col min="9477" max="9477" width="11.5703125" style="1" bestFit="1" customWidth="1"/>
    <col min="9478" max="9478" width="12.7109375" style="1" bestFit="1" customWidth="1"/>
    <col min="9479" max="9479" width="5.7109375" style="1" customWidth="1"/>
    <col min="9480" max="9480" width="28.140625" style="1" customWidth="1"/>
    <col min="9481" max="9729" width="16" style="1"/>
    <col min="9730" max="9730" width="6" style="1" customWidth="1"/>
    <col min="9731" max="9731" width="26.7109375" style="1" customWidth="1"/>
    <col min="9732" max="9732" width="11.7109375" style="1" bestFit="1" customWidth="1"/>
    <col min="9733" max="9733" width="11.5703125" style="1" bestFit="1" customWidth="1"/>
    <col min="9734" max="9734" width="12.7109375" style="1" bestFit="1" customWidth="1"/>
    <col min="9735" max="9735" width="5.7109375" style="1" customWidth="1"/>
    <col min="9736" max="9736" width="28.140625" style="1" customWidth="1"/>
    <col min="9737" max="9985" width="16" style="1"/>
    <col min="9986" max="9986" width="6" style="1" customWidth="1"/>
    <col min="9987" max="9987" width="26.7109375" style="1" customWidth="1"/>
    <col min="9988" max="9988" width="11.7109375" style="1" bestFit="1" customWidth="1"/>
    <col min="9989" max="9989" width="11.5703125" style="1" bestFit="1" customWidth="1"/>
    <col min="9990" max="9990" width="12.7109375" style="1" bestFit="1" customWidth="1"/>
    <col min="9991" max="9991" width="5.7109375" style="1" customWidth="1"/>
    <col min="9992" max="9992" width="28.140625" style="1" customWidth="1"/>
    <col min="9993" max="10241" width="16" style="1"/>
    <col min="10242" max="10242" width="6" style="1" customWidth="1"/>
    <col min="10243" max="10243" width="26.7109375" style="1" customWidth="1"/>
    <col min="10244" max="10244" width="11.7109375" style="1" bestFit="1" customWidth="1"/>
    <col min="10245" max="10245" width="11.5703125" style="1" bestFit="1" customWidth="1"/>
    <col min="10246" max="10246" width="12.7109375" style="1" bestFit="1" customWidth="1"/>
    <col min="10247" max="10247" width="5.7109375" style="1" customWidth="1"/>
    <col min="10248" max="10248" width="28.140625" style="1" customWidth="1"/>
    <col min="10249" max="10497" width="16" style="1"/>
    <col min="10498" max="10498" width="6" style="1" customWidth="1"/>
    <col min="10499" max="10499" width="26.7109375" style="1" customWidth="1"/>
    <col min="10500" max="10500" width="11.7109375" style="1" bestFit="1" customWidth="1"/>
    <col min="10501" max="10501" width="11.5703125" style="1" bestFit="1" customWidth="1"/>
    <col min="10502" max="10502" width="12.7109375" style="1" bestFit="1" customWidth="1"/>
    <col min="10503" max="10503" width="5.7109375" style="1" customWidth="1"/>
    <col min="10504" max="10504" width="28.140625" style="1" customWidth="1"/>
    <col min="10505" max="10753" width="16" style="1"/>
    <col min="10754" max="10754" width="6" style="1" customWidth="1"/>
    <col min="10755" max="10755" width="26.7109375" style="1" customWidth="1"/>
    <col min="10756" max="10756" width="11.7109375" style="1" bestFit="1" customWidth="1"/>
    <col min="10757" max="10757" width="11.5703125" style="1" bestFit="1" customWidth="1"/>
    <col min="10758" max="10758" width="12.7109375" style="1" bestFit="1" customWidth="1"/>
    <col min="10759" max="10759" width="5.7109375" style="1" customWidth="1"/>
    <col min="10760" max="10760" width="28.140625" style="1" customWidth="1"/>
    <col min="10761" max="11009" width="16" style="1"/>
    <col min="11010" max="11010" width="6" style="1" customWidth="1"/>
    <col min="11011" max="11011" width="26.7109375" style="1" customWidth="1"/>
    <col min="11012" max="11012" width="11.7109375" style="1" bestFit="1" customWidth="1"/>
    <col min="11013" max="11013" width="11.5703125" style="1" bestFit="1" customWidth="1"/>
    <col min="11014" max="11014" width="12.7109375" style="1" bestFit="1" customWidth="1"/>
    <col min="11015" max="11015" width="5.7109375" style="1" customWidth="1"/>
    <col min="11016" max="11016" width="28.140625" style="1" customWidth="1"/>
    <col min="11017" max="11265" width="16" style="1"/>
    <col min="11266" max="11266" width="6" style="1" customWidth="1"/>
    <col min="11267" max="11267" width="26.7109375" style="1" customWidth="1"/>
    <col min="11268" max="11268" width="11.7109375" style="1" bestFit="1" customWidth="1"/>
    <col min="11269" max="11269" width="11.5703125" style="1" bestFit="1" customWidth="1"/>
    <col min="11270" max="11270" width="12.7109375" style="1" bestFit="1" customWidth="1"/>
    <col min="11271" max="11271" width="5.7109375" style="1" customWidth="1"/>
    <col min="11272" max="11272" width="28.140625" style="1" customWidth="1"/>
    <col min="11273" max="11521" width="16" style="1"/>
    <col min="11522" max="11522" width="6" style="1" customWidth="1"/>
    <col min="11523" max="11523" width="26.7109375" style="1" customWidth="1"/>
    <col min="11524" max="11524" width="11.7109375" style="1" bestFit="1" customWidth="1"/>
    <col min="11525" max="11525" width="11.5703125" style="1" bestFit="1" customWidth="1"/>
    <col min="11526" max="11526" width="12.7109375" style="1" bestFit="1" customWidth="1"/>
    <col min="11527" max="11527" width="5.7109375" style="1" customWidth="1"/>
    <col min="11528" max="11528" width="28.140625" style="1" customWidth="1"/>
    <col min="11529" max="11777" width="16" style="1"/>
    <col min="11778" max="11778" width="6" style="1" customWidth="1"/>
    <col min="11779" max="11779" width="26.7109375" style="1" customWidth="1"/>
    <col min="11780" max="11780" width="11.7109375" style="1" bestFit="1" customWidth="1"/>
    <col min="11781" max="11781" width="11.5703125" style="1" bestFit="1" customWidth="1"/>
    <col min="11782" max="11782" width="12.7109375" style="1" bestFit="1" customWidth="1"/>
    <col min="11783" max="11783" width="5.7109375" style="1" customWidth="1"/>
    <col min="11784" max="11784" width="28.140625" style="1" customWidth="1"/>
    <col min="11785" max="12033" width="16" style="1"/>
    <col min="12034" max="12034" width="6" style="1" customWidth="1"/>
    <col min="12035" max="12035" width="26.7109375" style="1" customWidth="1"/>
    <col min="12036" max="12036" width="11.7109375" style="1" bestFit="1" customWidth="1"/>
    <col min="12037" max="12037" width="11.5703125" style="1" bestFit="1" customWidth="1"/>
    <col min="12038" max="12038" width="12.7109375" style="1" bestFit="1" customWidth="1"/>
    <col min="12039" max="12039" width="5.7109375" style="1" customWidth="1"/>
    <col min="12040" max="12040" width="28.140625" style="1" customWidth="1"/>
    <col min="12041" max="12289" width="16" style="1"/>
    <col min="12290" max="12290" width="6" style="1" customWidth="1"/>
    <col min="12291" max="12291" width="26.7109375" style="1" customWidth="1"/>
    <col min="12292" max="12292" width="11.7109375" style="1" bestFit="1" customWidth="1"/>
    <col min="12293" max="12293" width="11.5703125" style="1" bestFit="1" customWidth="1"/>
    <col min="12294" max="12294" width="12.7109375" style="1" bestFit="1" customWidth="1"/>
    <col min="12295" max="12295" width="5.7109375" style="1" customWidth="1"/>
    <col min="12296" max="12296" width="28.140625" style="1" customWidth="1"/>
    <col min="12297" max="12545" width="16" style="1"/>
    <col min="12546" max="12546" width="6" style="1" customWidth="1"/>
    <col min="12547" max="12547" width="26.7109375" style="1" customWidth="1"/>
    <col min="12548" max="12548" width="11.7109375" style="1" bestFit="1" customWidth="1"/>
    <col min="12549" max="12549" width="11.5703125" style="1" bestFit="1" customWidth="1"/>
    <col min="12550" max="12550" width="12.7109375" style="1" bestFit="1" customWidth="1"/>
    <col min="12551" max="12551" width="5.7109375" style="1" customWidth="1"/>
    <col min="12552" max="12552" width="28.140625" style="1" customWidth="1"/>
    <col min="12553" max="12801" width="16" style="1"/>
    <col min="12802" max="12802" width="6" style="1" customWidth="1"/>
    <col min="12803" max="12803" width="26.7109375" style="1" customWidth="1"/>
    <col min="12804" max="12804" width="11.7109375" style="1" bestFit="1" customWidth="1"/>
    <col min="12805" max="12805" width="11.5703125" style="1" bestFit="1" customWidth="1"/>
    <col min="12806" max="12806" width="12.7109375" style="1" bestFit="1" customWidth="1"/>
    <col min="12807" max="12807" width="5.7109375" style="1" customWidth="1"/>
    <col min="12808" max="12808" width="28.140625" style="1" customWidth="1"/>
    <col min="12809" max="13057" width="16" style="1"/>
    <col min="13058" max="13058" width="6" style="1" customWidth="1"/>
    <col min="13059" max="13059" width="26.7109375" style="1" customWidth="1"/>
    <col min="13060" max="13060" width="11.7109375" style="1" bestFit="1" customWidth="1"/>
    <col min="13061" max="13061" width="11.5703125" style="1" bestFit="1" customWidth="1"/>
    <col min="13062" max="13062" width="12.7109375" style="1" bestFit="1" customWidth="1"/>
    <col min="13063" max="13063" width="5.7109375" style="1" customWidth="1"/>
    <col min="13064" max="13064" width="28.140625" style="1" customWidth="1"/>
    <col min="13065" max="13313" width="16" style="1"/>
    <col min="13314" max="13314" width="6" style="1" customWidth="1"/>
    <col min="13315" max="13315" width="26.7109375" style="1" customWidth="1"/>
    <col min="13316" max="13316" width="11.7109375" style="1" bestFit="1" customWidth="1"/>
    <col min="13317" max="13317" width="11.5703125" style="1" bestFit="1" customWidth="1"/>
    <col min="13318" max="13318" width="12.7109375" style="1" bestFit="1" customWidth="1"/>
    <col min="13319" max="13319" width="5.7109375" style="1" customWidth="1"/>
    <col min="13320" max="13320" width="28.140625" style="1" customWidth="1"/>
    <col min="13321" max="13569" width="16" style="1"/>
    <col min="13570" max="13570" width="6" style="1" customWidth="1"/>
    <col min="13571" max="13571" width="26.7109375" style="1" customWidth="1"/>
    <col min="13572" max="13572" width="11.7109375" style="1" bestFit="1" customWidth="1"/>
    <col min="13573" max="13573" width="11.5703125" style="1" bestFit="1" customWidth="1"/>
    <col min="13574" max="13574" width="12.7109375" style="1" bestFit="1" customWidth="1"/>
    <col min="13575" max="13575" width="5.7109375" style="1" customWidth="1"/>
    <col min="13576" max="13576" width="28.140625" style="1" customWidth="1"/>
    <col min="13577" max="13825" width="16" style="1"/>
    <col min="13826" max="13826" width="6" style="1" customWidth="1"/>
    <col min="13827" max="13827" width="26.7109375" style="1" customWidth="1"/>
    <col min="13828" max="13828" width="11.7109375" style="1" bestFit="1" customWidth="1"/>
    <col min="13829" max="13829" width="11.5703125" style="1" bestFit="1" customWidth="1"/>
    <col min="13830" max="13830" width="12.7109375" style="1" bestFit="1" customWidth="1"/>
    <col min="13831" max="13831" width="5.7109375" style="1" customWidth="1"/>
    <col min="13832" max="13832" width="28.140625" style="1" customWidth="1"/>
    <col min="13833" max="14081" width="16" style="1"/>
    <col min="14082" max="14082" width="6" style="1" customWidth="1"/>
    <col min="14083" max="14083" width="26.7109375" style="1" customWidth="1"/>
    <col min="14084" max="14084" width="11.7109375" style="1" bestFit="1" customWidth="1"/>
    <col min="14085" max="14085" width="11.5703125" style="1" bestFit="1" customWidth="1"/>
    <col min="14086" max="14086" width="12.7109375" style="1" bestFit="1" customWidth="1"/>
    <col min="14087" max="14087" width="5.7109375" style="1" customWidth="1"/>
    <col min="14088" max="14088" width="28.140625" style="1" customWidth="1"/>
    <col min="14089" max="14337" width="16" style="1"/>
    <col min="14338" max="14338" width="6" style="1" customWidth="1"/>
    <col min="14339" max="14339" width="26.7109375" style="1" customWidth="1"/>
    <col min="14340" max="14340" width="11.7109375" style="1" bestFit="1" customWidth="1"/>
    <col min="14341" max="14341" width="11.5703125" style="1" bestFit="1" customWidth="1"/>
    <col min="14342" max="14342" width="12.7109375" style="1" bestFit="1" customWidth="1"/>
    <col min="14343" max="14343" width="5.7109375" style="1" customWidth="1"/>
    <col min="14344" max="14344" width="28.140625" style="1" customWidth="1"/>
    <col min="14345" max="14593" width="16" style="1"/>
    <col min="14594" max="14594" width="6" style="1" customWidth="1"/>
    <col min="14595" max="14595" width="26.7109375" style="1" customWidth="1"/>
    <col min="14596" max="14596" width="11.7109375" style="1" bestFit="1" customWidth="1"/>
    <col min="14597" max="14597" width="11.5703125" style="1" bestFit="1" customWidth="1"/>
    <col min="14598" max="14598" width="12.7109375" style="1" bestFit="1" customWidth="1"/>
    <col min="14599" max="14599" width="5.7109375" style="1" customWidth="1"/>
    <col min="14600" max="14600" width="28.140625" style="1" customWidth="1"/>
    <col min="14601" max="14849" width="16" style="1"/>
    <col min="14850" max="14850" width="6" style="1" customWidth="1"/>
    <col min="14851" max="14851" width="26.7109375" style="1" customWidth="1"/>
    <col min="14852" max="14852" width="11.7109375" style="1" bestFit="1" customWidth="1"/>
    <col min="14853" max="14853" width="11.5703125" style="1" bestFit="1" customWidth="1"/>
    <col min="14854" max="14854" width="12.7109375" style="1" bestFit="1" customWidth="1"/>
    <col min="14855" max="14855" width="5.7109375" style="1" customWidth="1"/>
    <col min="14856" max="14856" width="28.140625" style="1" customWidth="1"/>
    <col min="14857" max="15105" width="16" style="1"/>
    <col min="15106" max="15106" width="6" style="1" customWidth="1"/>
    <col min="15107" max="15107" width="26.7109375" style="1" customWidth="1"/>
    <col min="15108" max="15108" width="11.7109375" style="1" bestFit="1" customWidth="1"/>
    <col min="15109" max="15109" width="11.5703125" style="1" bestFit="1" customWidth="1"/>
    <col min="15110" max="15110" width="12.7109375" style="1" bestFit="1" customWidth="1"/>
    <col min="15111" max="15111" width="5.7109375" style="1" customWidth="1"/>
    <col min="15112" max="15112" width="28.140625" style="1" customWidth="1"/>
    <col min="15113" max="15361" width="16" style="1"/>
    <col min="15362" max="15362" width="6" style="1" customWidth="1"/>
    <col min="15363" max="15363" width="26.7109375" style="1" customWidth="1"/>
    <col min="15364" max="15364" width="11.7109375" style="1" bestFit="1" customWidth="1"/>
    <col min="15365" max="15365" width="11.5703125" style="1" bestFit="1" customWidth="1"/>
    <col min="15366" max="15366" width="12.7109375" style="1" bestFit="1" customWidth="1"/>
    <col min="15367" max="15367" width="5.7109375" style="1" customWidth="1"/>
    <col min="15368" max="15368" width="28.140625" style="1" customWidth="1"/>
    <col min="15369" max="15617" width="16" style="1"/>
    <col min="15618" max="15618" width="6" style="1" customWidth="1"/>
    <col min="15619" max="15619" width="26.7109375" style="1" customWidth="1"/>
    <col min="15620" max="15620" width="11.7109375" style="1" bestFit="1" customWidth="1"/>
    <col min="15621" max="15621" width="11.5703125" style="1" bestFit="1" customWidth="1"/>
    <col min="15622" max="15622" width="12.7109375" style="1" bestFit="1" customWidth="1"/>
    <col min="15623" max="15623" width="5.7109375" style="1" customWidth="1"/>
    <col min="15624" max="15624" width="28.140625" style="1" customWidth="1"/>
    <col min="15625" max="15873" width="16" style="1"/>
    <col min="15874" max="15874" width="6" style="1" customWidth="1"/>
    <col min="15875" max="15875" width="26.7109375" style="1" customWidth="1"/>
    <col min="15876" max="15876" width="11.7109375" style="1" bestFit="1" customWidth="1"/>
    <col min="15877" max="15877" width="11.5703125" style="1" bestFit="1" customWidth="1"/>
    <col min="15878" max="15878" width="12.7109375" style="1" bestFit="1" customWidth="1"/>
    <col min="15879" max="15879" width="5.7109375" style="1" customWidth="1"/>
    <col min="15880" max="15880" width="28.140625" style="1" customWidth="1"/>
    <col min="15881" max="16129" width="16" style="1"/>
    <col min="16130" max="16130" width="6" style="1" customWidth="1"/>
    <col min="16131" max="16131" width="26.7109375" style="1" customWidth="1"/>
    <col min="16132" max="16132" width="11.7109375" style="1" bestFit="1" customWidth="1"/>
    <col min="16133" max="16133" width="11.5703125" style="1" bestFit="1" customWidth="1"/>
    <col min="16134" max="16134" width="12.7109375" style="1" bestFit="1" customWidth="1"/>
    <col min="16135" max="16135" width="5.7109375" style="1" customWidth="1"/>
    <col min="16136" max="16136" width="28.140625" style="1" customWidth="1"/>
    <col min="16137" max="16384" width="16" style="1"/>
  </cols>
  <sheetData>
    <row r="1" spans="1:10" x14ac:dyDescent="0.25">
      <c r="A1" s="221"/>
      <c r="B1" s="221"/>
      <c r="C1" s="221"/>
      <c r="D1" s="221"/>
      <c r="E1" s="221"/>
      <c r="F1" s="221"/>
      <c r="G1" s="221"/>
      <c r="H1" s="221"/>
      <c r="I1" s="221"/>
      <c r="J1" s="221"/>
    </row>
    <row r="2" spans="1:10" x14ac:dyDescent="0.25">
      <c r="A2" s="190"/>
      <c r="B2" s="190"/>
      <c r="C2" s="190"/>
      <c r="D2" s="190"/>
      <c r="E2" s="190"/>
      <c r="F2" s="190"/>
      <c r="G2" s="190"/>
      <c r="H2" s="190"/>
      <c r="I2" s="190"/>
      <c r="J2" s="190"/>
    </row>
    <row r="3" spans="1:10" ht="15.75" x14ac:dyDescent="0.25">
      <c r="A3" s="38" t="s">
        <v>18</v>
      </c>
      <c r="B3" s="7"/>
      <c r="C3" s="7"/>
      <c r="D3" s="7"/>
      <c r="E3" s="7"/>
      <c r="F3" s="7"/>
      <c r="G3" s="7"/>
      <c r="H3" s="7"/>
      <c r="I3" s="7"/>
      <c r="J3" s="7"/>
    </row>
    <row r="4" spans="1:10" ht="15.75" x14ac:dyDescent="0.25">
      <c r="A4" s="28" t="s">
        <v>36</v>
      </c>
      <c r="B4" s="31"/>
      <c r="C4" s="31" t="s">
        <v>53</v>
      </c>
      <c r="D4" s="39"/>
      <c r="E4" s="31"/>
      <c r="F4" s="31"/>
      <c r="G4" s="31"/>
      <c r="H4" s="7"/>
      <c r="I4" s="7"/>
      <c r="J4" s="7"/>
    </row>
    <row r="5" spans="1:10" ht="15.75" x14ac:dyDescent="0.25">
      <c r="A5" s="30"/>
      <c r="B5" s="31"/>
      <c r="C5" s="31"/>
      <c r="D5" s="31"/>
      <c r="E5" s="31"/>
      <c r="F5" s="31"/>
      <c r="G5" s="31"/>
      <c r="H5" s="7"/>
      <c r="I5" s="7"/>
      <c r="J5" s="7"/>
    </row>
    <row r="6" spans="1:10" ht="15.75" x14ac:dyDescent="0.25">
      <c r="A6" s="31"/>
      <c r="B6" s="31"/>
      <c r="C6" s="31"/>
      <c r="D6" s="31"/>
      <c r="E6" s="31"/>
      <c r="F6" s="31"/>
      <c r="G6" s="31"/>
      <c r="H6" s="7"/>
      <c r="I6" s="7"/>
      <c r="J6" s="7"/>
    </row>
    <row r="7" spans="1:10" ht="15.75" x14ac:dyDescent="0.25">
      <c r="A7" s="30"/>
      <c r="B7" s="31"/>
      <c r="C7" s="31"/>
      <c r="D7" s="31"/>
      <c r="E7" s="31"/>
      <c r="F7" s="31"/>
      <c r="G7" s="31"/>
      <c r="H7" s="40"/>
      <c r="I7" s="40"/>
      <c r="J7" s="7"/>
    </row>
    <row r="8" spans="1:10" ht="15.75" x14ac:dyDescent="0.25">
      <c r="A8" s="31"/>
      <c r="B8" s="31"/>
      <c r="C8" s="31"/>
      <c r="D8" s="31"/>
      <c r="E8" s="31"/>
      <c r="F8" s="31"/>
      <c r="G8" s="31"/>
      <c r="H8" s="7"/>
      <c r="I8" s="7"/>
      <c r="J8" s="7"/>
    </row>
    <row r="9" spans="1:10" ht="15.75" x14ac:dyDescent="0.25">
      <c r="A9" s="30"/>
      <c r="B9" s="31"/>
      <c r="C9" s="31"/>
      <c r="D9" s="31"/>
      <c r="E9" s="31"/>
      <c r="F9" s="31"/>
      <c r="G9" s="31"/>
      <c r="H9" s="227" t="s">
        <v>37</v>
      </c>
      <c r="I9" s="228"/>
      <c r="J9" s="229"/>
    </row>
    <row r="10" spans="1:10" ht="15.75" x14ac:dyDescent="0.25">
      <c r="A10" s="30"/>
      <c r="B10" s="31"/>
      <c r="C10" s="31"/>
      <c r="D10" s="31"/>
      <c r="E10" s="31"/>
      <c r="F10" s="31"/>
      <c r="G10" s="31"/>
      <c r="H10" s="41" t="s">
        <v>38</v>
      </c>
      <c r="I10" s="230" t="s">
        <v>17</v>
      </c>
      <c r="J10" s="231"/>
    </row>
    <row r="11" spans="1:10" ht="15.75" x14ac:dyDescent="0.25">
      <c r="A11" s="31"/>
      <c r="B11" s="31"/>
      <c r="C11" s="31"/>
      <c r="D11" s="31"/>
      <c r="E11" s="31"/>
      <c r="F11" s="31"/>
      <c r="G11" s="7"/>
      <c r="H11" s="41" t="s">
        <v>39</v>
      </c>
      <c r="I11" s="232">
        <v>7080141423621200</v>
      </c>
      <c r="J11" s="233"/>
    </row>
    <row r="12" spans="1:10" ht="20.25" x14ac:dyDescent="0.25">
      <c r="A12" s="222" t="s">
        <v>40</v>
      </c>
      <c r="B12" s="222"/>
      <c r="C12" s="222"/>
      <c r="D12" s="222"/>
      <c r="E12" s="222"/>
      <c r="F12" s="222"/>
      <c r="G12" s="234"/>
      <c r="H12" s="42" t="s">
        <v>41</v>
      </c>
      <c r="I12" s="235" t="s">
        <v>54</v>
      </c>
      <c r="J12" s="236"/>
    </row>
    <row r="13" spans="1:10" ht="15.75" x14ac:dyDescent="0.25">
      <c r="A13" s="237" t="s">
        <v>42</v>
      </c>
      <c r="B13" s="237"/>
      <c r="C13" s="237"/>
      <c r="D13" s="237"/>
      <c r="E13" s="237"/>
      <c r="F13" s="43" t="s">
        <v>1495</v>
      </c>
      <c r="G13" s="31"/>
      <c r="H13" s="7"/>
      <c r="I13" s="7"/>
      <c r="J13" s="7"/>
    </row>
    <row r="14" spans="1:10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ht="15.75" thickBot="1" x14ac:dyDescent="0.3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ht="15.75" thickBot="1" x14ac:dyDescent="0.3">
      <c r="A16" s="238" t="s">
        <v>43</v>
      </c>
      <c r="B16" s="239"/>
      <c r="C16" s="239"/>
      <c r="D16" s="239"/>
      <c r="E16" s="240"/>
      <c r="F16" s="241" t="s">
        <v>37</v>
      </c>
      <c r="G16" s="239"/>
      <c r="H16" s="239"/>
      <c r="I16" s="239"/>
      <c r="J16" s="242"/>
    </row>
    <row r="17" spans="1:16192" ht="15.75" thickTop="1" x14ac:dyDescent="0.25">
      <c r="A17" s="44"/>
      <c r="B17" s="45"/>
      <c r="C17" s="45"/>
      <c r="D17" s="45"/>
      <c r="E17" s="46"/>
      <c r="F17" s="47"/>
      <c r="G17" s="45" t="s">
        <v>13</v>
      </c>
      <c r="H17" s="45" t="s">
        <v>13</v>
      </c>
      <c r="I17" s="45" t="s">
        <v>13</v>
      </c>
      <c r="J17" s="48" t="s">
        <v>13</v>
      </c>
    </row>
    <row r="18" spans="1:16192" s="50" customFormat="1" ht="15.75" thickBot="1" x14ac:dyDescent="0.25">
      <c r="A18" s="86" t="s">
        <v>0</v>
      </c>
      <c r="B18" s="49" t="s">
        <v>44</v>
      </c>
      <c r="C18" s="87" t="s">
        <v>45</v>
      </c>
      <c r="D18" s="66" t="s">
        <v>46</v>
      </c>
      <c r="E18" s="85" t="s">
        <v>47</v>
      </c>
      <c r="F18" s="88" t="s">
        <v>0</v>
      </c>
      <c r="G18" s="66" t="s">
        <v>44</v>
      </c>
      <c r="H18" s="87" t="s">
        <v>45</v>
      </c>
      <c r="I18" s="66" t="s">
        <v>46</v>
      </c>
      <c r="J18" s="67" t="s">
        <v>47</v>
      </c>
    </row>
    <row r="19" spans="1:16192" ht="16.5" thickTop="1" thickBot="1" x14ac:dyDescent="0.3">
      <c r="A19" s="51"/>
      <c r="B19" s="52"/>
      <c r="C19" s="68"/>
      <c r="D19" s="69"/>
      <c r="E19" s="70"/>
      <c r="F19" s="71"/>
      <c r="G19" s="69"/>
      <c r="H19" s="72"/>
      <c r="I19" s="69"/>
      <c r="J19" s="53"/>
    </row>
    <row r="20" spans="1:16192" ht="16.5" thickBot="1" x14ac:dyDescent="0.3">
      <c r="A20" s="65">
        <v>42154</v>
      </c>
      <c r="B20" s="54"/>
      <c r="C20" s="73" t="s">
        <v>48</v>
      </c>
      <c r="D20" s="55">
        <v>3766823</v>
      </c>
      <c r="E20" s="74"/>
      <c r="F20" s="75">
        <v>42154</v>
      </c>
      <c r="G20" s="76"/>
      <c r="H20" s="73" t="s">
        <v>49</v>
      </c>
      <c r="I20" s="77"/>
      <c r="J20" s="199">
        <v>3842863</v>
      </c>
    </row>
    <row r="21" spans="1:16192" x14ac:dyDescent="0.25">
      <c r="A21" s="197"/>
      <c r="B21" s="10"/>
      <c r="C21" s="194" t="s">
        <v>1496</v>
      </c>
      <c r="D21" s="200"/>
      <c r="E21" s="201"/>
      <c r="F21" s="71"/>
      <c r="G21" s="195"/>
      <c r="H21" s="194" t="s">
        <v>1496</v>
      </c>
      <c r="I21" s="78"/>
      <c r="J21" s="202"/>
      <c r="GU21" s="195"/>
      <c r="GV21" s="203"/>
      <c r="GW21" s="201">
        <v>43160</v>
      </c>
      <c r="GX21" s="193" t="s">
        <v>35</v>
      </c>
      <c r="GY21" s="195"/>
      <c r="GZ21" s="203"/>
      <c r="HA21" s="201">
        <v>43160</v>
      </c>
      <c r="HB21" s="193" t="s">
        <v>35</v>
      </c>
      <c r="HC21" s="195"/>
      <c r="HD21" s="203"/>
      <c r="HE21" s="201">
        <v>43160</v>
      </c>
      <c r="HF21" s="193" t="s">
        <v>35</v>
      </c>
      <c r="HG21" s="195"/>
      <c r="HH21" s="203"/>
      <c r="HI21" s="201">
        <v>43160</v>
      </c>
      <c r="HJ21" s="193" t="s">
        <v>35</v>
      </c>
      <c r="HK21" s="195"/>
      <c r="HL21" s="203"/>
      <c r="HM21" s="201">
        <v>43160</v>
      </c>
      <c r="HN21" s="193" t="s">
        <v>35</v>
      </c>
      <c r="HO21" s="195"/>
      <c r="HP21" s="203"/>
      <c r="HQ21" s="201">
        <v>43160</v>
      </c>
      <c r="HR21" s="193" t="s">
        <v>35</v>
      </c>
      <c r="HS21" s="195"/>
      <c r="HT21" s="203"/>
      <c r="HU21" s="201">
        <v>43160</v>
      </c>
      <c r="HV21" s="193" t="s">
        <v>35</v>
      </c>
      <c r="HW21" s="195"/>
      <c r="HX21" s="203"/>
      <c r="HY21" s="201">
        <v>43160</v>
      </c>
      <c r="HZ21" s="193" t="s">
        <v>35</v>
      </c>
      <c r="IA21" s="195"/>
      <c r="IB21" s="203"/>
      <c r="IC21" s="201">
        <v>43160</v>
      </c>
      <c r="ID21" s="193" t="s">
        <v>35</v>
      </c>
      <c r="IE21" s="195"/>
      <c r="IF21" s="203"/>
      <c r="IG21" s="201">
        <v>43160</v>
      </c>
      <c r="IH21" s="193" t="s">
        <v>35</v>
      </c>
      <c r="II21" s="195"/>
      <c r="IJ21" s="203"/>
      <c r="IK21" s="201">
        <v>43160</v>
      </c>
      <c r="IL21" s="193" t="s">
        <v>35</v>
      </c>
      <c r="IM21" s="195"/>
      <c r="IN21" s="203"/>
      <c r="IO21" s="201">
        <v>43160</v>
      </c>
      <c r="IP21" s="193" t="s">
        <v>35</v>
      </c>
      <c r="IQ21" s="195"/>
      <c r="IR21" s="203"/>
      <c r="IS21" s="201">
        <v>43160</v>
      </c>
      <c r="IT21" s="193" t="s">
        <v>35</v>
      </c>
      <c r="IU21" s="195"/>
      <c r="IV21" s="203"/>
      <c r="IW21" s="201">
        <v>43160</v>
      </c>
      <c r="IX21" s="193" t="s">
        <v>35</v>
      </c>
      <c r="IY21" s="195"/>
      <c r="IZ21" s="203"/>
      <c r="JA21" s="201">
        <v>43160</v>
      </c>
      <c r="JB21" s="193" t="s">
        <v>35</v>
      </c>
      <c r="JC21" s="195"/>
      <c r="JD21" s="203"/>
      <c r="JE21" s="201">
        <v>43160</v>
      </c>
      <c r="JF21" s="193" t="s">
        <v>35</v>
      </c>
      <c r="JG21" s="195"/>
      <c r="JH21" s="203"/>
      <c r="JI21" s="201">
        <v>43160</v>
      </c>
      <c r="JJ21" s="193" t="s">
        <v>35</v>
      </c>
      <c r="JK21" s="195"/>
      <c r="JL21" s="203"/>
      <c r="JM21" s="201">
        <v>43160</v>
      </c>
      <c r="JN21" s="193" t="s">
        <v>35</v>
      </c>
      <c r="JO21" s="195"/>
      <c r="JP21" s="203"/>
      <c r="JQ21" s="201">
        <v>43160</v>
      </c>
      <c r="JR21" s="193" t="s">
        <v>35</v>
      </c>
      <c r="JS21" s="195"/>
      <c r="JT21" s="203"/>
      <c r="JU21" s="201">
        <v>43160</v>
      </c>
      <c r="JV21" s="193" t="s">
        <v>35</v>
      </c>
      <c r="JW21" s="195"/>
      <c r="JX21" s="203"/>
      <c r="JY21" s="201">
        <v>43160</v>
      </c>
      <c r="JZ21" s="193" t="s">
        <v>35</v>
      </c>
      <c r="KA21" s="195"/>
      <c r="KB21" s="203"/>
      <c r="KC21" s="201">
        <v>43160</v>
      </c>
      <c r="KD21" s="193" t="s">
        <v>35</v>
      </c>
      <c r="KE21" s="195"/>
      <c r="KF21" s="203"/>
      <c r="KG21" s="201">
        <v>43160</v>
      </c>
      <c r="KH21" s="193" t="s">
        <v>35</v>
      </c>
      <c r="KI21" s="195"/>
      <c r="KJ21" s="203"/>
      <c r="KK21" s="201">
        <v>43160</v>
      </c>
      <c r="KL21" s="193" t="s">
        <v>35</v>
      </c>
      <c r="KM21" s="195"/>
      <c r="KN21" s="203"/>
      <c r="KO21" s="201">
        <v>43160</v>
      </c>
      <c r="KP21" s="193" t="s">
        <v>35</v>
      </c>
      <c r="KQ21" s="195"/>
      <c r="KR21" s="203"/>
      <c r="KS21" s="201">
        <v>43160</v>
      </c>
      <c r="KT21" s="193" t="s">
        <v>35</v>
      </c>
      <c r="KU21" s="195"/>
      <c r="KV21" s="203"/>
      <c r="KW21" s="201">
        <v>43160</v>
      </c>
      <c r="KX21" s="193" t="s">
        <v>35</v>
      </c>
      <c r="KY21" s="195"/>
      <c r="KZ21" s="203"/>
      <c r="LA21" s="201">
        <v>43160</v>
      </c>
      <c r="LB21" s="193" t="s">
        <v>35</v>
      </c>
      <c r="LC21" s="195"/>
      <c r="LD21" s="203"/>
      <c r="LE21" s="201">
        <v>43160</v>
      </c>
      <c r="LF21" s="193" t="s">
        <v>35</v>
      </c>
      <c r="LG21" s="195"/>
      <c r="LH21" s="203"/>
      <c r="LI21" s="201">
        <v>43160</v>
      </c>
      <c r="LJ21" s="193" t="s">
        <v>35</v>
      </c>
      <c r="LK21" s="195"/>
      <c r="LL21" s="203"/>
      <c r="LM21" s="201">
        <v>43160</v>
      </c>
      <c r="LN21" s="193" t="s">
        <v>35</v>
      </c>
      <c r="LO21" s="195"/>
      <c r="LP21" s="203"/>
      <c r="LQ21" s="201">
        <v>43160</v>
      </c>
      <c r="LR21" s="193" t="s">
        <v>35</v>
      </c>
      <c r="LS21" s="195"/>
      <c r="LT21" s="203"/>
      <c r="LU21" s="201">
        <v>43160</v>
      </c>
      <c r="LV21" s="193" t="s">
        <v>35</v>
      </c>
      <c r="LW21" s="195"/>
      <c r="LX21" s="203"/>
      <c r="LY21" s="201">
        <v>43160</v>
      </c>
      <c r="LZ21" s="193" t="s">
        <v>35</v>
      </c>
      <c r="MA21" s="195"/>
      <c r="MB21" s="203"/>
      <c r="MC21" s="201">
        <v>43160</v>
      </c>
      <c r="MD21" s="193" t="s">
        <v>35</v>
      </c>
      <c r="ME21" s="195"/>
      <c r="MF21" s="203"/>
      <c r="MG21" s="201">
        <v>43160</v>
      </c>
      <c r="MH21" s="193" t="s">
        <v>35</v>
      </c>
      <c r="MI21" s="195"/>
      <c r="MJ21" s="203"/>
      <c r="MK21" s="201">
        <v>43160</v>
      </c>
      <c r="ML21" s="193" t="s">
        <v>35</v>
      </c>
      <c r="MM21" s="195"/>
      <c r="MN21" s="203"/>
      <c r="MO21" s="201">
        <v>43160</v>
      </c>
      <c r="MP21" s="193" t="s">
        <v>35</v>
      </c>
      <c r="MQ21" s="195"/>
      <c r="MR21" s="203"/>
      <c r="MS21" s="201">
        <v>43160</v>
      </c>
      <c r="MT21" s="193" t="s">
        <v>35</v>
      </c>
      <c r="MU21" s="195"/>
      <c r="MV21" s="203"/>
      <c r="MW21" s="201">
        <v>43160</v>
      </c>
      <c r="MX21" s="193" t="s">
        <v>35</v>
      </c>
      <c r="MY21" s="195"/>
      <c r="MZ21" s="203"/>
      <c r="NA21" s="201">
        <v>43160</v>
      </c>
      <c r="NB21" s="193" t="s">
        <v>35</v>
      </c>
      <c r="NC21" s="195"/>
      <c r="ND21" s="203"/>
      <c r="NE21" s="201">
        <v>43160</v>
      </c>
      <c r="NF21" s="193" t="s">
        <v>35</v>
      </c>
      <c r="NG21" s="195"/>
      <c r="NH21" s="203"/>
      <c r="NI21" s="201">
        <v>43160</v>
      </c>
      <c r="NJ21" s="193" t="s">
        <v>35</v>
      </c>
      <c r="NK21" s="195"/>
      <c r="NL21" s="203"/>
      <c r="NM21" s="201">
        <v>43160</v>
      </c>
      <c r="NN21" s="193" t="s">
        <v>35</v>
      </c>
      <c r="NO21" s="195"/>
      <c r="NP21" s="203"/>
      <c r="NQ21" s="201">
        <v>43160</v>
      </c>
      <c r="NR21" s="193" t="s">
        <v>35</v>
      </c>
      <c r="NS21" s="195"/>
      <c r="NT21" s="203"/>
      <c r="NU21" s="201">
        <v>43160</v>
      </c>
      <c r="NV21" s="193" t="s">
        <v>35</v>
      </c>
      <c r="NW21" s="195"/>
      <c r="NX21" s="203"/>
      <c r="NY21" s="201">
        <v>43160</v>
      </c>
      <c r="NZ21" s="193" t="s">
        <v>35</v>
      </c>
      <c r="OA21" s="195"/>
      <c r="OB21" s="203"/>
      <c r="OC21" s="201">
        <v>43160</v>
      </c>
      <c r="OD21" s="193" t="s">
        <v>35</v>
      </c>
      <c r="OE21" s="195"/>
      <c r="OF21" s="203"/>
      <c r="OG21" s="201">
        <v>43160</v>
      </c>
      <c r="OH21" s="193" t="s">
        <v>35</v>
      </c>
      <c r="OI21" s="195"/>
      <c r="OJ21" s="203"/>
      <c r="OK21" s="201">
        <v>43160</v>
      </c>
      <c r="OL21" s="193" t="s">
        <v>35</v>
      </c>
      <c r="OM21" s="195"/>
      <c r="ON21" s="203"/>
      <c r="OO21" s="201">
        <v>43160</v>
      </c>
      <c r="OP21" s="193" t="s">
        <v>35</v>
      </c>
      <c r="OQ21" s="195"/>
      <c r="OR21" s="203"/>
      <c r="OS21" s="201">
        <v>43160</v>
      </c>
      <c r="OT21" s="193" t="s">
        <v>35</v>
      </c>
      <c r="OU21" s="195"/>
      <c r="OV21" s="203"/>
      <c r="OW21" s="201">
        <v>43160</v>
      </c>
      <c r="OX21" s="193" t="s">
        <v>35</v>
      </c>
      <c r="OY21" s="195"/>
      <c r="OZ21" s="203"/>
      <c r="PA21" s="201">
        <v>43160</v>
      </c>
      <c r="PB21" s="193" t="s">
        <v>35</v>
      </c>
      <c r="PC21" s="195"/>
      <c r="PD21" s="203"/>
      <c r="PE21" s="201">
        <v>43160</v>
      </c>
      <c r="PF21" s="193" t="s">
        <v>35</v>
      </c>
      <c r="PG21" s="195"/>
      <c r="PH21" s="203"/>
      <c r="PI21" s="201">
        <v>43160</v>
      </c>
      <c r="PJ21" s="193" t="s">
        <v>35</v>
      </c>
      <c r="PK21" s="195"/>
      <c r="PL21" s="203"/>
      <c r="PM21" s="201">
        <v>43160</v>
      </c>
      <c r="PN21" s="193" t="s">
        <v>35</v>
      </c>
      <c r="PO21" s="195"/>
      <c r="PP21" s="203"/>
      <c r="PQ21" s="201">
        <v>43160</v>
      </c>
      <c r="PR21" s="193" t="s">
        <v>35</v>
      </c>
      <c r="PS21" s="195"/>
      <c r="PT21" s="203"/>
      <c r="PU21" s="201">
        <v>43160</v>
      </c>
      <c r="PV21" s="193" t="s">
        <v>35</v>
      </c>
      <c r="PW21" s="195"/>
      <c r="PX21" s="203"/>
      <c r="PY21" s="201">
        <v>43160</v>
      </c>
      <c r="PZ21" s="193" t="s">
        <v>35</v>
      </c>
      <c r="QA21" s="195"/>
      <c r="QB21" s="203"/>
      <c r="QC21" s="201">
        <v>43160</v>
      </c>
      <c r="QD21" s="193" t="s">
        <v>35</v>
      </c>
      <c r="QE21" s="195"/>
      <c r="QF21" s="203"/>
      <c r="QG21" s="201">
        <v>43160</v>
      </c>
      <c r="QH21" s="193" t="s">
        <v>35</v>
      </c>
      <c r="QI21" s="195"/>
      <c r="QJ21" s="203"/>
      <c r="QK21" s="201">
        <v>43160</v>
      </c>
      <c r="QL21" s="193" t="s">
        <v>35</v>
      </c>
      <c r="QM21" s="195"/>
      <c r="QN21" s="203"/>
      <c r="QO21" s="201">
        <v>43160</v>
      </c>
      <c r="QP21" s="193" t="s">
        <v>35</v>
      </c>
      <c r="QQ21" s="195"/>
      <c r="QR21" s="203"/>
      <c r="QS21" s="201">
        <v>43160</v>
      </c>
      <c r="QT21" s="193" t="s">
        <v>35</v>
      </c>
      <c r="QU21" s="195"/>
      <c r="QV21" s="203"/>
      <c r="QW21" s="201">
        <v>43160</v>
      </c>
      <c r="QX21" s="193" t="s">
        <v>35</v>
      </c>
      <c r="QY21" s="195"/>
      <c r="QZ21" s="203"/>
      <c r="RA21" s="201">
        <v>43160</v>
      </c>
      <c r="RB21" s="193" t="s">
        <v>35</v>
      </c>
      <c r="RC21" s="195"/>
      <c r="RD21" s="203"/>
      <c r="RE21" s="201">
        <v>43160</v>
      </c>
      <c r="RF21" s="193" t="s">
        <v>35</v>
      </c>
      <c r="RG21" s="195"/>
      <c r="RH21" s="203"/>
      <c r="RI21" s="201">
        <v>43160</v>
      </c>
      <c r="RJ21" s="193" t="s">
        <v>35</v>
      </c>
      <c r="RK21" s="195"/>
      <c r="RL21" s="203"/>
      <c r="RM21" s="201">
        <v>43160</v>
      </c>
      <c r="RN21" s="193" t="s">
        <v>35</v>
      </c>
      <c r="RO21" s="195"/>
      <c r="RP21" s="203"/>
      <c r="RQ21" s="201">
        <v>43160</v>
      </c>
      <c r="RR21" s="193" t="s">
        <v>35</v>
      </c>
      <c r="RS21" s="195"/>
      <c r="RT21" s="203"/>
      <c r="RU21" s="201">
        <v>43160</v>
      </c>
      <c r="RV21" s="193" t="s">
        <v>35</v>
      </c>
      <c r="RW21" s="195"/>
      <c r="RX21" s="203"/>
      <c r="RY21" s="201">
        <v>43160</v>
      </c>
      <c r="RZ21" s="193" t="s">
        <v>35</v>
      </c>
      <c r="SA21" s="195"/>
      <c r="SB21" s="203"/>
      <c r="SC21" s="201">
        <v>43160</v>
      </c>
      <c r="SD21" s="193" t="s">
        <v>35</v>
      </c>
      <c r="SE21" s="195"/>
      <c r="SF21" s="203"/>
      <c r="SG21" s="201">
        <v>43160</v>
      </c>
      <c r="SH21" s="193" t="s">
        <v>35</v>
      </c>
      <c r="SI21" s="195"/>
      <c r="SJ21" s="203"/>
      <c r="SK21" s="201">
        <v>43160</v>
      </c>
      <c r="SL21" s="193" t="s">
        <v>35</v>
      </c>
      <c r="SM21" s="195"/>
      <c r="SN21" s="203"/>
      <c r="SO21" s="201">
        <v>43160</v>
      </c>
      <c r="SP21" s="193" t="s">
        <v>35</v>
      </c>
      <c r="SQ21" s="195"/>
      <c r="SR21" s="203"/>
      <c r="SS21" s="201">
        <v>43160</v>
      </c>
      <c r="ST21" s="193" t="s">
        <v>35</v>
      </c>
      <c r="SU21" s="195"/>
      <c r="SV21" s="203"/>
      <c r="SW21" s="201">
        <v>43160</v>
      </c>
      <c r="SX21" s="193" t="s">
        <v>35</v>
      </c>
      <c r="SY21" s="195"/>
      <c r="SZ21" s="203"/>
      <c r="TA21" s="201">
        <v>43160</v>
      </c>
      <c r="TB21" s="193" t="s">
        <v>35</v>
      </c>
      <c r="TC21" s="195"/>
      <c r="TD21" s="203"/>
      <c r="TE21" s="201">
        <v>43160</v>
      </c>
      <c r="TF21" s="193" t="s">
        <v>35</v>
      </c>
      <c r="TG21" s="195"/>
      <c r="TH21" s="203"/>
      <c r="TI21" s="201">
        <v>43160</v>
      </c>
      <c r="TJ21" s="193" t="s">
        <v>35</v>
      </c>
      <c r="TK21" s="195"/>
      <c r="TL21" s="203"/>
      <c r="TM21" s="201">
        <v>43160</v>
      </c>
      <c r="TN21" s="193" t="s">
        <v>35</v>
      </c>
      <c r="TO21" s="195"/>
      <c r="TP21" s="203"/>
      <c r="TQ21" s="201">
        <v>43160</v>
      </c>
      <c r="TR21" s="193" t="s">
        <v>35</v>
      </c>
      <c r="TS21" s="195"/>
      <c r="TT21" s="203"/>
      <c r="TU21" s="201">
        <v>43160</v>
      </c>
      <c r="TV21" s="193" t="s">
        <v>35</v>
      </c>
      <c r="TW21" s="195"/>
      <c r="TX21" s="203"/>
      <c r="TY21" s="201">
        <v>43160</v>
      </c>
      <c r="TZ21" s="193" t="s">
        <v>35</v>
      </c>
      <c r="UA21" s="195"/>
      <c r="UB21" s="203"/>
      <c r="UC21" s="201">
        <v>43160</v>
      </c>
      <c r="UD21" s="193" t="s">
        <v>35</v>
      </c>
      <c r="UE21" s="195"/>
      <c r="UF21" s="203"/>
      <c r="UG21" s="201">
        <v>43160</v>
      </c>
      <c r="UH21" s="193" t="s">
        <v>35</v>
      </c>
      <c r="UI21" s="195"/>
      <c r="UJ21" s="203"/>
      <c r="UK21" s="201">
        <v>43160</v>
      </c>
      <c r="UL21" s="193" t="s">
        <v>35</v>
      </c>
      <c r="UM21" s="195"/>
      <c r="UN21" s="203"/>
      <c r="UO21" s="201">
        <v>43160</v>
      </c>
      <c r="UP21" s="193" t="s">
        <v>35</v>
      </c>
      <c r="UQ21" s="195"/>
      <c r="UR21" s="203"/>
      <c r="US21" s="201">
        <v>43160</v>
      </c>
      <c r="UT21" s="193" t="s">
        <v>35</v>
      </c>
      <c r="UU21" s="195"/>
      <c r="UV21" s="203"/>
      <c r="UW21" s="201">
        <v>43160</v>
      </c>
      <c r="UX21" s="193" t="s">
        <v>35</v>
      </c>
      <c r="UY21" s="195"/>
      <c r="UZ21" s="203"/>
      <c r="VA21" s="201">
        <v>43160</v>
      </c>
      <c r="VB21" s="193" t="s">
        <v>35</v>
      </c>
      <c r="VC21" s="195"/>
      <c r="VD21" s="203"/>
      <c r="VE21" s="201">
        <v>43160</v>
      </c>
      <c r="VF21" s="193" t="s">
        <v>35</v>
      </c>
      <c r="VG21" s="195"/>
      <c r="VH21" s="203"/>
      <c r="VI21" s="201">
        <v>43160</v>
      </c>
      <c r="VJ21" s="193" t="s">
        <v>35</v>
      </c>
      <c r="VK21" s="195"/>
      <c r="VL21" s="203"/>
      <c r="VM21" s="201">
        <v>43160</v>
      </c>
      <c r="VN21" s="193" t="s">
        <v>35</v>
      </c>
      <c r="VO21" s="195"/>
      <c r="VP21" s="203"/>
      <c r="VQ21" s="201">
        <v>43160</v>
      </c>
      <c r="VR21" s="193" t="s">
        <v>35</v>
      </c>
      <c r="VS21" s="195"/>
      <c r="VT21" s="203"/>
      <c r="VU21" s="201">
        <v>43160</v>
      </c>
      <c r="VV21" s="193" t="s">
        <v>35</v>
      </c>
      <c r="VW21" s="195"/>
      <c r="VX21" s="203"/>
      <c r="VY21" s="201">
        <v>43160</v>
      </c>
      <c r="VZ21" s="193" t="s">
        <v>35</v>
      </c>
      <c r="WA21" s="195"/>
      <c r="WB21" s="203"/>
      <c r="WC21" s="201">
        <v>43160</v>
      </c>
      <c r="WD21" s="193" t="s">
        <v>35</v>
      </c>
      <c r="WE21" s="195"/>
      <c r="WF21" s="203"/>
      <c r="WG21" s="201">
        <v>43160</v>
      </c>
      <c r="WH21" s="193" t="s">
        <v>35</v>
      </c>
      <c r="WI21" s="195"/>
      <c r="WJ21" s="203"/>
      <c r="WK21" s="201">
        <v>43160</v>
      </c>
      <c r="WL21" s="193" t="s">
        <v>35</v>
      </c>
      <c r="WM21" s="195"/>
      <c r="WN21" s="203"/>
      <c r="WO21" s="201">
        <v>43160</v>
      </c>
      <c r="WP21" s="193" t="s">
        <v>35</v>
      </c>
      <c r="WQ21" s="195"/>
      <c r="WR21" s="203"/>
      <c r="WS21" s="201">
        <v>43160</v>
      </c>
      <c r="WT21" s="193" t="s">
        <v>35</v>
      </c>
      <c r="WU21" s="195"/>
      <c r="WV21" s="203"/>
      <c r="WW21" s="201">
        <v>43160</v>
      </c>
      <c r="WX21" s="193" t="s">
        <v>35</v>
      </c>
      <c r="WY21" s="195"/>
      <c r="WZ21" s="203"/>
      <c r="XA21" s="201">
        <v>43160</v>
      </c>
      <c r="XB21" s="193" t="s">
        <v>35</v>
      </c>
      <c r="XC21" s="195"/>
      <c r="XD21" s="203"/>
      <c r="XE21" s="201">
        <v>43160</v>
      </c>
      <c r="XF21" s="193" t="s">
        <v>35</v>
      </c>
      <c r="XG21" s="195"/>
      <c r="XH21" s="203"/>
      <c r="XI21" s="201">
        <v>43160</v>
      </c>
      <c r="XJ21" s="193" t="s">
        <v>35</v>
      </c>
      <c r="XK21" s="195"/>
      <c r="XL21" s="203"/>
      <c r="XM21" s="201">
        <v>43160</v>
      </c>
      <c r="XN21" s="193" t="s">
        <v>35</v>
      </c>
      <c r="XO21" s="195"/>
      <c r="XP21" s="203"/>
      <c r="XQ21" s="201">
        <v>43160</v>
      </c>
      <c r="XR21" s="193" t="s">
        <v>35</v>
      </c>
      <c r="XS21" s="195"/>
      <c r="XT21" s="203"/>
      <c r="XU21" s="201">
        <v>43160</v>
      </c>
      <c r="XV21" s="193" t="s">
        <v>35</v>
      </c>
      <c r="XW21" s="195"/>
      <c r="XX21" s="203"/>
      <c r="XY21" s="201">
        <v>43160</v>
      </c>
      <c r="XZ21" s="193" t="s">
        <v>35</v>
      </c>
      <c r="YA21" s="195"/>
      <c r="YB21" s="203"/>
      <c r="YC21" s="201">
        <v>43160</v>
      </c>
      <c r="YD21" s="193" t="s">
        <v>35</v>
      </c>
      <c r="YE21" s="195"/>
      <c r="YF21" s="203"/>
      <c r="YG21" s="201">
        <v>43160</v>
      </c>
      <c r="YH21" s="193" t="s">
        <v>35</v>
      </c>
      <c r="YI21" s="195"/>
      <c r="YJ21" s="203"/>
      <c r="YK21" s="201">
        <v>43160</v>
      </c>
      <c r="YL21" s="193" t="s">
        <v>35</v>
      </c>
      <c r="YM21" s="195"/>
      <c r="YN21" s="203"/>
      <c r="YO21" s="201">
        <v>43160</v>
      </c>
      <c r="YP21" s="193" t="s">
        <v>35</v>
      </c>
      <c r="YQ21" s="195"/>
      <c r="YR21" s="203"/>
      <c r="YS21" s="201">
        <v>43160</v>
      </c>
      <c r="YT21" s="193" t="s">
        <v>35</v>
      </c>
      <c r="YU21" s="195"/>
      <c r="YV21" s="203"/>
      <c r="YW21" s="201">
        <v>43160</v>
      </c>
      <c r="YX21" s="193" t="s">
        <v>35</v>
      </c>
      <c r="YY21" s="195"/>
      <c r="YZ21" s="203"/>
      <c r="ZA21" s="201">
        <v>43160</v>
      </c>
      <c r="ZB21" s="193" t="s">
        <v>35</v>
      </c>
      <c r="ZC21" s="195"/>
      <c r="ZD21" s="203"/>
      <c r="ZE21" s="201">
        <v>43160</v>
      </c>
      <c r="ZF21" s="193" t="s">
        <v>35</v>
      </c>
      <c r="ZG21" s="195"/>
      <c r="ZH21" s="203"/>
      <c r="ZI21" s="201">
        <v>43160</v>
      </c>
      <c r="ZJ21" s="193" t="s">
        <v>35</v>
      </c>
      <c r="ZK21" s="195"/>
      <c r="ZL21" s="203"/>
      <c r="ZM21" s="201">
        <v>43160</v>
      </c>
      <c r="ZN21" s="193" t="s">
        <v>35</v>
      </c>
      <c r="ZO21" s="195"/>
      <c r="ZP21" s="203"/>
      <c r="ZQ21" s="201">
        <v>43160</v>
      </c>
      <c r="ZR21" s="193" t="s">
        <v>35</v>
      </c>
      <c r="ZS21" s="195"/>
      <c r="ZT21" s="203"/>
      <c r="ZU21" s="201">
        <v>43160</v>
      </c>
      <c r="ZV21" s="193" t="s">
        <v>35</v>
      </c>
      <c r="ZW21" s="195"/>
      <c r="ZX21" s="203"/>
      <c r="ZY21" s="201">
        <v>43160</v>
      </c>
      <c r="ZZ21" s="193" t="s">
        <v>35</v>
      </c>
      <c r="AAA21" s="195"/>
      <c r="AAB21" s="203"/>
      <c r="AAC21" s="201">
        <v>43160</v>
      </c>
      <c r="AAD21" s="193" t="s">
        <v>35</v>
      </c>
      <c r="AAE21" s="195"/>
      <c r="AAF21" s="203"/>
      <c r="AAG21" s="201">
        <v>43160</v>
      </c>
      <c r="AAH21" s="193" t="s">
        <v>35</v>
      </c>
      <c r="AAI21" s="195"/>
      <c r="AAJ21" s="203"/>
      <c r="AAK21" s="201">
        <v>43160</v>
      </c>
      <c r="AAL21" s="193" t="s">
        <v>35</v>
      </c>
      <c r="AAM21" s="195"/>
      <c r="AAN21" s="203"/>
      <c r="AAO21" s="201">
        <v>43160</v>
      </c>
      <c r="AAP21" s="193" t="s">
        <v>35</v>
      </c>
      <c r="AAQ21" s="195"/>
      <c r="AAR21" s="203"/>
      <c r="AAS21" s="201">
        <v>43160</v>
      </c>
      <c r="AAT21" s="193" t="s">
        <v>35</v>
      </c>
      <c r="AAU21" s="195"/>
      <c r="AAV21" s="203"/>
      <c r="AAW21" s="201">
        <v>43160</v>
      </c>
      <c r="AAX21" s="193" t="s">
        <v>35</v>
      </c>
      <c r="AAY21" s="195"/>
      <c r="AAZ21" s="203"/>
      <c r="ABA21" s="201">
        <v>43160</v>
      </c>
      <c r="ABB21" s="193" t="s">
        <v>35</v>
      </c>
      <c r="ABC21" s="195"/>
      <c r="ABD21" s="203"/>
      <c r="ABE21" s="201">
        <v>43160</v>
      </c>
      <c r="ABF21" s="193" t="s">
        <v>35</v>
      </c>
      <c r="ABG21" s="195"/>
      <c r="ABH21" s="203"/>
      <c r="ABI21" s="201">
        <v>43160</v>
      </c>
      <c r="ABJ21" s="193" t="s">
        <v>35</v>
      </c>
      <c r="ABK21" s="195"/>
      <c r="ABL21" s="203"/>
      <c r="ABM21" s="201">
        <v>43160</v>
      </c>
      <c r="ABN21" s="193" t="s">
        <v>35</v>
      </c>
      <c r="ABO21" s="195"/>
      <c r="ABP21" s="203"/>
      <c r="ABQ21" s="201">
        <v>43160</v>
      </c>
      <c r="ABR21" s="193" t="s">
        <v>35</v>
      </c>
      <c r="ABS21" s="195"/>
      <c r="ABT21" s="203"/>
      <c r="ABU21" s="201">
        <v>43160</v>
      </c>
      <c r="ABV21" s="193" t="s">
        <v>35</v>
      </c>
      <c r="ABW21" s="195"/>
      <c r="ABX21" s="203"/>
      <c r="ABY21" s="201">
        <v>43160</v>
      </c>
      <c r="ABZ21" s="193" t="s">
        <v>35</v>
      </c>
      <c r="ACA21" s="195"/>
      <c r="ACB21" s="203"/>
      <c r="ACC21" s="201">
        <v>43160</v>
      </c>
      <c r="ACD21" s="193" t="s">
        <v>35</v>
      </c>
      <c r="ACE21" s="195"/>
      <c r="ACF21" s="203"/>
      <c r="ACG21" s="201">
        <v>43160</v>
      </c>
      <c r="ACH21" s="193" t="s">
        <v>35</v>
      </c>
      <c r="ACI21" s="195"/>
      <c r="ACJ21" s="203"/>
      <c r="ACK21" s="201">
        <v>43160</v>
      </c>
      <c r="ACL21" s="193" t="s">
        <v>35</v>
      </c>
      <c r="ACM21" s="195"/>
      <c r="ACN21" s="203"/>
      <c r="ACO21" s="201">
        <v>43160</v>
      </c>
      <c r="ACP21" s="193" t="s">
        <v>35</v>
      </c>
      <c r="ACQ21" s="195"/>
      <c r="ACR21" s="203"/>
      <c r="ACS21" s="201">
        <v>43160</v>
      </c>
      <c r="ACT21" s="193" t="s">
        <v>35</v>
      </c>
      <c r="ACU21" s="195"/>
      <c r="ACV21" s="203"/>
      <c r="ACW21" s="201">
        <v>43160</v>
      </c>
      <c r="ACX21" s="193" t="s">
        <v>35</v>
      </c>
      <c r="ACY21" s="195"/>
      <c r="ACZ21" s="203"/>
      <c r="ADA21" s="201">
        <v>43160</v>
      </c>
      <c r="ADB21" s="193" t="s">
        <v>35</v>
      </c>
      <c r="ADC21" s="195"/>
      <c r="ADD21" s="203"/>
      <c r="ADE21" s="201">
        <v>43160</v>
      </c>
      <c r="ADF21" s="193" t="s">
        <v>35</v>
      </c>
      <c r="ADG21" s="195"/>
      <c r="ADH21" s="203"/>
      <c r="ADI21" s="201">
        <v>43160</v>
      </c>
      <c r="ADJ21" s="193" t="s">
        <v>35</v>
      </c>
      <c r="ADK21" s="195"/>
      <c r="ADL21" s="203"/>
      <c r="ADM21" s="201">
        <v>43160</v>
      </c>
      <c r="ADN21" s="193" t="s">
        <v>35</v>
      </c>
      <c r="ADO21" s="195"/>
      <c r="ADP21" s="203"/>
      <c r="ADQ21" s="201">
        <v>43160</v>
      </c>
      <c r="ADR21" s="193" t="s">
        <v>35</v>
      </c>
      <c r="ADS21" s="195"/>
      <c r="ADT21" s="203"/>
      <c r="ADU21" s="201">
        <v>43160</v>
      </c>
      <c r="ADV21" s="193" t="s">
        <v>35</v>
      </c>
      <c r="ADW21" s="195"/>
      <c r="ADX21" s="203"/>
      <c r="ADY21" s="201">
        <v>43160</v>
      </c>
      <c r="ADZ21" s="193" t="s">
        <v>35</v>
      </c>
      <c r="AEA21" s="195"/>
      <c r="AEB21" s="203"/>
      <c r="AEC21" s="201">
        <v>43160</v>
      </c>
      <c r="AED21" s="193" t="s">
        <v>35</v>
      </c>
      <c r="AEE21" s="195"/>
      <c r="AEF21" s="203"/>
      <c r="AEG21" s="201">
        <v>43160</v>
      </c>
      <c r="AEH21" s="193" t="s">
        <v>35</v>
      </c>
      <c r="AEI21" s="195"/>
      <c r="AEJ21" s="203"/>
      <c r="AEK21" s="201">
        <v>43160</v>
      </c>
      <c r="AEL21" s="193" t="s">
        <v>35</v>
      </c>
      <c r="AEM21" s="195"/>
      <c r="AEN21" s="203"/>
      <c r="AEO21" s="201">
        <v>43160</v>
      </c>
      <c r="AEP21" s="193" t="s">
        <v>35</v>
      </c>
      <c r="AEQ21" s="195"/>
      <c r="AER21" s="203"/>
      <c r="AES21" s="201">
        <v>43160</v>
      </c>
      <c r="AET21" s="193" t="s">
        <v>35</v>
      </c>
      <c r="AEU21" s="195"/>
      <c r="AEV21" s="203"/>
      <c r="AEW21" s="201">
        <v>43160</v>
      </c>
      <c r="AEX21" s="193" t="s">
        <v>35</v>
      </c>
      <c r="AEY21" s="195"/>
      <c r="AEZ21" s="203"/>
      <c r="AFA21" s="201">
        <v>43160</v>
      </c>
      <c r="AFB21" s="193" t="s">
        <v>35</v>
      </c>
      <c r="AFC21" s="195"/>
      <c r="AFD21" s="203"/>
      <c r="AFE21" s="201">
        <v>43160</v>
      </c>
      <c r="AFF21" s="193" t="s">
        <v>35</v>
      </c>
      <c r="AFG21" s="195"/>
      <c r="AFH21" s="203"/>
      <c r="AFI21" s="201">
        <v>43160</v>
      </c>
      <c r="AFJ21" s="193" t="s">
        <v>35</v>
      </c>
      <c r="AFK21" s="195"/>
      <c r="AFL21" s="203"/>
      <c r="AFM21" s="201">
        <v>43160</v>
      </c>
      <c r="AFN21" s="193" t="s">
        <v>35</v>
      </c>
      <c r="AFO21" s="195"/>
      <c r="AFP21" s="203"/>
      <c r="AFQ21" s="201">
        <v>43160</v>
      </c>
      <c r="AFR21" s="193" t="s">
        <v>35</v>
      </c>
      <c r="AFS21" s="195"/>
      <c r="AFT21" s="203"/>
      <c r="AFU21" s="201">
        <v>43160</v>
      </c>
      <c r="AFV21" s="193" t="s">
        <v>35</v>
      </c>
      <c r="AFW21" s="195"/>
      <c r="AFX21" s="203"/>
      <c r="AFY21" s="201">
        <v>43160</v>
      </c>
      <c r="AFZ21" s="193" t="s">
        <v>35</v>
      </c>
      <c r="AGA21" s="195"/>
      <c r="AGB21" s="203"/>
      <c r="AGC21" s="201">
        <v>43160</v>
      </c>
      <c r="AGD21" s="193" t="s">
        <v>35</v>
      </c>
      <c r="AGE21" s="195"/>
      <c r="AGF21" s="203"/>
      <c r="AGG21" s="201">
        <v>43160</v>
      </c>
      <c r="AGH21" s="193" t="s">
        <v>35</v>
      </c>
      <c r="AGI21" s="195"/>
      <c r="AGJ21" s="203"/>
      <c r="AGK21" s="201">
        <v>43160</v>
      </c>
      <c r="AGL21" s="193" t="s">
        <v>35</v>
      </c>
      <c r="AGM21" s="195"/>
      <c r="AGN21" s="203"/>
      <c r="AGO21" s="201">
        <v>43160</v>
      </c>
      <c r="AGP21" s="193" t="s">
        <v>35</v>
      </c>
      <c r="AGQ21" s="195"/>
      <c r="AGR21" s="203"/>
      <c r="AGS21" s="201">
        <v>43160</v>
      </c>
      <c r="AGT21" s="193" t="s">
        <v>35</v>
      </c>
      <c r="AGU21" s="195"/>
      <c r="AGV21" s="203"/>
      <c r="AGW21" s="201">
        <v>43160</v>
      </c>
      <c r="AGX21" s="193" t="s">
        <v>35</v>
      </c>
      <c r="AGY21" s="195"/>
      <c r="AGZ21" s="203"/>
      <c r="AHA21" s="201">
        <v>43160</v>
      </c>
      <c r="AHB21" s="193" t="s">
        <v>35</v>
      </c>
      <c r="AHC21" s="195"/>
      <c r="AHD21" s="203"/>
      <c r="AHE21" s="201">
        <v>43160</v>
      </c>
      <c r="AHF21" s="193" t="s">
        <v>35</v>
      </c>
      <c r="AHG21" s="195"/>
      <c r="AHH21" s="203"/>
      <c r="AHI21" s="201">
        <v>43160</v>
      </c>
      <c r="AHJ21" s="193" t="s">
        <v>35</v>
      </c>
      <c r="AHK21" s="195"/>
      <c r="AHL21" s="203"/>
      <c r="AHM21" s="201">
        <v>43160</v>
      </c>
      <c r="AHN21" s="193" t="s">
        <v>35</v>
      </c>
      <c r="AHO21" s="195"/>
      <c r="AHP21" s="203"/>
      <c r="AHQ21" s="201">
        <v>43160</v>
      </c>
      <c r="AHR21" s="193" t="s">
        <v>35</v>
      </c>
      <c r="AHS21" s="195"/>
      <c r="AHT21" s="203"/>
      <c r="AHU21" s="201">
        <v>43160</v>
      </c>
      <c r="AHV21" s="193" t="s">
        <v>35</v>
      </c>
      <c r="AHW21" s="195"/>
      <c r="AHX21" s="203"/>
      <c r="AHY21" s="201">
        <v>43160</v>
      </c>
      <c r="AHZ21" s="193" t="s">
        <v>35</v>
      </c>
      <c r="AIA21" s="195"/>
      <c r="AIB21" s="203"/>
      <c r="AIC21" s="201">
        <v>43160</v>
      </c>
      <c r="AID21" s="193" t="s">
        <v>35</v>
      </c>
      <c r="AIE21" s="195"/>
      <c r="AIF21" s="203"/>
      <c r="AIG21" s="201">
        <v>43160</v>
      </c>
      <c r="AIH21" s="193" t="s">
        <v>35</v>
      </c>
      <c r="AII21" s="195"/>
      <c r="AIJ21" s="203"/>
      <c r="AIK21" s="201">
        <v>43160</v>
      </c>
      <c r="AIL21" s="193" t="s">
        <v>35</v>
      </c>
      <c r="AIM21" s="195"/>
      <c r="AIN21" s="203"/>
      <c r="AIO21" s="201">
        <v>43160</v>
      </c>
      <c r="AIP21" s="193" t="s">
        <v>35</v>
      </c>
      <c r="AIQ21" s="195"/>
      <c r="AIR21" s="203"/>
      <c r="AIS21" s="201">
        <v>43160</v>
      </c>
      <c r="AIT21" s="193" t="s">
        <v>35</v>
      </c>
      <c r="AIU21" s="195"/>
      <c r="AIV21" s="203"/>
      <c r="AIW21" s="201">
        <v>43160</v>
      </c>
      <c r="AIX21" s="193" t="s">
        <v>35</v>
      </c>
      <c r="AIY21" s="195"/>
      <c r="AIZ21" s="203"/>
      <c r="AJA21" s="201">
        <v>43160</v>
      </c>
      <c r="AJB21" s="193" t="s">
        <v>35</v>
      </c>
      <c r="AJC21" s="195"/>
      <c r="AJD21" s="203"/>
      <c r="AJE21" s="201">
        <v>43160</v>
      </c>
      <c r="AJF21" s="193" t="s">
        <v>35</v>
      </c>
      <c r="AJG21" s="195"/>
      <c r="AJH21" s="203"/>
      <c r="AJI21" s="201">
        <v>43160</v>
      </c>
      <c r="AJJ21" s="193" t="s">
        <v>35</v>
      </c>
      <c r="AJK21" s="195"/>
      <c r="AJL21" s="203"/>
      <c r="AJM21" s="201">
        <v>43160</v>
      </c>
      <c r="AJN21" s="193" t="s">
        <v>35</v>
      </c>
      <c r="AJO21" s="195"/>
      <c r="AJP21" s="203"/>
      <c r="AJQ21" s="201">
        <v>43160</v>
      </c>
      <c r="AJR21" s="193" t="s">
        <v>35</v>
      </c>
      <c r="AJS21" s="195"/>
      <c r="AJT21" s="203"/>
      <c r="AJU21" s="201">
        <v>43160</v>
      </c>
      <c r="AJV21" s="193" t="s">
        <v>35</v>
      </c>
      <c r="AJW21" s="195"/>
      <c r="AJX21" s="203"/>
      <c r="AJY21" s="201">
        <v>43160</v>
      </c>
      <c r="AJZ21" s="193" t="s">
        <v>35</v>
      </c>
      <c r="AKA21" s="195"/>
      <c r="AKB21" s="203"/>
      <c r="AKC21" s="201">
        <v>43160</v>
      </c>
      <c r="AKD21" s="193" t="s">
        <v>35</v>
      </c>
      <c r="AKE21" s="195"/>
      <c r="AKF21" s="203"/>
      <c r="AKG21" s="201">
        <v>43160</v>
      </c>
      <c r="AKH21" s="193" t="s">
        <v>35</v>
      </c>
      <c r="AKI21" s="195"/>
      <c r="AKJ21" s="203"/>
      <c r="AKK21" s="201">
        <v>43160</v>
      </c>
      <c r="AKL21" s="193" t="s">
        <v>35</v>
      </c>
      <c r="AKM21" s="195"/>
      <c r="AKN21" s="203"/>
      <c r="AKO21" s="201">
        <v>43160</v>
      </c>
      <c r="AKP21" s="193" t="s">
        <v>35</v>
      </c>
      <c r="AKQ21" s="195"/>
      <c r="AKR21" s="203"/>
      <c r="AKS21" s="201">
        <v>43160</v>
      </c>
      <c r="AKT21" s="193" t="s">
        <v>35</v>
      </c>
      <c r="AKU21" s="195"/>
      <c r="AKV21" s="203"/>
      <c r="AKW21" s="201">
        <v>43160</v>
      </c>
      <c r="AKX21" s="193" t="s">
        <v>35</v>
      </c>
      <c r="AKY21" s="195"/>
      <c r="AKZ21" s="203"/>
      <c r="ALA21" s="201">
        <v>43160</v>
      </c>
      <c r="ALB21" s="193" t="s">
        <v>35</v>
      </c>
      <c r="ALC21" s="195"/>
      <c r="ALD21" s="203"/>
      <c r="ALE21" s="201">
        <v>43160</v>
      </c>
      <c r="ALF21" s="193" t="s">
        <v>35</v>
      </c>
      <c r="ALG21" s="195"/>
      <c r="ALH21" s="203"/>
      <c r="ALI21" s="201">
        <v>43160</v>
      </c>
      <c r="ALJ21" s="193" t="s">
        <v>35</v>
      </c>
      <c r="ALK21" s="195"/>
      <c r="ALL21" s="203"/>
      <c r="ALM21" s="201">
        <v>43160</v>
      </c>
      <c r="ALN21" s="193" t="s">
        <v>35</v>
      </c>
      <c r="ALO21" s="195"/>
      <c r="ALP21" s="203"/>
      <c r="ALQ21" s="201">
        <v>43160</v>
      </c>
      <c r="ALR21" s="193" t="s">
        <v>35</v>
      </c>
      <c r="ALS21" s="195"/>
      <c r="ALT21" s="203"/>
      <c r="ALU21" s="201">
        <v>43160</v>
      </c>
      <c r="ALV21" s="193" t="s">
        <v>35</v>
      </c>
      <c r="ALW21" s="195"/>
      <c r="ALX21" s="203"/>
      <c r="ALY21" s="201">
        <v>43160</v>
      </c>
      <c r="ALZ21" s="193" t="s">
        <v>35</v>
      </c>
      <c r="AMA21" s="195"/>
      <c r="AMB21" s="203"/>
      <c r="AMC21" s="201">
        <v>43160</v>
      </c>
      <c r="AMD21" s="193" t="s">
        <v>35</v>
      </c>
      <c r="AME21" s="195"/>
      <c r="AMF21" s="203"/>
      <c r="AMG21" s="201">
        <v>43160</v>
      </c>
      <c r="AMH21" s="193" t="s">
        <v>35</v>
      </c>
      <c r="AMI21" s="195"/>
      <c r="AMJ21" s="203"/>
      <c r="AMK21" s="201">
        <v>43160</v>
      </c>
      <c r="AML21" s="193" t="s">
        <v>35</v>
      </c>
      <c r="AMM21" s="195"/>
      <c r="AMN21" s="203"/>
      <c r="AMO21" s="201">
        <v>43160</v>
      </c>
      <c r="AMP21" s="193" t="s">
        <v>35</v>
      </c>
      <c r="AMQ21" s="195"/>
      <c r="AMR21" s="203"/>
      <c r="AMS21" s="201">
        <v>43160</v>
      </c>
      <c r="AMT21" s="193" t="s">
        <v>35</v>
      </c>
      <c r="AMU21" s="195"/>
      <c r="AMV21" s="203"/>
      <c r="AMW21" s="201">
        <v>43160</v>
      </c>
      <c r="AMX21" s="193" t="s">
        <v>35</v>
      </c>
      <c r="AMY21" s="195"/>
      <c r="AMZ21" s="203"/>
      <c r="ANA21" s="201">
        <v>43160</v>
      </c>
      <c r="ANB21" s="193" t="s">
        <v>35</v>
      </c>
      <c r="ANC21" s="195"/>
      <c r="AND21" s="203"/>
      <c r="ANE21" s="201">
        <v>43160</v>
      </c>
      <c r="ANF21" s="193" t="s">
        <v>35</v>
      </c>
      <c r="ANG21" s="195"/>
      <c r="ANH21" s="203"/>
      <c r="ANI21" s="201">
        <v>43160</v>
      </c>
      <c r="ANJ21" s="193" t="s">
        <v>35</v>
      </c>
      <c r="ANK21" s="195"/>
      <c r="ANL21" s="203"/>
      <c r="ANM21" s="201">
        <v>43160</v>
      </c>
      <c r="ANN21" s="193" t="s">
        <v>35</v>
      </c>
      <c r="ANO21" s="195"/>
      <c r="ANP21" s="203"/>
      <c r="ANQ21" s="201">
        <v>43160</v>
      </c>
      <c r="ANR21" s="193" t="s">
        <v>35</v>
      </c>
      <c r="ANS21" s="195"/>
      <c r="ANT21" s="203"/>
      <c r="ANU21" s="201">
        <v>43160</v>
      </c>
      <c r="ANV21" s="193" t="s">
        <v>35</v>
      </c>
      <c r="ANW21" s="195"/>
      <c r="ANX21" s="203"/>
      <c r="ANY21" s="201">
        <v>43160</v>
      </c>
      <c r="ANZ21" s="193" t="s">
        <v>35</v>
      </c>
      <c r="AOA21" s="195"/>
      <c r="AOB21" s="203"/>
      <c r="AOC21" s="201">
        <v>43160</v>
      </c>
      <c r="AOD21" s="193" t="s">
        <v>35</v>
      </c>
      <c r="AOE21" s="195"/>
      <c r="AOF21" s="203"/>
      <c r="AOG21" s="201">
        <v>43160</v>
      </c>
      <c r="AOH21" s="193" t="s">
        <v>35</v>
      </c>
      <c r="AOI21" s="195"/>
      <c r="AOJ21" s="203"/>
      <c r="AOK21" s="201">
        <v>43160</v>
      </c>
      <c r="AOL21" s="193" t="s">
        <v>35</v>
      </c>
      <c r="AOM21" s="195"/>
      <c r="AON21" s="203"/>
      <c r="AOO21" s="201">
        <v>43160</v>
      </c>
      <c r="AOP21" s="193" t="s">
        <v>35</v>
      </c>
      <c r="AOQ21" s="195"/>
      <c r="AOR21" s="203"/>
      <c r="AOS21" s="201">
        <v>43160</v>
      </c>
      <c r="AOT21" s="193" t="s">
        <v>35</v>
      </c>
      <c r="AOU21" s="195"/>
      <c r="AOV21" s="203"/>
      <c r="AOW21" s="201">
        <v>43160</v>
      </c>
      <c r="AOX21" s="193" t="s">
        <v>35</v>
      </c>
      <c r="AOY21" s="195"/>
      <c r="AOZ21" s="203"/>
      <c r="APA21" s="201">
        <v>43160</v>
      </c>
      <c r="APB21" s="193" t="s">
        <v>35</v>
      </c>
      <c r="APC21" s="195"/>
      <c r="APD21" s="203"/>
      <c r="APE21" s="201">
        <v>43160</v>
      </c>
      <c r="APF21" s="193" t="s">
        <v>35</v>
      </c>
      <c r="APG21" s="195"/>
      <c r="APH21" s="203"/>
      <c r="API21" s="201">
        <v>43160</v>
      </c>
      <c r="APJ21" s="193" t="s">
        <v>35</v>
      </c>
      <c r="APK21" s="195"/>
      <c r="APL21" s="203"/>
      <c r="APM21" s="201">
        <v>43160</v>
      </c>
      <c r="APN21" s="193" t="s">
        <v>35</v>
      </c>
      <c r="APO21" s="195"/>
      <c r="APP21" s="203"/>
      <c r="APQ21" s="201">
        <v>43160</v>
      </c>
      <c r="APR21" s="193" t="s">
        <v>35</v>
      </c>
      <c r="APS21" s="195"/>
      <c r="APT21" s="203"/>
      <c r="APU21" s="201">
        <v>43160</v>
      </c>
      <c r="APV21" s="193" t="s">
        <v>35</v>
      </c>
      <c r="APW21" s="195"/>
      <c r="APX21" s="203"/>
      <c r="APY21" s="201">
        <v>43160</v>
      </c>
      <c r="APZ21" s="193" t="s">
        <v>35</v>
      </c>
      <c r="AQA21" s="195"/>
      <c r="AQB21" s="203"/>
      <c r="AQC21" s="201">
        <v>43160</v>
      </c>
      <c r="AQD21" s="193" t="s">
        <v>35</v>
      </c>
      <c r="AQE21" s="195"/>
      <c r="AQF21" s="203"/>
      <c r="AQG21" s="201">
        <v>43160</v>
      </c>
      <c r="AQH21" s="193" t="s">
        <v>35</v>
      </c>
      <c r="AQI21" s="195"/>
      <c r="AQJ21" s="203"/>
      <c r="AQK21" s="201">
        <v>43160</v>
      </c>
      <c r="AQL21" s="193" t="s">
        <v>35</v>
      </c>
      <c r="AQM21" s="195"/>
      <c r="AQN21" s="203"/>
      <c r="AQO21" s="201">
        <v>43160</v>
      </c>
      <c r="AQP21" s="193" t="s">
        <v>35</v>
      </c>
      <c r="AQQ21" s="195"/>
      <c r="AQR21" s="203"/>
      <c r="AQS21" s="201">
        <v>43160</v>
      </c>
      <c r="AQT21" s="193" t="s">
        <v>35</v>
      </c>
      <c r="AQU21" s="195"/>
      <c r="AQV21" s="203"/>
      <c r="AQW21" s="201">
        <v>43160</v>
      </c>
      <c r="AQX21" s="193" t="s">
        <v>35</v>
      </c>
      <c r="AQY21" s="195"/>
      <c r="AQZ21" s="203"/>
      <c r="ARA21" s="201">
        <v>43160</v>
      </c>
      <c r="ARB21" s="193" t="s">
        <v>35</v>
      </c>
      <c r="ARC21" s="195"/>
      <c r="ARD21" s="203"/>
      <c r="UDO21" s="32"/>
      <c r="UDP21" s="32"/>
      <c r="UWQ21" s="32"/>
      <c r="UWR21" s="32"/>
    </row>
    <row r="22" spans="1:16192" x14ac:dyDescent="0.25">
      <c r="A22" s="197">
        <v>42152</v>
      </c>
      <c r="B22" s="10"/>
      <c r="C22" s="194" t="s">
        <v>1065</v>
      </c>
      <c r="D22" s="198"/>
      <c r="E22" s="198">
        <v>6600</v>
      </c>
      <c r="F22" s="192">
        <v>42148</v>
      </c>
      <c r="G22" s="204">
        <v>6214245</v>
      </c>
      <c r="H22" s="194" t="s">
        <v>1497</v>
      </c>
      <c r="I22" s="196">
        <v>85940</v>
      </c>
      <c r="J22" s="202"/>
      <c r="GU22" s="195"/>
      <c r="GV22" s="203">
        <v>730000</v>
      </c>
      <c r="GW22" s="201">
        <v>43161</v>
      </c>
      <c r="GX22" s="193" t="s">
        <v>56</v>
      </c>
      <c r="GY22" s="195"/>
      <c r="GZ22" s="203">
        <v>730000</v>
      </c>
      <c r="HA22" s="201">
        <v>43161</v>
      </c>
      <c r="HB22" s="193" t="s">
        <v>56</v>
      </c>
      <c r="HC22" s="195"/>
      <c r="HD22" s="203">
        <v>730000</v>
      </c>
      <c r="HE22" s="201">
        <v>43161</v>
      </c>
      <c r="HF22" s="193" t="s">
        <v>56</v>
      </c>
      <c r="HG22" s="195"/>
      <c r="HH22" s="203">
        <v>730000</v>
      </c>
      <c r="HI22" s="201">
        <v>43161</v>
      </c>
      <c r="HJ22" s="193" t="s">
        <v>56</v>
      </c>
      <c r="HK22" s="195"/>
      <c r="HL22" s="203">
        <v>730000</v>
      </c>
      <c r="HM22" s="201">
        <v>43161</v>
      </c>
      <c r="HN22" s="193" t="s">
        <v>56</v>
      </c>
      <c r="HO22" s="195"/>
      <c r="HP22" s="203">
        <v>730000</v>
      </c>
      <c r="HQ22" s="201">
        <v>43161</v>
      </c>
      <c r="HR22" s="193" t="s">
        <v>56</v>
      </c>
      <c r="HS22" s="195"/>
      <c r="HT22" s="203">
        <v>730000</v>
      </c>
      <c r="HU22" s="201">
        <v>43161</v>
      </c>
      <c r="HV22" s="193" t="s">
        <v>56</v>
      </c>
      <c r="HW22" s="195"/>
      <c r="HX22" s="203">
        <v>730000</v>
      </c>
      <c r="HY22" s="201">
        <v>43161</v>
      </c>
      <c r="HZ22" s="193" t="s">
        <v>56</v>
      </c>
      <c r="IA22" s="195"/>
      <c r="IB22" s="203">
        <v>730000</v>
      </c>
      <c r="IC22" s="201">
        <v>43161</v>
      </c>
      <c r="ID22" s="193" t="s">
        <v>56</v>
      </c>
      <c r="IE22" s="195"/>
      <c r="IF22" s="203">
        <v>730000</v>
      </c>
      <c r="IG22" s="201">
        <v>43161</v>
      </c>
      <c r="IH22" s="193" t="s">
        <v>56</v>
      </c>
      <c r="II22" s="195"/>
      <c r="IJ22" s="203">
        <v>730000</v>
      </c>
      <c r="IK22" s="201">
        <v>43161</v>
      </c>
      <c r="IL22" s="193" t="s">
        <v>56</v>
      </c>
      <c r="IM22" s="195"/>
      <c r="IN22" s="203">
        <v>730000</v>
      </c>
      <c r="IO22" s="201">
        <v>43161</v>
      </c>
      <c r="IP22" s="193" t="s">
        <v>56</v>
      </c>
      <c r="IQ22" s="195"/>
      <c r="IR22" s="203">
        <v>730000</v>
      </c>
      <c r="IS22" s="201">
        <v>43161</v>
      </c>
      <c r="IT22" s="193" t="s">
        <v>56</v>
      </c>
      <c r="IU22" s="195"/>
      <c r="IV22" s="203">
        <v>730000</v>
      </c>
      <c r="IW22" s="201">
        <v>43161</v>
      </c>
      <c r="IX22" s="193" t="s">
        <v>56</v>
      </c>
      <c r="IY22" s="195"/>
      <c r="IZ22" s="203">
        <v>730000</v>
      </c>
      <c r="JA22" s="201">
        <v>43161</v>
      </c>
      <c r="JB22" s="193" t="s">
        <v>56</v>
      </c>
      <c r="JC22" s="195"/>
      <c r="JD22" s="203">
        <v>730000</v>
      </c>
      <c r="JE22" s="201">
        <v>43161</v>
      </c>
      <c r="JF22" s="193" t="s">
        <v>56</v>
      </c>
      <c r="JG22" s="195"/>
      <c r="JH22" s="203">
        <v>730000</v>
      </c>
      <c r="JI22" s="201">
        <v>43161</v>
      </c>
      <c r="JJ22" s="193" t="s">
        <v>56</v>
      </c>
      <c r="JK22" s="195"/>
      <c r="JL22" s="203">
        <v>730000</v>
      </c>
      <c r="JM22" s="201">
        <v>43161</v>
      </c>
      <c r="JN22" s="193" t="s">
        <v>56</v>
      </c>
      <c r="JO22" s="195"/>
      <c r="JP22" s="203">
        <v>730000</v>
      </c>
      <c r="JQ22" s="201">
        <v>43161</v>
      </c>
      <c r="JR22" s="193" t="s">
        <v>56</v>
      </c>
      <c r="JS22" s="195"/>
      <c r="JT22" s="203">
        <v>730000</v>
      </c>
      <c r="JU22" s="201">
        <v>43161</v>
      </c>
      <c r="JV22" s="193" t="s">
        <v>56</v>
      </c>
      <c r="JW22" s="195"/>
      <c r="JX22" s="203">
        <v>730000</v>
      </c>
      <c r="JY22" s="201">
        <v>43161</v>
      </c>
      <c r="JZ22" s="193" t="s">
        <v>56</v>
      </c>
      <c r="KA22" s="195"/>
      <c r="KB22" s="203">
        <v>730000</v>
      </c>
      <c r="KC22" s="201">
        <v>43161</v>
      </c>
      <c r="KD22" s="193" t="s">
        <v>56</v>
      </c>
      <c r="KE22" s="195"/>
      <c r="KF22" s="203">
        <v>730000</v>
      </c>
      <c r="KG22" s="201">
        <v>43161</v>
      </c>
      <c r="KH22" s="193" t="s">
        <v>56</v>
      </c>
      <c r="KI22" s="195"/>
      <c r="KJ22" s="203">
        <v>730000</v>
      </c>
      <c r="KK22" s="201">
        <v>43161</v>
      </c>
      <c r="KL22" s="193" t="s">
        <v>56</v>
      </c>
      <c r="KM22" s="195"/>
      <c r="KN22" s="203">
        <v>730000</v>
      </c>
      <c r="KO22" s="201">
        <v>43161</v>
      </c>
      <c r="KP22" s="193" t="s">
        <v>56</v>
      </c>
      <c r="KQ22" s="195"/>
      <c r="KR22" s="203">
        <v>730000</v>
      </c>
      <c r="KS22" s="201">
        <v>43161</v>
      </c>
      <c r="KT22" s="193" t="s">
        <v>56</v>
      </c>
      <c r="KU22" s="195"/>
      <c r="KV22" s="203">
        <v>730000</v>
      </c>
      <c r="KW22" s="201">
        <v>43161</v>
      </c>
      <c r="KX22" s="193" t="s">
        <v>56</v>
      </c>
      <c r="KY22" s="195"/>
      <c r="KZ22" s="203">
        <v>730000</v>
      </c>
      <c r="LA22" s="201">
        <v>43161</v>
      </c>
      <c r="LB22" s="193" t="s">
        <v>56</v>
      </c>
      <c r="LC22" s="195"/>
      <c r="LD22" s="203">
        <v>730000</v>
      </c>
      <c r="LE22" s="201">
        <v>43161</v>
      </c>
      <c r="LF22" s="193" t="s">
        <v>56</v>
      </c>
      <c r="LG22" s="195"/>
      <c r="LH22" s="203">
        <v>730000</v>
      </c>
      <c r="LI22" s="201">
        <v>43161</v>
      </c>
      <c r="LJ22" s="193" t="s">
        <v>56</v>
      </c>
      <c r="LK22" s="195"/>
      <c r="LL22" s="203">
        <v>730000</v>
      </c>
      <c r="LM22" s="201">
        <v>43161</v>
      </c>
      <c r="LN22" s="193" t="s">
        <v>56</v>
      </c>
      <c r="LO22" s="195"/>
      <c r="LP22" s="203">
        <v>730000</v>
      </c>
      <c r="LQ22" s="201">
        <v>43161</v>
      </c>
      <c r="LR22" s="193" t="s">
        <v>56</v>
      </c>
      <c r="LS22" s="195"/>
      <c r="LT22" s="203">
        <v>730000</v>
      </c>
      <c r="LU22" s="201">
        <v>43161</v>
      </c>
      <c r="LV22" s="193" t="s">
        <v>56</v>
      </c>
      <c r="LW22" s="195"/>
      <c r="LX22" s="203">
        <v>730000</v>
      </c>
      <c r="LY22" s="201">
        <v>43161</v>
      </c>
      <c r="LZ22" s="193" t="s">
        <v>56</v>
      </c>
      <c r="MA22" s="195"/>
      <c r="MB22" s="203">
        <v>730000</v>
      </c>
      <c r="MC22" s="201">
        <v>43161</v>
      </c>
      <c r="MD22" s="193" t="s">
        <v>56</v>
      </c>
      <c r="ME22" s="195"/>
      <c r="MF22" s="203">
        <v>730000</v>
      </c>
      <c r="MG22" s="201">
        <v>43161</v>
      </c>
      <c r="MH22" s="193" t="s">
        <v>56</v>
      </c>
      <c r="MI22" s="195"/>
      <c r="MJ22" s="203">
        <v>730000</v>
      </c>
      <c r="MK22" s="201">
        <v>43161</v>
      </c>
      <c r="ML22" s="193" t="s">
        <v>56</v>
      </c>
      <c r="MM22" s="195"/>
      <c r="MN22" s="203">
        <v>730000</v>
      </c>
      <c r="MO22" s="201">
        <v>43161</v>
      </c>
      <c r="MP22" s="193" t="s">
        <v>56</v>
      </c>
      <c r="MQ22" s="195"/>
      <c r="MR22" s="203">
        <v>730000</v>
      </c>
      <c r="MS22" s="201">
        <v>43161</v>
      </c>
      <c r="MT22" s="193" t="s">
        <v>56</v>
      </c>
      <c r="MU22" s="195"/>
      <c r="MV22" s="203">
        <v>730000</v>
      </c>
      <c r="MW22" s="201">
        <v>43161</v>
      </c>
      <c r="MX22" s="193" t="s">
        <v>56</v>
      </c>
      <c r="MY22" s="195"/>
      <c r="MZ22" s="203">
        <v>730000</v>
      </c>
      <c r="NA22" s="201">
        <v>43161</v>
      </c>
      <c r="NB22" s="193" t="s">
        <v>56</v>
      </c>
      <c r="NC22" s="195"/>
      <c r="ND22" s="203">
        <v>730000</v>
      </c>
      <c r="NE22" s="201">
        <v>43161</v>
      </c>
      <c r="NF22" s="193" t="s">
        <v>56</v>
      </c>
      <c r="NG22" s="195"/>
      <c r="NH22" s="203">
        <v>730000</v>
      </c>
      <c r="NI22" s="201">
        <v>43161</v>
      </c>
      <c r="NJ22" s="193" t="s">
        <v>56</v>
      </c>
      <c r="NK22" s="195"/>
      <c r="NL22" s="203">
        <v>730000</v>
      </c>
      <c r="NM22" s="201">
        <v>43161</v>
      </c>
      <c r="NN22" s="193" t="s">
        <v>56</v>
      </c>
      <c r="NO22" s="195"/>
      <c r="NP22" s="203">
        <v>730000</v>
      </c>
      <c r="NQ22" s="201">
        <v>43161</v>
      </c>
      <c r="NR22" s="193" t="s">
        <v>56</v>
      </c>
      <c r="NS22" s="195"/>
      <c r="NT22" s="203">
        <v>730000</v>
      </c>
      <c r="NU22" s="201">
        <v>43161</v>
      </c>
      <c r="NV22" s="193" t="s">
        <v>56</v>
      </c>
      <c r="NW22" s="195"/>
      <c r="NX22" s="203">
        <v>730000</v>
      </c>
      <c r="NY22" s="201">
        <v>43161</v>
      </c>
      <c r="NZ22" s="193" t="s">
        <v>56</v>
      </c>
      <c r="OA22" s="195"/>
      <c r="OB22" s="203">
        <v>730000</v>
      </c>
      <c r="OC22" s="201">
        <v>43161</v>
      </c>
      <c r="OD22" s="193" t="s">
        <v>56</v>
      </c>
      <c r="OE22" s="195"/>
      <c r="OF22" s="203">
        <v>730000</v>
      </c>
      <c r="OG22" s="201">
        <v>43161</v>
      </c>
      <c r="OH22" s="193" t="s">
        <v>56</v>
      </c>
      <c r="OI22" s="195"/>
      <c r="OJ22" s="203">
        <v>730000</v>
      </c>
      <c r="OK22" s="201">
        <v>43161</v>
      </c>
      <c r="OL22" s="193" t="s">
        <v>56</v>
      </c>
      <c r="OM22" s="195"/>
      <c r="ON22" s="203">
        <v>730000</v>
      </c>
      <c r="OO22" s="201">
        <v>43161</v>
      </c>
      <c r="OP22" s="193" t="s">
        <v>56</v>
      </c>
      <c r="OQ22" s="195"/>
      <c r="OR22" s="203">
        <v>730000</v>
      </c>
      <c r="OS22" s="201">
        <v>43161</v>
      </c>
      <c r="OT22" s="193" t="s">
        <v>56</v>
      </c>
      <c r="OU22" s="195"/>
      <c r="OV22" s="203">
        <v>730000</v>
      </c>
      <c r="OW22" s="201">
        <v>43161</v>
      </c>
      <c r="OX22" s="193" t="s">
        <v>56</v>
      </c>
      <c r="OY22" s="195"/>
      <c r="OZ22" s="203">
        <v>730000</v>
      </c>
      <c r="PA22" s="201">
        <v>43161</v>
      </c>
      <c r="PB22" s="193" t="s">
        <v>56</v>
      </c>
      <c r="PC22" s="195"/>
      <c r="PD22" s="203">
        <v>730000</v>
      </c>
      <c r="PE22" s="201">
        <v>43161</v>
      </c>
      <c r="PF22" s="193" t="s">
        <v>56</v>
      </c>
      <c r="PG22" s="195"/>
      <c r="PH22" s="203">
        <v>730000</v>
      </c>
      <c r="PI22" s="201">
        <v>43161</v>
      </c>
      <c r="PJ22" s="193" t="s">
        <v>56</v>
      </c>
      <c r="PK22" s="195"/>
      <c r="PL22" s="203">
        <v>730000</v>
      </c>
      <c r="PM22" s="201">
        <v>43161</v>
      </c>
      <c r="PN22" s="193" t="s">
        <v>56</v>
      </c>
      <c r="PO22" s="195"/>
      <c r="PP22" s="203">
        <v>730000</v>
      </c>
      <c r="PQ22" s="201">
        <v>43161</v>
      </c>
      <c r="PR22" s="193" t="s">
        <v>56</v>
      </c>
      <c r="PS22" s="195"/>
      <c r="PT22" s="203">
        <v>730000</v>
      </c>
      <c r="PU22" s="201">
        <v>43161</v>
      </c>
      <c r="PV22" s="193" t="s">
        <v>56</v>
      </c>
      <c r="PW22" s="195"/>
      <c r="PX22" s="203">
        <v>730000</v>
      </c>
      <c r="PY22" s="201">
        <v>43161</v>
      </c>
      <c r="PZ22" s="193" t="s">
        <v>56</v>
      </c>
      <c r="QA22" s="195"/>
      <c r="QB22" s="203">
        <v>730000</v>
      </c>
      <c r="QC22" s="201">
        <v>43161</v>
      </c>
      <c r="QD22" s="193" t="s">
        <v>56</v>
      </c>
      <c r="QE22" s="195"/>
      <c r="QF22" s="203">
        <v>730000</v>
      </c>
      <c r="QG22" s="201">
        <v>43161</v>
      </c>
      <c r="QH22" s="193" t="s">
        <v>56</v>
      </c>
      <c r="QI22" s="195"/>
      <c r="QJ22" s="203">
        <v>730000</v>
      </c>
      <c r="QK22" s="201">
        <v>43161</v>
      </c>
      <c r="QL22" s="193" t="s">
        <v>56</v>
      </c>
      <c r="QM22" s="195"/>
      <c r="QN22" s="203">
        <v>730000</v>
      </c>
      <c r="QO22" s="201">
        <v>43161</v>
      </c>
      <c r="QP22" s="193" t="s">
        <v>56</v>
      </c>
      <c r="QQ22" s="195"/>
      <c r="QR22" s="203">
        <v>730000</v>
      </c>
      <c r="QS22" s="201">
        <v>43161</v>
      </c>
      <c r="QT22" s="193" t="s">
        <v>56</v>
      </c>
      <c r="QU22" s="195"/>
      <c r="QV22" s="203">
        <v>730000</v>
      </c>
      <c r="QW22" s="201">
        <v>43161</v>
      </c>
      <c r="QX22" s="193" t="s">
        <v>56</v>
      </c>
      <c r="QY22" s="195"/>
      <c r="QZ22" s="203">
        <v>730000</v>
      </c>
      <c r="RA22" s="201">
        <v>43161</v>
      </c>
      <c r="RB22" s="193" t="s">
        <v>56</v>
      </c>
      <c r="RC22" s="195"/>
      <c r="RD22" s="203">
        <v>730000</v>
      </c>
      <c r="RE22" s="201">
        <v>43161</v>
      </c>
      <c r="RF22" s="193" t="s">
        <v>56</v>
      </c>
      <c r="RG22" s="195"/>
      <c r="RH22" s="203">
        <v>730000</v>
      </c>
      <c r="RI22" s="201">
        <v>43161</v>
      </c>
      <c r="RJ22" s="193" t="s">
        <v>56</v>
      </c>
      <c r="RK22" s="195"/>
      <c r="RL22" s="203">
        <v>730000</v>
      </c>
      <c r="RM22" s="201">
        <v>43161</v>
      </c>
      <c r="RN22" s="193" t="s">
        <v>56</v>
      </c>
      <c r="RO22" s="195"/>
      <c r="RP22" s="203">
        <v>730000</v>
      </c>
      <c r="RQ22" s="201">
        <v>43161</v>
      </c>
      <c r="RR22" s="193" t="s">
        <v>56</v>
      </c>
      <c r="RS22" s="195"/>
      <c r="RT22" s="203">
        <v>730000</v>
      </c>
      <c r="RU22" s="201">
        <v>43161</v>
      </c>
      <c r="RV22" s="193" t="s">
        <v>56</v>
      </c>
      <c r="RW22" s="195"/>
      <c r="RX22" s="203">
        <v>730000</v>
      </c>
      <c r="RY22" s="201">
        <v>43161</v>
      </c>
      <c r="RZ22" s="193" t="s">
        <v>56</v>
      </c>
      <c r="SA22" s="195"/>
      <c r="SB22" s="203">
        <v>730000</v>
      </c>
      <c r="SC22" s="201">
        <v>43161</v>
      </c>
      <c r="SD22" s="193" t="s">
        <v>56</v>
      </c>
      <c r="SE22" s="195"/>
      <c r="SF22" s="203">
        <v>730000</v>
      </c>
      <c r="SG22" s="201">
        <v>43161</v>
      </c>
      <c r="SH22" s="193" t="s">
        <v>56</v>
      </c>
      <c r="SI22" s="195"/>
      <c r="SJ22" s="203">
        <v>730000</v>
      </c>
      <c r="SK22" s="201">
        <v>43161</v>
      </c>
      <c r="SL22" s="193" t="s">
        <v>56</v>
      </c>
      <c r="SM22" s="195"/>
      <c r="SN22" s="203">
        <v>730000</v>
      </c>
      <c r="SO22" s="201">
        <v>43161</v>
      </c>
      <c r="SP22" s="193" t="s">
        <v>56</v>
      </c>
      <c r="SQ22" s="195"/>
      <c r="SR22" s="203">
        <v>730000</v>
      </c>
      <c r="SS22" s="201">
        <v>43161</v>
      </c>
      <c r="ST22" s="193" t="s">
        <v>56</v>
      </c>
      <c r="SU22" s="195"/>
      <c r="SV22" s="203">
        <v>730000</v>
      </c>
      <c r="SW22" s="201">
        <v>43161</v>
      </c>
      <c r="SX22" s="193" t="s">
        <v>56</v>
      </c>
      <c r="SY22" s="195"/>
      <c r="SZ22" s="203">
        <v>730000</v>
      </c>
      <c r="TA22" s="201">
        <v>43161</v>
      </c>
      <c r="TB22" s="193" t="s">
        <v>56</v>
      </c>
      <c r="TC22" s="195"/>
      <c r="TD22" s="203">
        <v>730000</v>
      </c>
      <c r="TE22" s="201">
        <v>43161</v>
      </c>
      <c r="TF22" s="193" t="s">
        <v>56</v>
      </c>
      <c r="TG22" s="195"/>
      <c r="TH22" s="203">
        <v>730000</v>
      </c>
      <c r="TI22" s="201">
        <v>43161</v>
      </c>
      <c r="TJ22" s="193" t="s">
        <v>56</v>
      </c>
      <c r="TK22" s="195"/>
      <c r="TL22" s="203">
        <v>730000</v>
      </c>
      <c r="TM22" s="201">
        <v>43161</v>
      </c>
      <c r="TN22" s="193" t="s">
        <v>56</v>
      </c>
      <c r="TO22" s="195"/>
      <c r="TP22" s="203">
        <v>730000</v>
      </c>
      <c r="TQ22" s="201">
        <v>43161</v>
      </c>
      <c r="TR22" s="193" t="s">
        <v>56</v>
      </c>
      <c r="TS22" s="195"/>
      <c r="TT22" s="203">
        <v>730000</v>
      </c>
      <c r="TU22" s="201">
        <v>43161</v>
      </c>
      <c r="TV22" s="193" t="s">
        <v>56</v>
      </c>
      <c r="TW22" s="195"/>
      <c r="TX22" s="203">
        <v>730000</v>
      </c>
      <c r="TY22" s="201">
        <v>43161</v>
      </c>
      <c r="TZ22" s="193" t="s">
        <v>56</v>
      </c>
      <c r="UA22" s="195"/>
      <c r="UB22" s="203">
        <v>730000</v>
      </c>
      <c r="UC22" s="201">
        <v>43161</v>
      </c>
      <c r="UD22" s="193" t="s">
        <v>56</v>
      </c>
      <c r="UE22" s="195"/>
      <c r="UF22" s="203">
        <v>730000</v>
      </c>
      <c r="UG22" s="201">
        <v>43161</v>
      </c>
      <c r="UH22" s="193" t="s">
        <v>56</v>
      </c>
      <c r="UI22" s="195"/>
      <c r="UJ22" s="203">
        <v>730000</v>
      </c>
      <c r="UK22" s="201">
        <v>43161</v>
      </c>
      <c r="UL22" s="193" t="s">
        <v>56</v>
      </c>
      <c r="UM22" s="195"/>
      <c r="UN22" s="203">
        <v>730000</v>
      </c>
      <c r="UO22" s="201">
        <v>43161</v>
      </c>
      <c r="UP22" s="193" t="s">
        <v>56</v>
      </c>
      <c r="UQ22" s="195"/>
      <c r="UR22" s="203">
        <v>730000</v>
      </c>
      <c r="US22" s="201">
        <v>43161</v>
      </c>
      <c r="UT22" s="193" t="s">
        <v>56</v>
      </c>
      <c r="UU22" s="195"/>
      <c r="UV22" s="203">
        <v>730000</v>
      </c>
      <c r="UW22" s="201">
        <v>43161</v>
      </c>
      <c r="UX22" s="193" t="s">
        <v>56</v>
      </c>
      <c r="UY22" s="195"/>
      <c r="UZ22" s="203">
        <v>730000</v>
      </c>
      <c r="VA22" s="201">
        <v>43161</v>
      </c>
      <c r="VB22" s="193" t="s">
        <v>56</v>
      </c>
      <c r="VC22" s="195"/>
      <c r="VD22" s="203">
        <v>730000</v>
      </c>
      <c r="VE22" s="201">
        <v>43161</v>
      </c>
      <c r="VF22" s="193" t="s">
        <v>56</v>
      </c>
      <c r="VG22" s="195"/>
      <c r="VH22" s="203">
        <v>730000</v>
      </c>
      <c r="VI22" s="201">
        <v>43161</v>
      </c>
      <c r="VJ22" s="193" t="s">
        <v>56</v>
      </c>
      <c r="VK22" s="195"/>
      <c r="VL22" s="203">
        <v>730000</v>
      </c>
      <c r="VM22" s="201">
        <v>43161</v>
      </c>
      <c r="VN22" s="193" t="s">
        <v>56</v>
      </c>
      <c r="VO22" s="195"/>
      <c r="VP22" s="203">
        <v>730000</v>
      </c>
      <c r="VQ22" s="201">
        <v>43161</v>
      </c>
      <c r="VR22" s="193" t="s">
        <v>56</v>
      </c>
      <c r="VS22" s="195"/>
      <c r="VT22" s="203">
        <v>730000</v>
      </c>
      <c r="VU22" s="201">
        <v>43161</v>
      </c>
      <c r="VV22" s="193" t="s">
        <v>56</v>
      </c>
      <c r="VW22" s="195"/>
      <c r="VX22" s="203">
        <v>730000</v>
      </c>
      <c r="VY22" s="201">
        <v>43161</v>
      </c>
      <c r="VZ22" s="193" t="s">
        <v>56</v>
      </c>
      <c r="WA22" s="195"/>
      <c r="WB22" s="203">
        <v>730000</v>
      </c>
      <c r="WC22" s="201">
        <v>43161</v>
      </c>
      <c r="WD22" s="193" t="s">
        <v>56</v>
      </c>
      <c r="WE22" s="195"/>
      <c r="WF22" s="203">
        <v>730000</v>
      </c>
      <c r="WG22" s="201">
        <v>43161</v>
      </c>
      <c r="WH22" s="193" t="s">
        <v>56</v>
      </c>
      <c r="WI22" s="195"/>
      <c r="WJ22" s="203">
        <v>730000</v>
      </c>
      <c r="WK22" s="201">
        <v>43161</v>
      </c>
      <c r="WL22" s="193" t="s">
        <v>56</v>
      </c>
      <c r="WM22" s="195"/>
      <c r="WN22" s="203">
        <v>730000</v>
      </c>
      <c r="WO22" s="201">
        <v>43161</v>
      </c>
      <c r="WP22" s="193" t="s">
        <v>56</v>
      </c>
      <c r="WQ22" s="195"/>
      <c r="WR22" s="203">
        <v>730000</v>
      </c>
      <c r="WS22" s="201">
        <v>43161</v>
      </c>
      <c r="WT22" s="193" t="s">
        <v>56</v>
      </c>
      <c r="WU22" s="195"/>
      <c r="WV22" s="203">
        <v>730000</v>
      </c>
      <c r="WW22" s="201">
        <v>43161</v>
      </c>
      <c r="WX22" s="193" t="s">
        <v>56</v>
      </c>
      <c r="WY22" s="195"/>
      <c r="WZ22" s="203">
        <v>730000</v>
      </c>
      <c r="XA22" s="201">
        <v>43161</v>
      </c>
      <c r="XB22" s="193" t="s">
        <v>56</v>
      </c>
      <c r="XC22" s="195"/>
      <c r="XD22" s="203">
        <v>730000</v>
      </c>
      <c r="XE22" s="201">
        <v>43161</v>
      </c>
      <c r="XF22" s="193" t="s">
        <v>56</v>
      </c>
      <c r="XG22" s="195"/>
      <c r="XH22" s="203">
        <v>730000</v>
      </c>
      <c r="XI22" s="201">
        <v>43161</v>
      </c>
      <c r="XJ22" s="193" t="s">
        <v>56</v>
      </c>
      <c r="XK22" s="195"/>
      <c r="XL22" s="203">
        <v>730000</v>
      </c>
      <c r="XM22" s="201">
        <v>43161</v>
      </c>
      <c r="XN22" s="193" t="s">
        <v>56</v>
      </c>
      <c r="XO22" s="195"/>
      <c r="XP22" s="203">
        <v>730000</v>
      </c>
      <c r="XQ22" s="201">
        <v>43161</v>
      </c>
      <c r="XR22" s="193" t="s">
        <v>56</v>
      </c>
      <c r="XS22" s="195"/>
      <c r="XT22" s="203">
        <v>730000</v>
      </c>
      <c r="XU22" s="201">
        <v>43161</v>
      </c>
      <c r="XV22" s="193" t="s">
        <v>56</v>
      </c>
      <c r="XW22" s="195"/>
      <c r="XX22" s="203">
        <v>730000</v>
      </c>
      <c r="XY22" s="201">
        <v>43161</v>
      </c>
      <c r="XZ22" s="193" t="s">
        <v>56</v>
      </c>
      <c r="YA22" s="195"/>
      <c r="YB22" s="203">
        <v>730000</v>
      </c>
      <c r="YC22" s="201">
        <v>43161</v>
      </c>
      <c r="YD22" s="193" t="s">
        <v>56</v>
      </c>
      <c r="YE22" s="195"/>
      <c r="YF22" s="203">
        <v>730000</v>
      </c>
      <c r="YG22" s="201">
        <v>43161</v>
      </c>
      <c r="YH22" s="193" t="s">
        <v>56</v>
      </c>
      <c r="YI22" s="195"/>
      <c r="YJ22" s="203">
        <v>730000</v>
      </c>
      <c r="YK22" s="201">
        <v>43161</v>
      </c>
      <c r="YL22" s="193" t="s">
        <v>56</v>
      </c>
      <c r="YM22" s="195"/>
      <c r="YN22" s="203">
        <v>730000</v>
      </c>
      <c r="YO22" s="201">
        <v>43161</v>
      </c>
      <c r="YP22" s="193" t="s">
        <v>56</v>
      </c>
      <c r="YQ22" s="195"/>
      <c r="YR22" s="203">
        <v>730000</v>
      </c>
      <c r="YS22" s="201">
        <v>43161</v>
      </c>
      <c r="YT22" s="193" t="s">
        <v>56</v>
      </c>
      <c r="YU22" s="195"/>
      <c r="YV22" s="203">
        <v>730000</v>
      </c>
      <c r="YW22" s="201">
        <v>43161</v>
      </c>
      <c r="YX22" s="193" t="s">
        <v>56</v>
      </c>
      <c r="YY22" s="195"/>
      <c r="YZ22" s="203">
        <v>730000</v>
      </c>
      <c r="ZA22" s="201">
        <v>43161</v>
      </c>
      <c r="ZB22" s="193" t="s">
        <v>56</v>
      </c>
      <c r="ZC22" s="195"/>
      <c r="ZD22" s="203">
        <v>730000</v>
      </c>
      <c r="ZE22" s="201">
        <v>43161</v>
      </c>
      <c r="ZF22" s="193" t="s">
        <v>56</v>
      </c>
      <c r="ZG22" s="195"/>
      <c r="ZH22" s="203">
        <v>730000</v>
      </c>
      <c r="ZI22" s="201">
        <v>43161</v>
      </c>
      <c r="ZJ22" s="193" t="s">
        <v>56</v>
      </c>
      <c r="ZK22" s="195"/>
      <c r="ZL22" s="203">
        <v>730000</v>
      </c>
      <c r="ZM22" s="201">
        <v>43161</v>
      </c>
      <c r="ZN22" s="193" t="s">
        <v>56</v>
      </c>
      <c r="ZO22" s="195"/>
      <c r="ZP22" s="203">
        <v>730000</v>
      </c>
      <c r="ZQ22" s="201">
        <v>43161</v>
      </c>
      <c r="ZR22" s="193" t="s">
        <v>56</v>
      </c>
      <c r="ZS22" s="195"/>
      <c r="ZT22" s="203">
        <v>730000</v>
      </c>
      <c r="ZU22" s="201">
        <v>43161</v>
      </c>
      <c r="ZV22" s="193" t="s">
        <v>56</v>
      </c>
      <c r="ZW22" s="195"/>
      <c r="ZX22" s="203">
        <v>730000</v>
      </c>
      <c r="ZY22" s="201">
        <v>43161</v>
      </c>
      <c r="ZZ22" s="193" t="s">
        <v>56</v>
      </c>
      <c r="AAA22" s="195"/>
      <c r="AAB22" s="203">
        <v>730000</v>
      </c>
      <c r="AAC22" s="201">
        <v>43161</v>
      </c>
      <c r="AAD22" s="193" t="s">
        <v>56</v>
      </c>
      <c r="AAE22" s="195"/>
      <c r="AAF22" s="203">
        <v>730000</v>
      </c>
      <c r="AAG22" s="201">
        <v>43161</v>
      </c>
      <c r="AAH22" s="193" t="s">
        <v>56</v>
      </c>
      <c r="AAI22" s="195"/>
      <c r="AAJ22" s="203">
        <v>730000</v>
      </c>
      <c r="AAK22" s="201">
        <v>43161</v>
      </c>
      <c r="AAL22" s="193" t="s">
        <v>56</v>
      </c>
      <c r="AAM22" s="195"/>
      <c r="AAN22" s="203">
        <v>730000</v>
      </c>
      <c r="AAO22" s="201">
        <v>43161</v>
      </c>
      <c r="AAP22" s="193" t="s">
        <v>56</v>
      </c>
      <c r="AAQ22" s="195"/>
      <c r="AAR22" s="203">
        <v>730000</v>
      </c>
      <c r="AAS22" s="201">
        <v>43161</v>
      </c>
      <c r="AAT22" s="193" t="s">
        <v>56</v>
      </c>
      <c r="AAU22" s="195"/>
      <c r="AAV22" s="203">
        <v>730000</v>
      </c>
      <c r="AAW22" s="201">
        <v>43161</v>
      </c>
      <c r="AAX22" s="193" t="s">
        <v>56</v>
      </c>
      <c r="AAY22" s="195"/>
      <c r="AAZ22" s="203">
        <v>730000</v>
      </c>
      <c r="ABA22" s="201">
        <v>43161</v>
      </c>
      <c r="ABB22" s="193" t="s">
        <v>56</v>
      </c>
      <c r="ABC22" s="195"/>
      <c r="ABD22" s="203">
        <v>730000</v>
      </c>
      <c r="ABE22" s="201">
        <v>43161</v>
      </c>
      <c r="ABF22" s="193" t="s">
        <v>56</v>
      </c>
      <c r="ABG22" s="195"/>
      <c r="ABH22" s="203">
        <v>730000</v>
      </c>
      <c r="ABI22" s="201">
        <v>43161</v>
      </c>
      <c r="ABJ22" s="193" t="s">
        <v>56</v>
      </c>
      <c r="ABK22" s="195"/>
      <c r="ABL22" s="203">
        <v>730000</v>
      </c>
      <c r="ABM22" s="201">
        <v>43161</v>
      </c>
      <c r="ABN22" s="193" t="s">
        <v>56</v>
      </c>
      <c r="ABO22" s="195"/>
      <c r="ABP22" s="203">
        <v>730000</v>
      </c>
      <c r="ABQ22" s="201">
        <v>43161</v>
      </c>
      <c r="ABR22" s="193" t="s">
        <v>56</v>
      </c>
      <c r="ABS22" s="195"/>
      <c r="ABT22" s="203">
        <v>730000</v>
      </c>
      <c r="ABU22" s="201">
        <v>43161</v>
      </c>
      <c r="ABV22" s="193" t="s">
        <v>56</v>
      </c>
      <c r="ABW22" s="195"/>
      <c r="ABX22" s="203">
        <v>730000</v>
      </c>
      <c r="ABY22" s="201">
        <v>43161</v>
      </c>
      <c r="ABZ22" s="193" t="s">
        <v>56</v>
      </c>
      <c r="ACA22" s="195"/>
      <c r="ACB22" s="203">
        <v>730000</v>
      </c>
      <c r="ACC22" s="201">
        <v>43161</v>
      </c>
      <c r="ACD22" s="193" t="s">
        <v>56</v>
      </c>
      <c r="ACE22" s="195"/>
      <c r="ACF22" s="203">
        <v>730000</v>
      </c>
      <c r="ACG22" s="201">
        <v>43161</v>
      </c>
      <c r="ACH22" s="193" t="s">
        <v>56</v>
      </c>
      <c r="ACI22" s="195"/>
      <c r="ACJ22" s="203">
        <v>730000</v>
      </c>
      <c r="ACK22" s="201">
        <v>43161</v>
      </c>
      <c r="ACL22" s="193" t="s">
        <v>56</v>
      </c>
      <c r="ACM22" s="195"/>
      <c r="ACN22" s="203">
        <v>730000</v>
      </c>
      <c r="ACO22" s="201">
        <v>43161</v>
      </c>
      <c r="ACP22" s="193" t="s">
        <v>56</v>
      </c>
      <c r="ACQ22" s="195"/>
      <c r="ACR22" s="203">
        <v>730000</v>
      </c>
      <c r="ACS22" s="201">
        <v>43161</v>
      </c>
      <c r="ACT22" s="193" t="s">
        <v>56</v>
      </c>
      <c r="ACU22" s="195"/>
      <c r="ACV22" s="203">
        <v>730000</v>
      </c>
      <c r="ACW22" s="201">
        <v>43161</v>
      </c>
      <c r="ACX22" s="193" t="s">
        <v>56</v>
      </c>
      <c r="ACY22" s="195"/>
      <c r="ACZ22" s="203">
        <v>730000</v>
      </c>
      <c r="ADA22" s="201">
        <v>43161</v>
      </c>
      <c r="ADB22" s="193" t="s">
        <v>56</v>
      </c>
      <c r="ADC22" s="195"/>
      <c r="ADD22" s="203">
        <v>730000</v>
      </c>
      <c r="ADE22" s="201">
        <v>43161</v>
      </c>
      <c r="ADF22" s="193" t="s">
        <v>56</v>
      </c>
      <c r="ADG22" s="195"/>
      <c r="ADH22" s="203">
        <v>730000</v>
      </c>
      <c r="ADI22" s="201">
        <v>43161</v>
      </c>
      <c r="ADJ22" s="193" t="s">
        <v>56</v>
      </c>
      <c r="ADK22" s="195"/>
      <c r="ADL22" s="203">
        <v>730000</v>
      </c>
      <c r="ADM22" s="201">
        <v>43161</v>
      </c>
      <c r="ADN22" s="193" t="s">
        <v>56</v>
      </c>
      <c r="ADO22" s="195"/>
      <c r="ADP22" s="203">
        <v>730000</v>
      </c>
      <c r="ADQ22" s="201">
        <v>43161</v>
      </c>
      <c r="ADR22" s="193" t="s">
        <v>56</v>
      </c>
      <c r="ADS22" s="195"/>
      <c r="ADT22" s="203">
        <v>730000</v>
      </c>
      <c r="ADU22" s="201">
        <v>43161</v>
      </c>
      <c r="ADV22" s="193" t="s">
        <v>56</v>
      </c>
      <c r="ADW22" s="195"/>
      <c r="ADX22" s="203">
        <v>730000</v>
      </c>
      <c r="ADY22" s="201">
        <v>43161</v>
      </c>
      <c r="ADZ22" s="193" t="s">
        <v>56</v>
      </c>
      <c r="AEA22" s="195"/>
      <c r="AEB22" s="203">
        <v>730000</v>
      </c>
      <c r="AEC22" s="201">
        <v>43161</v>
      </c>
      <c r="AED22" s="193" t="s">
        <v>56</v>
      </c>
      <c r="AEE22" s="195"/>
      <c r="AEF22" s="203">
        <v>730000</v>
      </c>
      <c r="AEG22" s="201">
        <v>43161</v>
      </c>
      <c r="AEH22" s="193" t="s">
        <v>56</v>
      </c>
      <c r="AEI22" s="195"/>
      <c r="AEJ22" s="203">
        <v>730000</v>
      </c>
      <c r="AEK22" s="201">
        <v>43161</v>
      </c>
      <c r="AEL22" s="193" t="s">
        <v>56</v>
      </c>
      <c r="AEM22" s="195"/>
      <c r="AEN22" s="203">
        <v>730000</v>
      </c>
      <c r="AEO22" s="201">
        <v>43161</v>
      </c>
      <c r="AEP22" s="193" t="s">
        <v>56</v>
      </c>
      <c r="AEQ22" s="195"/>
      <c r="AER22" s="203">
        <v>730000</v>
      </c>
      <c r="AES22" s="201">
        <v>43161</v>
      </c>
      <c r="AET22" s="193" t="s">
        <v>56</v>
      </c>
      <c r="AEU22" s="195"/>
      <c r="AEV22" s="203">
        <v>730000</v>
      </c>
      <c r="AEW22" s="201">
        <v>43161</v>
      </c>
      <c r="AEX22" s="193" t="s">
        <v>56</v>
      </c>
      <c r="AEY22" s="195"/>
      <c r="AEZ22" s="203">
        <v>730000</v>
      </c>
      <c r="AFA22" s="201">
        <v>43161</v>
      </c>
      <c r="AFB22" s="193" t="s">
        <v>56</v>
      </c>
      <c r="AFC22" s="195"/>
      <c r="AFD22" s="203">
        <v>730000</v>
      </c>
      <c r="AFE22" s="201">
        <v>43161</v>
      </c>
      <c r="AFF22" s="193" t="s">
        <v>56</v>
      </c>
      <c r="AFG22" s="195"/>
      <c r="AFH22" s="203">
        <v>730000</v>
      </c>
      <c r="AFI22" s="201">
        <v>43161</v>
      </c>
      <c r="AFJ22" s="193" t="s">
        <v>56</v>
      </c>
      <c r="AFK22" s="195"/>
      <c r="AFL22" s="203">
        <v>730000</v>
      </c>
      <c r="AFM22" s="201">
        <v>43161</v>
      </c>
      <c r="AFN22" s="193" t="s">
        <v>56</v>
      </c>
      <c r="AFO22" s="195"/>
      <c r="AFP22" s="203">
        <v>730000</v>
      </c>
      <c r="AFQ22" s="201">
        <v>43161</v>
      </c>
      <c r="AFR22" s="193" t="s">
        <v>56</v>
      </c>
      <c r="AFS22" s="195"/>
      <c r="AFT22" s="203">
        <v>730000</v>
      </c>
      <c r="AFU22" s="201">
        <v>43161</v>
      </c>
      <c r="AFV22" s="193" t="s">
        <v>56</v>
      </c>
      <c r="AFW22" s="195"/>
      <c r="AFX22" s="203">
        <v>730000</v>
      </c>
      <c r="AFY22" s="201">
        <v>43161</v>
      </c>
      <c r="AFZ22" s="193" t="s">
        <v>56</v>
      </c>
      <c r="AGA22" s="195"/>
      <c r="AGB22" s="203">
        <v>730000</v>
      </c>
      <c r="AGC22" s="201">
        <v>43161</v>
      </c>
      <c r="AGD22" s="193" t="s">
        <v>56</v>
      </c>
      <c r="AGE22" s="195"/>
      <c r="AGF22" s="203">
        <v>730000</v>
      </c>
      <c r="AGG22" s="201">
        <v>43161</v>
      </c>
      <c r="AGH22" s="193" t="s">
        <v>56</v>
      </c>
      <c r="AGI22" s="195"/>
      <c r="AGJ22" s="203">
        <v>730000</v>
      </c>
      <c r="AGK22" s="201">
        <v>43161</v>
      </c>
      <c r="AGL22" s="193" t="s">
        <v>56</v>
      </c>
      <c r="AGM22" s="195"/>
      <c r="AGN22" s="203">
        <v>730000</v>
      </c>
      <c r="AGO22" s="201">
        <v>43161</v>
      </c>
      <c r="AGP22" s="193" t="s">
        <v>56</v>
      </c>
      <c r="AGQ22" s="195"/>
      <c r="AGR22" s="203">
        <v>730000</v>
      </c>
      <c r="AGS22" s="201">
        <v>43161</v>
      </c>
      <c r="AGT22" s="193" t="s">
        <v>56</v>
      </c>
      <c r="AGU22" s="195"/>
      <c r="AGV22" s="203">
        <v>730000</v>
      </c>
      <c r="AGW22" s="201">
        <v>43161</v>
      </c>
      <c r="AGX22" s="193" t="s">
        <v>56</v>
      </c>
      <c r="AGY22" s="195"/>
      <c r="AGZ22" s="203">
        <v>730000</v>
      </c>
      <c r="AHA22" s="201">
        <v>43161</v>
      </c>
      <c r="AHB22" s="193" t="s">
        <v>56</v>
      </c>
      <c r="AHC22" s="195"/>
      <c r="AHD22" s="203">
        <v>730000</v>
      </c>
      <c r="AHE22" s="201">
        <v>43161</v>
      </c>
      <c r="AHF22" s="193" t="s">
        <v>56</v>
      </c>
      <c r="AHG22" s="195"/>
      <c r="AHH22" s="203">
        <v>730000</v>
      </c>
      <c r="AHI22" s="201">
        <v>43161</v>
      </c>
      <c r="AHJ22" s="193" t="s">
        <v>56</v>
      </c>
      <c r="AHK22" s="195"/>
      <c r="AHL22" s="203">
        <v>730000</v>
      </c>
      <c r="AHM22" s="201">
        <v>43161</v>
      </c>
      <c r="AHN22" s="193" t="s">
        <v>56</v>
      </c>
      <c r="AHO22" s="195"/>
      <c r="AHP22" s="203">
        <v>730000</v>
      </c>
      <c r="AHQ22" s="201">
        <v>43161</v>
      </c>
      <c r="AHR22" s="193" t="s">
        <v>56</v>
      </c>
      <c r="AHS22" s="195"/>
      <c r="AHT22" s="203">
        <v>730000</v>
      </c>
      <c r="AHU22" s="201">
        <v>43161</v>
      </c>
      <c r="AHV22" s="193" t="s">
        <v>56</v>
      </c>
      <c r="AHW22" s="195"/>
      <c r="AHX22" s="203">
        <v>730000</v>
      </c>
      <c r="AHY22" s="201">
        <v>43161</v>
      </c>
      <c r="AHZ22" s="193" t="s">
        <v>56</v>
      </c>
      <c r="AIA22" s="195"/>
      <c r="AIB22" s="203">
        <v>730000</v>
      </c>
      <c r="AIC22" s="201">
        <v>43161</v>
      </c>
      <c r="AID22" s="193" t="s">
        <v>56</v>
      </c>
      <c r="AIE22" s="195"/>
      <c r="AIF22" s="203">
        <v>730000</v>
      </c>
      <c r="AIG22" s="201">
        <v>43161</v>
      </c>
      <c r="AIH22" s="193" t="s">
        <v>56</v>
      </c>
      <c r="AII22" s="195"/>
      <c r="AIJ22" s="203">
        <v>730000</v>
      </c>
      <c r="AIK22" s="201">
        <v>43161</v>
      </c>
      <c r="AIL22" s="193" t="s">
        <v>56</v>
      </c>
      <c r="AIM22" s="195"/>
      <c r="AIN22" s="203">
        <v>730000</v>
      </c>
      <c r="AIO22" s="201">
        <v>43161</v>
      </c>
      <c r="AIP22" s="193" t="s">
        <v>56</v>
      </c>
      <c r="AIQ22" s="195"/>
      <c r="AIR22" s="203">
        <v>730000</v>
      </c>
      <c r="AIS22" s="201">
        <v>43161</v>
      </c>
      <c r="AIT22" s="193" t="s">
        <v>56</v>
      </c>
      <c r="AIU22" s="195"/>
      <c r="AIV22" s="203">
        <v>730000</v>
      </c>
      <c r="AIW22" s="201">
        <v>43161</v>
      </c>
      <c r="AIX22" s="193" t="s">
        <v>56</v>
      </c>
      <c r="AIY22" s="195"/>
      <c r="AIZ22" s="203">
        <v>730000</v>
      </c>
      <c r="AJA22" s="201">
        <v>43161</v>
      </c>
      <c r="AJB22" s="193" t="s">
        <v>56</v>
      </c>
      <c r="AJC22" s="195"/>
      <c r="AJD22" s="203">
        <v>730000</v>
      </c>
      <c r="AJE22" s="201">
        <v>43161</v>
      </c>
      <c r="AJF22" s="193" t="s">
        <v>56</v>
      </c>
      <c r="AJG22" s="195"/>
      <c r="AJH22" s="203">
        <v>730000</v>
      </c>
      <c r="AJI22" s="201">
        <v>43161</v>
      </c>
      <c r="AJJ22" s="193" t="s">
        <v>56</v>
      </c>
      <c r="AJK22" s="195"/>
      <c r="AJL22" s="203">
        <v>730000</v>
      </c>
      <c r="AJM22" s="201">
        <v>43161</v>
      </c>
      <c r="AJN22" s="193" t="s">
        <v>56</v>
      </c>
      <c r="AJO22" s="195"/>
      <c r="AJP22" s="203">
        <v>730000</v>
      </c>
      <c r="AJQ22" s="201">
        <v>43161</v>
      </c>
      <c r="AJR22" s="193" t="s">
        <v>56</v>
      </c>
      <c r="AJS22" s="195"/>
      <c r="AJT22" s="203">
        <v>730000</v>
      </c>
      <c r="AJU22" s="201">
        <v>43161</v>
      </c>
      <c r="AJV22" s="193" t="s">
        <v>56</v>
      </c>
      <c r="AJW22" s="195"/>
      <c r="AJX22" s="203">
        <v>730000</v>
      </c>
      <c r="AJY22" s="201">
        <v>43161</v>
      </c>
      <c r="AJZ22" s="193" t="s">
        <v>56</v>
      </c>
      <c r="AKA22" s="195"/>
      <c r="AKB22" s="203">
        <v>730000</v>
      </c>
      <c r="AKC22" s="201">
        <v>43161</v>
      </c>
      <c r="AKD22" s="193" t="s">
        <v>56</v>
      </c>
      <c r="AKE22" s="195"/>
      <c r="AKF22" s="203">
        <v>730000</v>
      </c>
      <c r="AKG22" s="201">
        <v>43161</v>
      </c>
      <c r="AKH22" s="193" t="s">
        <v>56</v>
      </c>
      <c r="AKI22" s="195"/>
      <c r="AKJ22" s="203">
        <v>730000</v>
      </c>
      <c r="AKK22" s="201">
        <v>43161</v>
      </c>
      <c r="AKL22" s="193" t="s">
        <v>56</v>
      </c>
      <c r="AKM22" s="195"/>
      <c r="AKN22" s="203">
        <v>730000</v>
      </c>
      <c r="AKO22" s="201">
        <v>43161</v>
      </c>
      <c r="AKP22" s="193" t="s">
        <v>56</v>
      </c>
      <c r="AKQ22" s="195"/>
      <c r="AKR22" s="203">
        <v>730000</v>
      </c>
      <c r="AKS22" s="201">
        <v>43161</v>
      </c>
      <c r="AKT22" s="193" t="s">
        <v>56</v>
      </c>
      <c r="AKU22" s="195"/>
      <c r="AKV22" s="203">
        <v>730000</v>
      </c>
      <c r="AKW22" s="201">
        <v>43161</v>
      </c>
      <c r="AKX22" s="193" t="s">
        <v>56</v>
      </c>
      <c r="AKY22" s="195"/>
      <c r="AKZ22" s="203">
        <v>730000</v>
      </c>
      <c r="ALA22" s="201">
        <v>43161</v>
      </c>
      <c r="ALB22" s="193" t="s">
        <v>56</v>
      </c>
      <c r="ALC22" s="195"/>
      <c r="ALD22" s="203">
        <v>730000</v>
      </c>
      <c r="ALE22" s="201">
        <v>43161</v>
      </c>
      <c r="ALF22" s="193" t="s">
        <v>56</v>
      </c>
      <c r="ALG22" s="195"/>
      <c r="ALH22" s="203">
        <v>730000</v>
      </c>
      <c r="ALI22" s="201">
        <v>43161</v>
      </c>
      <c r="ALJ22" s="193" t="s">
        <v>56</v>
      </c>
      <c r="ALK22" s="195"/>
      <c r="ALL22" s="203">
        <v>730000</v>
      </c>
      <c r="ALM22" s="201">
        <v>43161</v>
      </c>
      <c r="ALN22" s="193" t="s">
        <v>56</v>
      </c>
      <c r="ALO22" s="195"/>
      <c r="ALP22" s="203">
        <v>730000</v>
      </c>
      <c r="ALQ22" s="201">
        <v>43161</v>
      </c>
      <c r="ALR22" s="193" t="s">
        <v>56</v>
      </c>
      <c r="ALS22" s="195"/>
      <c r="ALT22" s="203">
        <v>730000</v>
      </c>
      <c r="ALU22" s="201">
        <v>43161</v>
      </c>
      <c r="ALV22" s="193" t="s">
        <v>56</v>
      </c>
      <c r="ALW22" s="195"/>
      <c r="ALX22" s="203">
        <v>730000</v>
      </c>
      <c r="ALY22" s="201">
        <v>43161</v>
      </c>
      <c r="ALZ22" s="193" t="s">
        <v>56</v>
      </c>
      <c r="AMA22" s="195"/>
      <c r="AMB22" s="203">
        <v>730000</v>
      </c>
      <c r="AMC22" s="201">
        <v>43161</v>
      </c>
      <c r="AMD22" s="193" t="s">
        <v>56</v>
      </c>
      <c r="AME22" s="195"/>
      <c r="AMF22" s="203">
        <v>730000</v>
      </c>
      <c r="AMG22" s="201">
        <v>43161</v>
      </c>
      <c r="AMH22" s="193" t="s">
        <v>56</v>
      </c>
      <c r="AMI22" s="195"/>
      <c r="AMJ22" s="203">
        <v>730000</v>
      </c>
      <c r="AMK22" s="201">
        <v>43161</v>
      </c>
      <c r="AML22" s="193" t="s">
        <v>56</v>
      </c>
      <c r="AMM22" s="195"/>
      <c r="AMN22" s="203">
        <v>730000</v>
      </c>
      <c r="AMO22" s="201">
        <v>43161</v>
      </c>
      <c r="AMP22" s="193" t="s">
        <v>56</v>
      </c>
      <c r="AMQ22" s="195"/>
      <c r="AMR22" s="203">
        <v>730000</v>
      </c>
      <c r="AMS22" s="201">
        <v>43161</v>
      </c>
      <c r="AMT22" s="193" t="s">
        <v>56</v>
      </c>
      <c r="AMU22" s="195"/>
      <c r="AMV22" s="203">
        <v>730000</v>
      </c>
      <c r="AMW22" s="201">
        <v>43161</v>
      </c>
      <c r="AMX22" s="193" t="s">
        <v>56</v>
      </c>
      <c r="AMY22" s="195"/>
      <c r="AMZ22" s="203">
        <v>730000</v>
      </c>
      <c r="ANA22" s="201">
        <v>43161</v>
      </c>
      <c r="ANB22" s="193" t="s">
        <v>56</v>
      </c>
      <c r="ANC22" s="195"/>
      <c r="AND22" s="203">
        <v>730000</v>
      </c>
      <c r="ANE22" s="201">
        <v>43161</v>
      </c>
      <c r="ANF22" s="193" t="s">
        <v>56</v>
      </c>
      <c r="ANG22" s="195"/>
      <c r="ANH22" s="203">
        <v>730000</v>
      </c>
      <c r="ANI22" s="201">
        <v>43161</v>
      </c>
      <c r="ANJ22" s="193" t="s">
        <v>56</v>
      </c>
      <c r="ANK22" s="195"/>
      <c r="ANL22" s="203">
        <v>730000</v>
      </c>
      <c r="ANM22" s="201">
        <v>43161</v>
      </c>
      <c r="ANN22" s="193" t="s">
        <v>56</v>
      </c>
      <c r="ANO22" s="195"/>
      <c r="ANP22" s="203">
        <v>730000</v>
      </c>
      <c r="ANQ22" s="201">
        <v>43161</v>
      </c>
      <c r="ANR22" s="193" t="s">
        <v>56</v>
      </c>
      <c r="ANS22" s="195"/>
      <c r="ANT22" s="203">
        <v>730000</v>
      </c>
      <c r="ANU22" s="201">
        <v>43161</v>
      </c>
      <c r="ANV22" s="193" t="s">
        <v>56</v>
      </c>
      <c r="ANW22" s="195"/>
      <c r="ANX22" s="203">
        <v>730000</v>
      </c>
      <c r="ANY22" s="201">
        <v>43161</v>
      </c>
      <c r="ANZ22" s="193" t="s">
        <v>56</v>
      </c>
      <c r="AOA22" s="195"/>
      <c r="AOB22" s="203">
        <v>730000</v>
      </c>
      <c r="AOC22" s="201">
        <v>43161</v>
      </c>
      <c r="AOD22" s="193" t="s">
        <v>56</v>
      </c>
      <c r="AOE22" s="195"/>
      <c r="AOF22" s="203">
        <v>730000</v>
      </c>
      <c r="AOG22" s="201">
        <v>43161</v>
      </c>
      <c r="AOH22" s="193" t="s">
        <v>56</v>
      </c>
      <c r="AOI22" s="195"/>
      <c r="AOJ22" s="203">
        <v>730000</v>
      </c>
      <c r="AOK22" s="201">
        <v>43161</v>
      </c>
      <c r="AOL22" s="193" t="s">
        <v>56</v>
      </c>
      <c r="AOM22" s="195"/>
      <c r="AON22" s="203">
        <v>730000</v>
      </c>
      <c r="AOO22" s="201">
        <v>43161</v>
      </c>
      <c r="AOP22" s="193" t="s">
        <v>56</v>
      </c>
      <c r="AOQ22" s="195"/>
      <c r="AOR22" s="203">
        <v>730000</v>
      </c>
      <c r="AOS22" s="201">
        <v>43161</v>
      </c>
      <c r="AOT22" s="193" t="s">
        <v>56</v>
      </c>
      <c r="AOU22" s="195"/>
      <c r="AOV22" s="203">
        <v>730000</v>
      </c>
      <c r="AOW22" s="201">
        <v>43161</v>
      </c>
      <c r="AOX22" s="193" t="s">
        <v>56</v>
      </c>
      <c r="AOY22" s="195"/>
      <c r="AOZ22" s="203">
        <v>730000</v>
      </c>
      <c r="APA22" s="201">
        <v>43161</v>
      </c>
      <c r="APB22" s="193" t="s">
        <v>56</v>
      </c>
      <c r="APC22" s="195"/>
      <c r="APD22" s="203">
        <v>730000</v>
      </c>
      <c r="APE22" s="201">
        <v>43161</v>
      </c>
      <c r="APF22" s="193" t="s">
        <v>56</v>
      </c>
      <c r="APG22" s="195"/>
      <c r="APH22" s="203">
        <v>730000</v>
      </c>
      <c r="API22" s="201">
        <v>43161</v>
      </c>
      <c r="APJ22" s="193" t="s">
        <v>56</v>
      </c>
      <c r="APK22" s="195"/>
      <c r="APL22" s="203">
        <v>730000</v>
      </c>
      <c r="APM22" s="201">
        <v>43161</v>
      </c>
      <c r="APN22" s="193" t="s">
        <v>56</v>
      </c>
      <c r="APO22" s="195"/>
      <c r="APP22" s="203">
        <v>730000</v>
      </c>
      <c r="APQ22" s="201">
        <v>43161</v>
      </c>
      <c r="APR22" s="193" t="s">
        <v>56</v>
      </c>
      <c r="APS22" s="195"/>
      <c r="APT22" s="203">
        <v>730000</v>
      </c>
      <c r="APU22" s="201">
        <v>43161</v>
      </c>
      <c r="APV22" s="193" t="s">
        <v>56</v>
      </c>
      <c r="APW22" s="195"/>
      <c r="APX22" s="203">
        <v>730000</v>
      </c>
      <c r="APY22" s="201">
        <v>43161</v>
      </c>
      <c r="APZ22" s="193" t="s">
        <v>56</v>
      </c>
      <c r="AQA22" s="195"/>
      <c r="AQB22" s="203">
        <v>730000</v>
      </c>
      <c r="AQC22" s="201">
        <v>43161</v>
      </c>
      <c r="AQD22" s="193" t="s">
        <v>56</v>
      </c>
      <c r="AQE22" s="195"/>
      <c r="AQF22" s="203">
        <v>730000</v>
      </c>
      <c r="AQG22" s="201">
        <v>43161</v>
      </c>
      <c r="AQH22" s="193" t="s">
        <v>56</v>
      </c>
      <c r="AQI22" s="195"/>
      <c r="AQJ22" s="203">
        <v>730000</v>
      </c>
      <c r="AQK22" s="201">
        <v>43161</v>
      </c>
      <c r="AQL22" s="193" t="s">
        <v>56</v>
      </c>
      <c r="AQM22" s="195"/>
      <c r="AQN22" s="203">
        <v>730000</v>
      </c>
      <c r="AQO22" s="201">
        <v>43161</v>
      </c>
      <c r="AQP22" s="193" t="s">
        <v>56</v>
      </c>
      <c r="AQQ22" s="195"/>
      <c r="AQR22" s="203">
        <v>730000</v>
      </c>
      <c r="AQS22" s="201">
        <v>43161</v>
      </c>
      <c r="AQT22" s="193" t="s">
        <v>56</v>
      </c>
      <c r="AQU22" s="195"/>
      <c r="AQV22" s="203">
        <v>730000</v>
      </c>
      <c r="AQW22" s="201">
        <v>43161</v>
      </c>
      <c r="AQX22" s="193" t="s">
        <v>56</v>
      </c>
      <c r="AQY22" s="195"/>
      <c r="AQZ22" s="203">
        <v>730000</v>
      </c>
      <c r="ARA22" s="201">
        <v>43161</v>
      </c>
      <c r="ARB22" s="193" t="s">
        <v>56</v>
      </c>
      <c r="ARC22" s="195"/>
      <c r="ARD22" s="203">
        <v>730000</v>
      </c>
      <c r="UDO22" s="32"/>
      <c r="UDP22" s="32"/>
      <c r="UWQ22" s="32"/>
      <c r="UWR22" s="32"/>
    </row>
    <row r="23" spans="1:16192" x14ac:dyDescent="0.25">
      <c r="A23" s="197">
        <v>42154</v>
      </c>
      <c r="B23" s="10"/>
      <c r="C23" s="194" t="s">
        <v>1065</v>
      </c>
      <c r="D23" s="198"/>
      <c r="E23" s="198">
        <v>3300</v>
      </c>
      <c r="F23" s="192">
        <v>42122</v>
      </c>
      <c r="G23" s="205">
        <v>6214246</v>
      </c>
      <c r="H23" s="194"/>
      <c r="I23" s="196"/>
      <c r="J23" s="202"/>
      <c r="GU23" s="195"/>
      <c r="GV23" s="203">
        <v>150000</v>
      </c>
      <c r="GW23" s="201">
        <v>43165</v>
      </c>
      <c r="GX23" s="194" t="s">
        <v>57</v>
      </c>
      <c r="GY23" s="195"/>
      <c r="GZ23" s="203">
        <v>150000</v>
      </c>
      <c r="HA23" s="201">
        <v>43165</v>
      </c>
      <c r="HB23" s="194" t="s">
        <v>57</v>
      </c>
      <c r="HC23" s="195"/>
      <c r="HD23" s="203">
        <v>150000</v>
      </c>
      <c r="HE23" s="201">
        <v>43165</v>
      </c>
      <c r="HF23" s="194" t="s">
        <v>57</v>
      </c>
      <c r="HG23" s="195"/>
      <c r="HH23" s="203">
        <v>150000</v>
      </c>
      <c r="HI23" s="201">
        <v>43165</v>
      </c>
      <c r="HJ23" s="194" t="s">
        <v>57</v>
      </c>
      <c r="HK23" s="195"/>
      <c r="HL23" s="203">
        <v>150000</v>
      </c>
      <c r="HM23" s="201">
        <v>43165</v>
      </c>
      <c r="HN23" s="194" t="s">
        <v>57</v>
      </c>
      <c r="HO23" s="195"/>
      <c r="HP23" s="203">
        <v>150000</v>
      </c>
      <c r="HQ23" s="201">
        <v>43165</v>
      </c>
      <c r="HR23" s="194" t="s">
        <v>57</v>
      </c>
      <c r="HS23" s="195"/>
      <c r="HT23" s="203">
        <v>150000</v>
      </c>
      <c r="HU23" s="201">
        <v>43165</v>
      </c>
      <c r="HV23" s="194" t="s">
        <v>57</v>
      </c>
      <c r="HW23" s="195"/>
      <c r="HX23" s="203">
        <v>150000</v>
      </c>
      <c r="HY23" s="201">
        <v>43165</v>
      </c>
      <c r="HZ23" s="194" t="s">
        <v>57</v>
      </c>
      <c r="IA23" s="195"/>
      <c r="IB23" s="203">
        <v>150000</v>
      </c>
      <c r="IC23" s="201">
        <v>43165</v>
      </c>
      <c r="ID23" s="194" t="s">
        <v>57</v>
      </c>
      <c r="IE23" s="195"/>
      <c r="IF23" s="203">
        <v>150000</v>
      </c>
      <c r="IG23" s="201">
        <v>43165</v>
      </c>
      <c r="IH23" s="194" t="s">
        <v>57</v>
      </c>
      <c r="II23" s="195"/>
      <c r="IJ23" s="203">
        <v>150000</v>
      </c>
      <c r="IK23" s="201">
        <v>43165</v>
      </c>
      <c r="IL23" s="194" t="s">
        <v>57</v>
      </c>
      <c r="IM23" s="195"/>
      <c r="IN23" s="203">
        <v>150000</v>
      </c>
      <c r="IO23" s="201">
        <v>43165</v>
      </c>
      <c r="IP23" s="194" t="s">
        <v>57</v>
      </c>
      <c r="IQ23" s="195"/>
      <c r="IR23" s="203">
        <v>150000</v>
      </c>
      <c r="IS23" s="201">
        <v>43165</v>
      </c>
      <c r="IT23" s="194" t="s">
        <v>57</v>
      </c>
      <c r="IU23" s="195"/>
      <c r="IV23" s="203">
        <v>150000</v>
      </c>
      <c r="IW23" s="201">
        <v>43165</v>
      </c>
      <c r="IX23" s="194" t="s">
        <v>57</v>
      </c>
      <c r="IY23" s="195"/>
      <c r="IZ23" s="203">
        <v>150000</v>
      </c>
      <c r="JA23" s="201">
        <v>43165</v>
      </c>
      <c r="JB23" s="194" t="s">
        <v>57</v>
      </c>
      <c r="JC23" s="195"/>
      <c r="JD23" s="203">
        <v>150000</v>
      </c>
      <c r="JE23" s="201">
        <v>43165</v>
      </c>
      <c r="JF23" s="194" t="s">
        <v>57</v>
      </c>
      <c r="JG23" s="195"/>
      <c r="JH23" s="203">
        <v>150000</v>
      </c>
      <c r="JI23" s="201">
        <v>43165</v>
      </c>
      <c r="JJ23" s="194" t="s">
        <v>57</v>
      </c>
      <c r="JK23" s="195"/>
      <c r="JL23" s="203">
        <v>150000</v>
      </c>
      <c r="JM23" s="201">
        <v>43165</v>
      </c>
      <c r="JN23" s="194" t="s">
        <v>57</v>
      </c>
      <c r="JO23" s="195"/>
      <c r="JP23" s="203">
        <v>150000</v>
      </c>
      <c r="JQ23" s="201">
        <v>43165</v>
      </c>
      <c r="JR23" s="194" t="s">
        <v>57</v>
      </c>
      <c r="JS23" s="195"/>
      <c r="JT23" s="203">
        <v>150000</v>
      </c>
      <c r="JU23" s="201">
        <v>43165</v>
      </c>
      <c r="JV23" s="194" t="s">
        <v>57</v>
      </c>
      <c r="JW23" s="195"/>
      <c r="JX23" s="203">
        <v>150000</v>
      </c>
      <c r="JY23" s="201">
        <v>43165</v>
      </c>
      <c r="JZ23" s="194" t="s">
        <v>57</v>
      </c>
      <c r="KA23" s="195"/>
      <c r="KB23" s="203">
        <v>150000</v>
      </c>
      <c r="KC23" s="201">
        <v>43165</v>
      </c>
      <c r="KD23" s="194" t="s">
        <v>57</v>
      </c>
      <c r="KE23" s="195"/>
      <c r="KF23" s="203">
        <v>150000</v>
      </c>
      <c r="KG23" s="201">
        <v>43165</v>
      </c>
      <c r="KH23" s="194" t="s">
        <v>57</v>
      </c>
      <c r="KI23" s="195"/>
      <c r="KJ23" s="203">
        <v>150000</v>
      </c>
      <c r="KK23" s="201">
        <v>43165</v>
      </c>
      <c r="KL23" s="194" t="s">
        <v>57</v>
      </c>
      <c r="KM23" s="195"/>
      <c r="KN23" s="203">
        <v>150000</v>
      </c>
      <c r="KO23" s="201">
        <v>43165</v>
      </c>
      <c r="KP23" s="194" t="s">
        <v>57</v>
      </c>
      <c r="KQ23" s="195"/>
      <c r="KR23" s="203">
        <v>150000</v>
      </c>
      <c r="KS23" s="201">
        <v>43165</v>
      </c>
      <c r="KT23" s="194" t="s">
        <v>57</v>
      </c>
      <c r="KU23" s="195"/>
      <c r="KV23" s="203">
        <v>150000</v>
      </c>
      <c r="KW23" s="201">
        <v>43165</v>
      </c>
      <c r="KX23" s="194" t="s">
        <v>57</v>
      </c>
      <c r="KY23" s="195"/>
      <c r="KZ23" s="203">
        <v>150000</v>
      </c>
      <c r="LA23" s="201">
        <v>43165</v>
      </c>
      <c r="LB23" s="194" t="s">
        <v>57</v>
      </c>
      <c r="LC23" s="195"/>
      <c r="LD23" s="203">
        <v>150000</v>
      </c>
      <c r="LE23" s="201">
        <v>43165</v>
      </c>
      <c r="LF23" s="194" t="s">
        <v>57</v>
      </c>
      <c r="LG23" s="195"/>
      <c r="LH23" s="203">
        <v>150000</v>
      </c>
      <c r="LI23" s="201">
        <v>43165</v>
      </c>
      <c r="LJ23" s="194" t="s">
        <v>57</v>
      </c>
      <c r="LK23" s="195"/>
      <c r="LL23" s="203">
        <v>150000</v>
      </c>
      <c r="LM23" s="201">
        <v>43165</v>
      </c>
      <c r="LN23" s="194" t="s">
        <v>57</v>
      </c>
      <c r="LO23" s="195"/>
      <c r="LP23" s="203">
        <v>150000</v>
      </c>
      <c r="LQ23" s="201">
        <v>43165</v>
      </c>
      <c r="LR23" s="194" t="s">
        <v>57</v>
      </c>
      <c r="LS23" s="195"/>
      <c r="LT23" s="203">
        <v>150000</v>
      </c>
      <c r="LU23" s="201">
        <v>43165</v>
      </c>
      <c r="LV23" s="194" t="s">
        <v>57</v>
      </c>
      <c r="LW23" s="195"/>
      <c r="LX23" s="203">
        <v>150000</v>
      </c>
      <c r="LY23" s="201">
        <v>43165</v>
      </c>
      <c r="LZ23" s="194" t="s">
        <v>57</v>
      </c>
      <c r="MA23" s="195"/>
      <c r="MB23" s="203">
        <v>150000</v>
      </c>
      <c r="MC23" s="201">
        <v>43165</v>
      </c>
      <c r="MD23" s="194" t="s">
        <v>57</v>
      </c>
      <c r="ME23" s="195"/>
      <c r="MF23" s="203">
        <v>150000</v>
      </c>
      <c r="MG23" s="201">
        <v>43165</v>
      </c>
      <c r="MH23" s="194" t="s">
        <v>57</v>
      </c>
      <c r="MI23" s="195"/>
      <c r="MJ23" s="203">
        <v>150000</v>
      </c>
      <c r="MK23" s="201">
        <v>43165</v>
      </c>
      <c r="ML23" s="194" t="s">
        <v>57</v>
      </c>
      <c r="MM23" s="195"/>
      <c r="MN23" s="203">
        <v>150000</v>
      </c>
      <c r="MO23" s="201">
        <v>43165</v>
      </c>
      <c r="MP23" s="194" t="s">
        <v>57</v>
      </c>
      <c r="MQ23" s="195"/>
      <c r="MR23" s="203">
        <v>150000</v>
      </c>
      <c r="MS23" s="201">
        <v>43165</v>
      </c>
      <c r="MT23" s="194" t="s">
        <v>57</v>
      </c>
      <c r="MU23" s="195"/>
      <c r="MV23" s="203">
        <v>150000</v>
      </c>
      <c r="MW23" s="201">
        <v>43165</v>
      </c>
      <c r="MX23" s="194" t="s">
        <v>57</v>
      </c>
      <c r="MY23" s="195"/>
      <c r="MZ23" s="203">
        <v>150000</v>
      </c>
      <c r="NA23" s="201">
        <v>43165</v>
      </c>
      <c r="NB23" s="194" t="s">
        <v>57</v>
      </c>
      <c r="NC23" s="195"/>
      <c r="ND23" s="203">
        <v>150000</v>
      </c>
      <c r="NE23" s="201">
        <v>43165</v>
      </c>
      <c r="NF23" s="194" t="s">
        <v>57</v>
      </c>
      <c r="NG23" s="195"/>
      <c r="NH23" s="203">
        <v>150000</v>
      </c>
      <c r="NI23" s="201">
        <v>43165</v>
      </c>
      <c r="NJ23" s="194" t="s">
        <v>57</v>
      </c>
      <c r="NK23" s="195"/>
      <c r="NL23" s="203">
        <v>150000</v>
      </c>
      <c r="NM23" s="201">
        <v>43165</v>
      </c>
      <c r="NN23" s="194" t="s">
        <v>57</v>
      </c>
      <c r="NO23" s="195"/>
      <c r="NP23" s="203">
        <v>150000</v>
      </c>
      <c r="NQ23" s="201">
        <v>43165</v>
      </c>
      <c r="NR23" s="194" t="s">
        <v>57</v>
      </c>
      <c r="NS23" s="195"/>
      <c r="NT23" s="203">
        <v>150000</v>
      </c>
      <c r="NU23" s="201">
        <v>43165</v>
      </c>
      <c r="NV23" s="194" t="s">
        <v>57</v>
      </c>
      <c r="NW23" s="195"/>
      <c r="NX23" s="203">
        <v>150000</v>
      </c>
      <c r="NY23" s="201">
        <v>43165</v>
      </c>
      <c r="NZ23" s="194" t="s">
        <v>57</v>
      </c>
      <c r="OA23" s="195"/>
      <c r="OB23" s="203">
        <v>150000</v>
      </c>
      <c r="OC23" s="201">
        <v>43165</v>
      </c>
      <c r="OD23" s="194" t="s">
        <v>57</v>
      </c>
      <c r="OE23" s="195"/>
      <c r="OF23" s="203">
        <v>150000</v>
      </c>
      <c r="OG23" s="201">
        <v>43165</v>
      </c>
      <c r="OH23" s="194" t="s">
        <v>57</v>
      </c>
      <c r="OI23" s="195"/>
      <c r="OJ23" s="203">
        <v>150000</v>
      </c>
      <c r="OK23" s="201">
        <v>43165</v>
      </c>
      <c r="OL23" s="194" t="s">
        <v>57</v>
      </c>
      <c r="OM23" s="195"/>
      <c r="ON23" s="203">
        <v>150000</v>
      </c>
      <c r="OO23" s="201">
        <v>43165</v>
      </c>
      <c r="OP23" s="194" t="s">
        <v>57</v>
      </c>
      <c r="OQ23" s="195"/>
      <c r="OR23" s="203">
        <v>150000</v>
      </c>
      <c r="OS23" s="201">
        <v>43165</v>
      </c>
      <c r="OT23" s="194" t="s">
        <v>57</v>
      </c>
      <c r="OU23" s="195"/>
      <c r="OV23" s="203">
        <v>150000</v>
      </c>
      <c r="OW23" s="201">
        <v>43165</v>
      </c>
      <c r="OX23" s="194" t="s">
        <v>57</v>
      </c>
      <c r="OY23" s="195"/>
      <c r="OZ23" s="203">
        <v>150000</v>
      </c>
      <c r="PA23" s="201">
        <v>43165</v>
      </c>
      <c r="PB23" s="194" t="s">
        <v>57</v>
      </c>
      <c r="PC23" s="195"/>
      <c r="PD23" s="203">
        <v>150000</v>
      </c>
      <c r="PE23" s="201">
        <v>43165</v>
      </c>
      <c r="PF23" s="194" t="s">
        <v>57</v>
      </c>
      <c r="PG23" s="195"/>
      <c r="PH23" s="203">
        <v>150000</v>
      </c>
      <c r="PI23" s="201">
        <v>43165</v>
      </c>
      <c r="PJ23" s="194" t="s">
        <v>57</v>
      </c>
      <c r="PK23" s="195"/>
      <c r="PL23" s="203">
        <v>150000</v>
      </c>
      <c r="PM23" s="201">
        <v>43165</v>
      </c>
      <c r="PN23" s="194" t="s">
        <v>57</v>
      </c>
      <c r="PO23" s="195"/>
      <c r="PP23" s="203">
        <v>150000</v>
      </c>
      <c r="PQ23" s="201">
        <v>43165</v>
      </c>
      <c r="PR23" s="194" t="s">
        <v>57</v>
      </c>
      <c r="PS23" s="195"/>
      <c r="PT23" s="203">
        <v>150000</v>
      </c>
      <c r="PU23" s="201">
        <v>43165</v>
      </c>
      <c r="PV23" s="194" t="s">
        <v>57</v>
      </c>
      <c r="PW23" s="195"/>
      <c r="PX23" s="203">
        <v>150000</v>
      </c>
      <c r="PY23" s="201">
        <v>43165</v>
      </c>
      <c r="PZ23" s="194" t="s">
        <v>57</v>
      </c>
      <c r="QA23" s="195"/>
      <c r="QB23" s="203">
        <v>150000</v>
      </c>
      <c r="QC23" s="201">
        <v>43165</v>
      </c>
      <c r="QD23" s="194" t="s">
        <v>57</v>
      </c>
      <c r="QE23" s="195"/>
      <c r="QF23" s="203">
        <v>150000</v>
      </c>
      <c r="QG23" s="201">
        <v>43165</v>
      </c>
      <c r="QH23" s="194" t="s">
        <v>57</v>
      </c>
      <c r="QI23" s="195"/>
      <c r="QJ23" s="203">
        <v>150000</v>
      </c>
      <c r="QK23" s="201">
        <v>43165</v>
      </c>
      <c r="QL23" s="194" t="s">
        <v>57</v>
      </c>
      <c r="QM23" s="195"/>
      <c r="QN23" s="203">
        <v>150000</v>
      </c>
      <c r="QO23" s="201">
        <v>43165</v>
      </c>
      <c r="QP23" s="194" t="s">
        <v>57</v>
      </c>
      <c r="QQ23" s="195"/>
      <c r="QR23" s="203">
        <v>150000</v>
      </c>
      <c r="QS23" s="201">
        <v>43165</v>
      </c>
      <c r="QT23" s="194" t="s">
        <v>57</v>
      </c>
      <c r="QU23" s="195"/>
      <c r="QV23" s="203">
        <v>150000</v>
      </c>
      <c r="QW23" s="201">
        <v>43165</v>
      </c>
      <c r="QX23" s="194" t="s">
        <v>57</v>
      </c>
      <c r="QY23" s="195"/>
      <c r="QZ23" s="203">
        <v>150000</v>
      </c>
      <c r="RA23" s="201">
        <v>43165</v>
      </c>
      <c r="RB23" s="194" t="s">
        <v>57</v>
      </c>
      <c r="RC23" s="195"/>
      <c r="RD23" s="203">
        <v>150000</v>
      </c>
      <c r="RE23" s="201">
        <v>43165</v>
      </c>
      <c r="RF23" s="194" t="s">
        <v>57</v>
      </c>
      <c r="RG23" s="195"/>
      <c r="RH23" s="203">
        <v>150000</v>
      </c>
      <c r="RI23" s="201">
        <v>43165</v>
      </c>
      <c r="RJ23" s="194" t="s">
        <v>57</v>
      </c>
      <c r="RK23" s="195"/>
      <c r="RL23" s="203">
        <v>150000</v>
      </c>
      <c r="RM23" s="201">
        <v>43165</v>
      </c>
      <c r="RN23" s="194" t="s">
        <v>57</v>
      </c>
      <c r="RO23" s="195"/>
      <c r="RP23" s="203">
        <v>150000</v>
      </c>
      <c r="RQ23" s="201">
        <v>43165</v>
      </c>
      <c r="RR23" s="194" t="s">
        <v>57</v>
      </c>
      <c r="RS23" s="195"/>
      <c r="RT23" s="203">
        <v>150000</v>
      </c>
      <c r="RU23" s="201">
        <v>43165</v>
      </c>
      <c r="RV23" s="194" t="s">
        <v>57</v>
      </c>
      <c r="RW23" s="195"/>
      <c r="RX23" s="203">
        <v>150000</v>
      </c>
      <c r="RY23" s="201">
        <v>43165</v>
      </c>
      <c r="RZ23" s="194" t="s">
        <v>57</v>
      </c>
      <c r="SA23" s="195"/>
      <c r="SB23" s="203">
        <v>150000</v>
      </c>
      <c r="SC23" s="201">
        <v>43165</v>
      </c>
      <c r="SD23" s="194" t="s">
        <v>57</v>
      </c>
      <c r="SE23" s="195"/>
      <c r="SF23" s="203">
        <v>150000</v>
      </c>
      <c r="SG23" s="201">
        <v>43165</v>
      </c>
      <c r="SH23" s="194" t="s">
        <v>57</v>
      </c>
      <c r="SI23" s="195"/>
      <c r="SJ23" s="203">
        <v>150000</v>
      </c>
      <c r="SK23" s="201">
        <v>43165</v>
      </c>
      <c r="SL23" s="194" t="s">
        <v>57</v>
      </c>
      <c r="SM23" s="195"/>
      <c r="SN23" s="203">
        <v>150000</v>
      </c>
      <c r="SO23" s="201">
        <v>43165</v>
      </c>
      <c r="SP23" s="194" t="s">
        <v>57</v>
      </c>
      <c r="SQ23" s="195"/>
      <c r="SR23" s="203">
        <v>150000</v>
      </c>
      <c r="SS23" s="201">
        <v>43165</v>
      </c>
      <c r="ST23" s="194" t="s">
        <v>57</v>
      </c>
      <c r="SU23" s="195"/>
      <c r="SV23" s="203">
        <v>150000</v>
      </c>
      <c r="SW23" s="201">
        <v>43165</v>
      </c>
      <c r="SX23" s="194" t="s">
        <v>57</v>
      </c>
      <c r="SY23" s="195"/>
      <c r="SZ23" s="203">
        <v>150000</v>
      </c>
      <c r="TA23" s="201">
        <v>43165</v>
      </c>
      <c r="TB23" s="194" t="s">
        <v>57</v>
      </c>
      <c r="TC23" s="195"/>
      <c r="TD23" s="203">
        <v>150000</v>
      </c>
      <c r="TE23" s="201">
        <v>43165</v>
      </c>
      <c r="TF23" s="194" t="s">
        <v>57</v>
      </c>
      <c r="TG23" s="195"/>
      <c r="TH23" s="203">
        <v>150000</v>
      </c>
      <c r="TI23" s="201">
        <v>43165</v>
      </c>
      <c r="TJ23" s="194" t="s">
        <v>57</v>
      </c>
      <c r="TK23" s="195"/>
      <c r="TL23" s="203">
        <v>150000</v>
      </c>
      <c r="TM23" s="201">
        <v>43165</v>
      </c>
      <c r="TN23" s="194" t="s">
        <v>57</v>
      </c>
      <c r="TO23" s="195"/>
      <c r="TP23" s="203">
        <v>150000</v>
      </c>
      <c r="TQ23" s="201">
        <v>43165</v>
      </c>
      <c r="TR23" s="194" t="s">
        <v>57</v>
      </c>
      <c r="TS23" s="195"/>
      <c r="TT23" s="203">
        <v>150000</v>
      </c>
      <c r="TU23" s="201">
        <v>43165</v>
      </c>
      <c r="TV23" s="194" t="s">
        <v>57</v>
      </c>
      <c r="TW23" s="195"/>
      <c r="TX23" s="203">
        <v>150000</v>
      </c>
      <c r="TY23" s="201">
        <v>43165</v>
      </c>
      <c r="TZ23" s="194" t="s">
        <v>57</v>
      </c>
      <c r="UA23" s="195"/>
      <c r="UB23" s="203">
        <v>150000</v>
      </c>
      <c r="UC23" s="201">
        <v>43165</v>
      </c>
      <c r="UD23" s="194" t="s">
        <v>57</v>
      </c>
      <c r="UE23" s="195"/>
      <c r="UF23" s="203">
        <v>150000</v>
      </c>
      <c r="UG23" s="201">
        <v>43165</v>
      </c>
      <c r="UH23" s="194" t="s">
        <v>57</v>
      </c>
      <c r="UI23" s="195"/>
      <c r="UJ23" s="203">
        <v>150000</v>
      </c>
      <c r="UK23" s="201">
        <v>43165</v>
      </c>
      <c r="UL23" s="194" t="s">
        <v>57</v>
      </c>
      <c r="UM23" s="195"/>
      <c r="UN23" s="203">
        <v>150000</v>
      </c>
      <c r="UO23" s="201">
        <v>43165</v>
      </c>
      <c r="UP23" s="194" t="s">
        <v>57</v>
      </c>
      <c r="UQ23" s="195"/>
      <c r="UR23" s="203">
        <v>150000</v>
      </c>
      <c r="US23" s="201">
        <v>43165</v>
      </c>
      <c r="UT23" s="194" t="s">
        <v>57</v>
      </c>
      <c r="UU23" s="195"/>
      <c r="UV23" s="203">
        <v>150000</v>
      </c>
      <c r="UW23" s="201">
        <v>43165</v>
      </c>
      <c r="UX23" s="194" t="s">
        <v>57</v>
      </c>
      <c r="UY23" s="195"/>
      <c r="UZ23" s="203">
        <v>150000</v>
      </c>
      <c r="VA23" s="201">
        <v>43165</v>
      </c>
      <c r="VB23" s="194" t="s">
        <v>57</v>
      </c>
      <c r="VC23" s="195"/>
      <c r="VD23" s="203">
        <v>150000</v>
      </c>
      <c r="VE23" s="201">
        <v>43165</v>
      </c>
      <c r="VF23" s="194" t="s">
        <v>57</v>
      </c>
      <c r="VG23" s="195"/>
      <c r="VH23" s="203">
        <v>150000</v>
      </c>
      <c r="VI23" s="201">
        <v>43165</v>
      </c>
      <c r="VJ23" s="194" t="s">
        <v>57</v>
      </c>
      <c r="VK23" s="195"/>
      <c r="VL23" s="203">
        <v>150000</v>
      </c>
      <c r="VM23" s="201">
        <v>43165</v>
      </c>
      <c r="VN23" s="194" t="s">
        <v>57</v>
      </c>
      <c r="VO23" s="195"/>
      <c r="VP23" s="203">
        <v>150000</v>
      </c>
      <c r="VQ23" s="201">
        <v>43165</v>
      </c>
      <c r="VR23" s="194" t="s">
        <v>57</v>
      </c>
      <c r="VS23" s="195"/>
      <c r="VT23" s="203">
        <v>150000</v>
      </c>
      <c r="VU23" s="201">
        <v>43165</v>
      </c>
      <c r="VV23" s="194" t="s">
        <v>57</v>
      </c>
      <c r="VW23" s="195"/>
      <c r="VX23" s="203">
        <v>150000</v>
      </c>
      <c r="VY23" s="201">
        <v>43165</v>
      </c>
      <c r="VZ23" s="194" t="s">
        <v>57</v>
      </c>
      <c r="WA23" s="195"/>
      <c r="WB23" s="203">
        <v>150000</v>
      </c>
      <c r="WC23" s="201">
        <v>43165</v>
      </c>
      <c r="WD23" s="194" t="s">
        <v>57</v>
      </c>
      <c r="WE23" s="195"/>
      <c r="WF23" s="203">
        <v>150000</v>
      </c>
      <c r="WG23" s="201">
        <v>43165</v>
      </c>
      <c r="WH23" s="194" t="s">
        <v>57</v>
      </c>
      <c r="WI23" s="195"/>
      <c r="WJ23" s="203">
        <v>150000</v>
      </c>
      <c r="WK23" s="201">
        <v>43165</v>
      </c>
      <c r="WL23" s="194" t="s">
        <v>57</v>
      </c>
      <c r="WM23" s="195"/>
      <c r="WN23" s="203">
        <v>150000</v>
      </c>
      <c r="WO23" s="201">
        <v>43165</v>
      </c>
      <c r="WP23" s="194" t="s">
        <v>57</v>
      </c>
      <c r="WQ23" s="195"/>
      <c r="WR23" s="203">
        <v>150000</v>
      </c>
      <c r="WS23" s="201">
        <v>43165</v>
      </c>
      <c r="WT23" s="194" t="s">
        <v>57</v>
      </c>
      <c r="WU23" s="195"/>
      <c r="WV23" s="203">
        <v>150000</v>
      </c>
      <c r="WW23" s="201">
        <v>43165</v>
      </c>
      <c r="WX23" s="194" t="s">
        <v>57</v>
      </c>
      <c r="WY23" s="195"/>
      <c r="WZ23" s="203">
        <v>150000</v>
      </c>
      <c r="XA23" s="201">
        <v>43165</v>
      </c>
      <c r="XB23" s="194" t="s">
        <v>57</v>
      </c>
      <c r="XC23" s="195"/>
      <c r="XD23" s="203">
        <v>150000</v>
      </c>
      <c r="XE23" s="201">
        <v>43165</v>
      </c>
      <c r="XF23" s="194" t="s">
        <v>57</v>
      </c>
      <c r="XG23" s="195"/>
      <c r="XH23" s="203">
        <v>150000</v>
      </c>
      <c r="XI23" s="201">
        <v>43165</v>
      </c>
      <c r="XJ23" s="194" t="s">
        <v>57</v>
      </c>
      <c r="XK23" s="195"/>
      <c r="XL23" s="203">
        <v>150000</v>
      </c>
      <c r="XM23" s="201">
        <v>43165</v>
      </c>
      <c r="XN23" s="194" t="s">
        <v>57</v>
      </c>
      <c r="XO23" s="195"/>
      <c r="XP23" s="203">
        <v>150000</v>
      </c>
      <c r="XQ23" s="201">
        <v>43165</v>
      </c>
      <c r="XR23" s="194" t="s">
        <v>57</v>
      </c>
      <c r="XS23" s="195"/>
      <c r="XT23" s="203">
        <v>150000</v>
      </c>
      <c r="XU23" s="201">
        <v>43165</v>
      </c>
      <c r="XV23" s="194" t="s">
        <v>57</v>
      </c>
      <c r="XW23" s="195"/>
      <c r="XX23" s="203">
        <v>150000</v>
      </c>
      <c r="XY23" s="201">
        <v>43165</v>
      </c>
      <c r="XZ23" s="194" t="s">
        <v>57</v>
      </c>
      <c r="YA23" s="195"/>
      <c r="YB23" s="203">
        <v>150000</v>
      </c>
      <c r="YC23" s="201">
        <v>43165</v>
      </c>
      <c r="YD23" s="194" t="s">
        <v>57</v>
      </c>
      <c r="YE23" s="195"/>
      <c r="YF23" s="203">
        <v>150000</v>
      </c>
      <c r="YG23" s="201">
        <v>43165</v>
      </c>
      <c r="YH23" s="194" t="s">
        <v>57</v>
      </c>
      <c r="YI23" s="195"/>
      <c r="YJ23" s="203">
        <v>150000</v>
      </c>
      <c r="YK23" s="201">
        <v>43165</v>
      </c>
      <c r="YL23" s="194" t="s">
        <v>57</v>
      </c>
      <c r="YM23" s="195"/>
      <c r="YN23" s="203">
        <v>150000</v>
      </c>
      <c r="YO23" s="201">
        <v>43165</v>
      </c>
      <c r="YP23" s="194" t="s">
        <v>57</v>
      </c>
      <c r="YQ23" s="195"/>
      <c r="YR23" s="203">
        <v>150000</v>
      </c>
      <c r="YS23" s="201">
        <v>43165</v>
      </c>
      <c r="YT23" s="194" t="s">
        <v>57</v>
      </c>
      <c r="YU23" s="195"/>
      <c r="YV23" s="203">
        <v>150000</v>
      </c>
      <c r="YW23" s="201">
        <v>43165</v>
      </c>
      <c r="YX23" s="194" t="s">
        <v>57</v>
      </c>
      <c r="YY23" s="195"/>
      <c r="YZ23" s="203">
        <v>150000</v>
      </c>
      <c r="ZA23" s="201">
        <v>43165</v>
      </c>
      <c r="ZB23" s="194" t="s">
        <v>57</v>
      </c>
      <c r="ZC23" s="195"/>
      <c r="ZD23" s="203">
        <v>150000</v>
      </c>
      <c r="ZE23" s="201">
        <v>43165</v>
      </c>
      <c r="ZF23" s="194" t="s">
        <v>57</v>
      </c>
      <c r="ZG23" s="195"/>
      <c r="ZH23" s="203">
        <v>150000</v>
      </c>
      <c r="ZI23" s="201">
        <v>43165</v>
      </c>
      <c r="ZJ23" s="194" t="s">
        <v>57</v>
      </c>
      <c r="ZK23" s="195"/>
      <c r="ZL23" s="203">
        <v>150000</v>
      </c>
      <c r="ZM23" s="201">
        <v>43165</v>
      </c>
      <c r="ZN23" s="194" t="s">
        <v>57</v>
      </c>
      <c r="ZO23" s="195"/>
      <c r="ZP23" s="203">
        <v>150000</v>
      </c>
      <c r="ZQ23" s="201">
        <v>43165</v>
      </c>
      <c r="ZR23" s="194" t="s">
        <v>57</v>
      </c>
      <c r="ZS23" s="195"/>
      <c r="ZT23" s="203">
        <v>150000</v>
      </c>
      <c r="ZU23" s="201">
        <v>43165</v>
      </c>
      <c r="ZV23" s="194" t="s">
        <v>57</v>
      </c>
      <c r="ZW23" s="195"/>
      <c r="ZX23" s="203">
        <v>150000</v>
      </c>
      <c r="ZY23" s="201">
        <v>43165</v>
      </c>
      <c r="ZZ23" s="194" t="s">
        <v>57</v>
      </c>
      <c r="AAA23" s="195"/>
      <c r="AAB23" s="203">
        <v>150000</v>
      </c>
      <c r="AAC23" s="201">
        <v>43165</v>
      </c>
      <c r="AAD23" s="194" t="s">
        <v>57</v>
      </c>
      <c r="AAE23" s="195"/>
      <c r="AAF23" s="203">
        <v>150000</v>
      </c>
      <c r="AAG23" s="201">
        <v>43165</v>
      </c>
      <c r="AAH23" s="194" t="s">
        <v>57</v>
      </c>
      <c r="AAI23" s="195"/>
      <c r="AAJ23" s="203">
        <v>150000</v>
      </c>
      <c r="AAK23" s="201">
        <v>43165</v>
      </c>
      <c r="AAL23" s="194" t="s">
        <v>57</v>
      </c>
      <c r="AAM23" s="195"/>
      <c r="AAN23" s="203">
        <v>150000</v>
      </c>
      <c r="AAO23" s="201">
        <v>43165</v>
      </c>
      <c r="AAP23" s="194" t="s">
        <v>57</v>
      </c>
      <c r="AAQ23" s="195"/>
      <c r="AAR23" s="203">
        <v>150000</v>
      </c>
      <c r="AAS23" s="201">
        <v>43165</v>
      </c>
      <c r="AAT23" s="194" t="s">
        <v>57</v>
      </c>
      <c r="AAU23" s="195"/>
      <c r="AAV23" s="203">
        <v>150000</v>
      </c>
      <c r="AAW23" s="201">
        <v>43165</v>
      </c>
      <c r="AAX23" s="194" t="s">
        <v>57</v>
      </c>
      <c r="AAY23" s="195"/>
      <c r="AAZ23" s="203">
        <v>150000</v>
      </c>
      <c r="ABA23" s="201">
        <v>43165</v>
      </c>
      <c r="ABB23" s="194" t="s">
        <v>57</v>
      </c>
      <c r="ABC23" s="195"/>
      <c r="ABD23" s="203">
        <v>150000</v>
      </c>
      <c r="ABE23" s="201">
        <v>43165</v>
      </c>
      <c r="ABF23" s="194" t="s">
        <v>57</v>
      </c>
      <c r="ABG23" s="195"/>
      <c r="ABH23" s="203">
        <v>150000</v>
      </c>
      <c r="ABI23" s="201">
        <v>43165</v>
      </c>
      <c r="ABJ23" s="194" t="s">
        <v>57</v>
      </c>
      <c r="ABK23" s="195"/>
      <c r="ABL23" s="203">
        <v>150000</v>
      </c>
      <c r="ABM23" s="201">
        <v>43165</v>
      </c>
      <c r="ABN23" s="194" t="s">
        <v>57</v>
      </c>
      <c r="ABO23" s="195"/>
      <c r="ABP23" s="203">
        <v>150000</v>
      </c>
      <c r="ABQ23" s="201">
        <v>43165</v>
      </c>
      <c r="ABR23" s="194" t="s">
        <v>57</v>
      </c>
      <c r="ABS23" s="195"/>
      <c r="ABT23" s="203">
        <v>150000</v>
      </c>
      <c r="ABU23" s="201">
        <v>43165</v>
      </c>
      <c r="ABV23" s="194" t="s">
        <v>57</v>
      </c>
      <c r="ABW23" s="195"/>
      <c r="ABX23" s="203">
        <v>150000</v>
      </c>
      <c r="ABY23" s="201">
        <v>43165</v>
      </c>
      <c r="ABZ23" s="194" t="s">
        <v>57</v>
      </c>
      <c r="ACA23" s="195"/>
      <c r="ACB23" s="203">
        <v>150000</v>
      </c>
      <c r="ACC23" s="201">
        <v>43165</v>
      </c>
      <c r="ACD23" s="194" t="s">
        <v>57</v>
      </c>
      <c r="ACE23" s="195"/>
      <c r="ACF23" s="203">
        <v>150000</v>
      </c>
      <c r="ACG23" s="201">
        <v>43165</v>
      </c>
      <c r="ACH23" s="194" t="s">
        <v>57</v>
      </c>
      <c r="ACI23" s="195"/>
      <c r="ACJ23" s="203">
        <v>150000</v>
      </c>
      <c r="ACK23" s="201">
        <v>43165</v>
      </c>
      <c r="ACL23" s="194" t="s">
        <v>57</v>
      </c>
      <c r="ACM23" s="195"/>
      <c r="ACN23" s="203">
        <v>150000</v>
      </c>
      <c r="ACO23" s="201">
        <v>43165</v>
      </c>
      <c r="ACP23" s="194" t="s">
        <v>57</v>
      </c>
      <c r="ACQ23" s="195"/>
      <c r="ACR23" s="203">
        <v>150000</v>
      </c>
      <c r="ACS23" s="201">
        <v>43165</v>
      </c>
      <c r="ACT23" s="194" t="s">
        <v>57</v>
      </c>
      <c r="ACU23" s="195"/>
      <c r="ACV23" s="203">
        <v>150000</v>
      </c>
      <c r="ACW23" s="201">
        <v>43165</v>
      </c>
      <c r="ACX23" s="194" t="s">
        <v>57</v>
      </c>
      <c r="ACY23" s="195"/>
      <c r="ACZ23" s="203">
        <v>150000</v>
      </c>
      <c r="ADA23" s="201">
        <v>43165</v>
      </c>
      <c r="ADB23" s="194" t="s">
        <v>57</v>
      </c>
      <c r="ADC23" s="195"/>
      <c r="ADD23" s="203">
        <v>150000</v>
      </c>
      <c r="ADE23" s="201">
        <v>43165</v>
      </c>
      <c r="ADF23" s="194" t="s">
        <v>57</v>
      </c>
      <c r="ADG23" s="195"/>
      <c r="ADH23" s="203">
        <v>150000</v>
      </c>
      <c r="ADI23" s="201">
        <v>43165</v>
      </c>
      <c r="ADJ23" s="194" t="s">
        <v>57</v>
      </c>
      <c r="ADK23" s="195"/>
      <c r="ADL23" s="203">
        <v>150000</v>
      </c>
      <c r="ADM23" s="201">
        <v>43165</v>
      </c>
      <c r="ADN23" s="194" t="s">
        <v>57</v>
      </c>
      <c r="ADO23" s="195"/>
      <c r="ADP23" s="203">
        <v>150000</v>
      </c>
      <c r="ADQ23" s="201">
        <v>43165</v>
      </c>
      <c r="ADR23" s="194" t="s">
        <v>57</v>
      </c>
      <c r="ADS23" s="195"/>
      <c r="ADT23" s="203">
        <v>150000</v>
      </c>
      <c r="ADU23" s="201">
        <v>43165</v>
      </c>
      <c r="ADV23" s="194" t="s">
        <v>57</v>
      </c>
      <c r="ADW23" s="195"/>
      <c r="ADX23" s="203">
        <v>150000</v>
      </c>
      <c r="ADY23" s="201">
        <v>43165</v>
      </c>
      <c r="ADZ23" s="194" t="s">
        <v>57</v>
      </c>
      <c r="AEA23" s="195"/>
      <c r="AEB23" s="203">
        <v>150000</v>
      </c>
      <c r="AEC23" s="201">
        <v>43165</v>
      </c>
      <c r="AED23" s="194" t="s">
        <v>57</v>
      </c>
      <c r="AEE23" s="195"/>
      <c r="AEF23" s="203">
        <v>150000</v>
      </c>
      <c r="AEG23" s="201">
        <v>43165</v>
      </c>
      <c r="AEH23" s="194" t="s">
        <v>57</v>
      </c>
      <c r="AEI23" s="195"/>
      <c r="AEJ23" s="203">
        <v>150000</v>
      </c>
      <c r="AEK23" s="201">
        <v>43165</v>
      </c>
      <c r="AEL23" s="194" t="s">
        <v>57</v>
      </c>
      <c r="AEM23" s="195"/>
      <c r="AEN23" s="203">
        <v>150000</v>
      </c>
      <c r="AEO23" s="201">
        <v>43165</v>
      </c>
      <c r="AEP23" s="194" t="s">
        <v>57</v>
      </c>
      <c r="AEQ23" s="195"/>
      <c r="AER23" s="203">
        <v>150000</v>
      </c>
      <c r="AES23" s="201">
        <v>43165</v>
      </c>
      <c r="AET23" s="194" t="s">
        <v>57</v>
      </c>
      <c r="AEU23" s="195"/>
      <c r="AEV23" s="203">
        <v>150000</v>
      </c>
      <c r="AEW23" s="201">
        <v>43165</v>
      </c>
      <c r="AEX23" s="194" t="s">
        <v>57</v>
      </c>
      <c r="AEY23" s="195"/>
      <c r="AEZ23" s="203">
        <v>150000</v>
      </c>
      <c r="AFA23" s="201">
        <v>43165</v>
      </c>
      <c r="AFB23" s="194" t="s">
        <v>57</v>
      </c>
      <c r="AFC23" s="195"/>
      <c r="AFD23" s="203">
        <v>150000</v>
      </c>
      <c r="AFE23" s="201">
        <v>43165</v>
      </c>
      <c r="AFF23" s="194" t="s">
        <v>57</v>
      </c>
      <c r="AFG23" s="195"/>
      <c r="AFH23" s="203">
        <v>150000</v>
      </c>
      <c r="AFI23" s="201">
        <v>43165</v>
      </c>
      <c r="AFJ23" s="194" t="s">
        <v>57</v>
      </c>
      <c r="AFK23" s="195"/>
      <c r="AFL23" s="203">
        <v>150000</v>
      </c>
      <c r="AFM23" s="201">
        <v>43165</v>
      </c>
      <c r="AFN23" s="194" t="s">
        <v>57</v>
      </c>
      <c r="AFO23" s="195"/>
      <c r="AFP23" s="203">
        <v>150000</v>
      </c>
      <c r="AFQ23" s="201">
        <v>43165</v>
      </c>
      <c r="AFR23" s="194" t="s">
        <v>57</v>
      </c>
      <c r="AFS23" s="195"/>
      <c r="AFT23" s="203">
        <v>150000</v>
      </c>
      <c r="AFU23" s="201">
        <v>43165</v>
      </c>
      <c r="AFV23" s="194" t="s">
        <v>57</v>
      </c>
      <c r="AFW23" s="195"/>
      <c r="AFX23" s="203">
        <v>150000</v>
      </c>
      <c r="AFY23" s="201">
        <v>43165</v>
      </c>
      <c r="AFZ23" s="194" t="s">
        <v>57</v>
      </c>
      <c r="AGA23" s="195"/>
      <c r="AGB23" s="203">
        <v>150000</v>
      </c>
      <c r="AGC23" s="201">
        <v>43165</v>
      </c>
      <c r="AGD23" s="194" t="s">
        <v>57</v>
      </c>
      <c r="AGE23" s="195"/>
      <c r="AGF23" s="203">
        <v>150000</v>
      </c>
      <c r="AGG23" s="201">
        <v>43165</v>
      </c>
      <c r="AGH23" s="194" t="s">
        <v>57</v>
      </c>
      <c r="AGI23" s="195"/>
      <c r="AGJ23" s="203">
        <v>150000</v>
      </c>
      <c r="AGK23" s="201">
        <v>43165</v>
      </c>
      <c r="AGL23" s="194" t="s">
        <v>57</v>
      </c>
      <c r="AGM23" s="195"/>
      <c r="AGN23" s="203">
        <v>150000</v>
      </c>
      <c r="AGO23" s="201">
        <v>43165</v>
      </c>
      <c r="AGP23" s="194" t="s">
        <v>57</v>
      </c>
      <c r="AGQ23" s="195"/>
      <c r="AGR23" s="203">
        <v>150000</v>
      </c>
      <c r="AGS23" s="201">
        <v>43165</v>
      </c>
      <c r="AGT23" s="194" t="s">
        <v>57</v>
      </c>
      <c r="AGU23" s="195"/>
      <c r="AGV23" s="203">
        <v>150000</v>
      </c>
      <c r="AGW23" s="201">
        <v>43165</v>
      </c>
      <c r="AGX23" s="194" t="s">
        <v>57</v>
      </c>
      <c r="AGY23" s="195"/>
      <c r="AGZ23" s="203">
        <v>150000</v>
      </c>
      <c r="AHA23" s="201">
        <v>43165</v>
      </c>
      <c r="AHB23" s="194" t="s">
        <v>57</v>
      </c>
      <c r="AHC23" s="195"/>
      <c r="AHD23" s="203">
        <v>150000</v>
      </c>
      <c r="AHE23" s="201">
        <v>43165</v>
      </c>
      <c r="AHF23" s="194" t="s">
        <v>57</v>
      </c>
      <c r="AHG23" s="195"/>
      <c r="AHH23" s="203">
        <v>150000</v>
      </c>
      <c r="AHI23" s="201">
        <v>43165</v>
      </c>
      <c r="AHJ23" s="194" t="s">
        <v>57</v>
      </c>
      <c r="AHK23" s="195"/>
      <c r="AHL23" s="203">
        <v>150000</v>
      </c>
      <c r="AHM23" s="201">
        <v>43165</v>
      </c>
      <c r="AHN23" s="194" t="s">
        <v>57</v>
      </c>
      <c r="AHO23" s="195"/>
      <c r="AHP23" s="203">
        <v>150000</v>
      </c>
      <c r="AHQ23" s="201">
        <v>43165</v>
      </c>
      <c r="AHR23" s="194" t="s">
        <v>57</v>
      </c>
      <c r="AHS23" s="195"/>
      <c r="AHT23" s="203">
        <v>150000</v>
      </c>
      <c r="AHU23" s="201">
        <v>43165</v>
      </c>
      <c r="AHV23" s="194" t="s">
        <v>57</v>
      </c>
      <c r="AHW23" s="195"/>
      <c r="AHX23" s="203">
        <v>150000</v>
      </c>
      <c r="AHY23" s="201">
        <v>43165</v>
      </c>
      <c r="AHZ23" s="194" t="s">
        <v>57</v>
      </c>
      <c r="AIA23" s="195"/>
      <c r="AIB23" s="203">
        <v>150000</v>
      </c>
      <c r="AIC23" s="201">
        <v>43165</v>
      </c>
      <c r="AID23" s="194" t="s">
        <v>57</v>
      </c>
      <c r="AIE23" s="195"/>
      <c r="AIF23" s="203">
        <v>150000</v>
      </c>
      <c r="AIG23" s="201">
        <v>43165</v>
      </c>
      <c r="AIH23" s="194" t="s">
        <v>57</v>
      </c>
      <c r="AII23" s="195"/>
      <c r="AIJ23" s="203">
        <v>150000</v>
      </c>
      <c r="AIK23" s="201">
        <v>43165</v>
      </c>
      <c r="AIL23" s="194" t="s">
        <v>57</v>
      </c>
      <c r="AIM23" s="195"/>
      <c r="AIN23" s="203">
        <v>150000</v>
      </c>
      <c r="AIO23" s="201">
        <v>43165</v>
      </c>
      <c r="AIP23" s="194" t="s">
        <v>57</v>
      </c>
      <c r="AIQ23" s="195"/>
      <c r="AIR23" s="203">
        <v>150000</v>
      </c>
      <c r="AIS23" s="201">
        <v>43165</v>
      </c>
      <c r="AIT23" s="194" t="s">
        <v>57</v>
      </c>
      <c r="AIU23" s="195"/>
      <c r="AIV23" s="203">
        <v>150000</v>
      </c>
      <c r="AIW23" s="201">
        <v>43165</v>
      </c>
      <c r="AIX23" s="194" t="s">
        <v>57</v>
      </c>
      <c r="AIY23" s="195"/>
      <c r="AIZ23" s="203">
        <v>150000</v>
      </c>
      <c r="AJA23" s="201">
        <v>43165</v>
      </c>
      <c r="AJB23" s="194" t="s">
        <v>57</v>
      </c>
      <c r="AJC23" s="195"/>
      <c r="AJD23" s="203">
        <v>150000</v>
      </c>
      <c r="AJE23" s="201">
        <v>43165</v>
      </c>
      <c r="AJF23" s="194" t="s">
        <v>57</v>
      </c>
      <c r="AJG23" s="195"/>
      <c r="AJH23" s="203">
        <v>150000</v>
      </c>
      <c r="AJI23" s="201">
        <v>43165</v>
      </c>
      <c r="AJJ23" s="194" t="s">
        <v>57</v>
      </c>
      <c r="AJK23" s="195"/>
      <c r="AJL23" s="203">
        <v>150000</v>
      </c>
      <c r="AJM23" s="201">
        <v>43165</v>
      </c>
      <c r="AJN23" s="194" t="s">
        <v>57</v>
      </c>
      <c r="AJO23" s="195"/>
      <c r="AJP23" s="203">
        <v>150000</v>
      </c>
      <c r="AJQ23" s="201">
        <v>43165</v>
      </c>
      <c r="AJR23" s="194" t="s">
        <v>57</v>
      </c>
      <c r="AJS23" s="195"/>
      <c r="AJT23" s="203">
        <v>150000</v>
      </c>
      <c r="AJU23" s="201">
        <v>43165</v>
      </c>
      <c r="AJV23" s="194" t="s">
        <v>57</v>
      </c>
      <c r="AJW23" s="195"/>
      <c r="AJX23" s="203">
        <v>150000</v>
      </c>
      <c r="AJY23" s="201">
        <v>43165</v>
      </c>
      <c r="AJZ23" s="194" t="s">
        <v>57</v>
      </c>
      <c r="AKA23" s="195"/>
      <c r="AKB23" s="203">
        <v>150000</v>
      </c>
      <c r="AKC23" s="201">
        <v>43165</v>
      </c>
      <c r="AKD23" s="194" t="s">
        <v>57</v>
      </c>
      <c r="AKE23" s="195"/>
      <c r="AKF23" s="203">
        <v>150000</v>
      </c>
      <c r="AKG23" s="201">
        <v>43165</v>
      </c>
      <c r="AKH23" s="194" t="s">
        <v>57</v>
      </c>
      <c r="AKI23" s="195"/>
      <c r="AKJ23" s="203">
        <v>150000</v>
      </c>
      <c r="AKK23" s="201">
        <v>43165</v>
      </c>
      <c r="AKL23" s="194" t="s">
        <v>57</v>
      </c>
      <c r="AKM23" s="195"/>
      <c r="AKN23" s="203">
        <v>150000</v>
      </c>
      <c r="AKO23" s="201">
        <v>43165</v>
      </c>
      <c r="AKP23" s="194" t="s">
        <v>57</v>
      </c>
      <c r="AKQ23" s="195"/>
      <c r="AKR23" s="203">
        <v>150000</v>
      </c>
      <c r="AKS23" s="201">
        <v>43165</v>
      </c>
      <c r="AKT23" s="194" t="s">
        <v>57</v>
      </c>
      <c r="AKU23" s="195"/>
      <c r="AKV23" s="203">
        <v>150000</v>
      </c>
      <c r="AKW23" s="201">
        <v>43165</v>
      </c>
      <c r="AKX23" s="194" t="s">
        <v>57</v>
      </c>
      <c r="AKY23" s="195"/>
      <c r="AKZ23" s="203">
        <v>150000</v>
      </c>
      <c r="ALA23" s="201">
        <v>43165</v>
      </c>
      <c r="ALB23" s="194" t="s">
        <v>57</v>
      </c>
      <c r="ALC23" s="195"/>
      <c r="ALD23" s="203">
        <v>150000</v>
      </c>
      <c r="ALE23" s="201">
        <v>43165</v>
      </c>
      <c r="ALF23" s="194" t="s">
        <v>57</v>
      </c>
      <c r="ALG23" s="195"/>
      <c r="ALH23" s="203">
        <v>150000</v>
      </c>
      <c r="ALI23" s="201">
        <v>43165</v>
      </c>
      <c r="ALJ23" s="194" t="s">
        <v>57</v>
      </c>
      <c r="ALK23" s="195"/>
      <c r="ALL23" s="203">
        <v>150000</v>
      </c>
      <c r="ALM23" s="201">
        <v>43165</v>
      </c>
      <c r="ALN23" s="194" t="s">
        <v>57</v>
      </c>
      <c r="ALO23" s="195"/>
      <c r="ALP23" s="203">
        <v>150000</v>
      </c>
      <c r="ALQ23" s="201">
        <v>43165</v>
      </c>
      <c r="ALR23" s="194" t="s">
        <v>57</v>
      </c>
      <c r="ALS23" s="195"/>
      <c r="ALT23" s="203">
        <v>150000</v>
      </c>
      <c r="ALU23" s="201">
        <v>43165</v>
      </c>
      <c r="ALV23" s="194" t="s">
        <v>57</v>
      </c>
      <c r="ALW23" s="195"/>
      <c r="ALX23" s="203">
        <v>150000</v>
      </c>
      <c r="ALY23" s="201">
        <v>43165</v>
      </c>
      <c r="ALZ23" s="194" t="s">
        <v>57</v>
      </c>
      <c r="AMA23" s="195"/>
      <c r="AMB23" s="203">
        <v>150000</v>
      </c>
      <c r="AMC23" s="201">
        <v>43165</v>
      </c>
      <c r="AMD23" s="194" t="s">
        <v>57</v>
      </c>
      <c r="AME23" s="195"/>
      <c r="AMF23" s="203">
        <v>150000</v>
      </c>
      <c r="AMG23" s="201">
        <v>43165</v>
      </c>
      <c r="AMH23" s="194" t="s">
        <v>57</v>
      </c>
      <c r="AMI23" s="195"/>
      <c r="AMJ23" s="203">
        <v>150000</v>
      </c>
      <c r="AMK23" s="201">
        <v>43165</v>
      </c>
      <c r="AML23" s="194" t="s">
        <v>57</v>
      </c>
      <c r="AMM23" s="195"/>
      <c r="AMN23" s="203">
        <v>150000</v>
      </c>
      <c r="AMO23" s="201">
        <v>43165</v>
      </c>
      <c r="AMP23" s="194" t="s">
        <v>57</v>
      </c>
      <c r="AMQ23" s="195"/>
      <c r="AMR23" s="203">
        <v>150000</v>
      </c>
      <c r="AMS23" s="201">
        <v>43165</v>
      </c>
      <c r="AMT23" s="194" t="s">
        <v>57</v>
      </c>
      <c r="AMU23" s="195"/>
      <c r="AMV23" s="203">
        <v>150000</v>
      </c>
      <c r="AMW23" s="201">
        <v>43165</v>
      </c>
      <c r="AMX23" s="194" t="s">
        <v>57</v>
      </c>
      <c r="AMY23" s="195"/>
      <c r="AMZ23" s="203">
        <v>150000</v>
      </c>
      <c r="ANA23" s="201">
        <v>43165</v>
      </c>
      <c r="ANB23" s="194" t="s">
        <v>57</v>
      </c>
      <c r="ANC23" s="195"/>
      <c r="AND23" s="203">
        <v>150000</v>
      </c>
      <c r="ANE23" s="201">
        <v>43165</v>
      </c>
      <c r="ANF23" s="194" t="s">
        <v>57</v>
      </c>
      <c r="ANG23" s="195"/>
      <c r="ANH23" s="203">
        <v>150000</v>
      </c>
      <c r="ANI23" s="201">
        <v>43165</v>
      </c>
      <c r="ANJ23" s="194" t="s">
        <v>57</v>
      </c>
      <c r="ANK23" s="195"/>
      <c r="ANL23" s="203">
        <v>150000</v>
      </c>
      <c r="ANM23" s="201">
        <v>43165</v>
      </c>
      <c r="ANN23" s="194" t="s">
        <v>57</v>
      </c>
      <c r="ANO23" s="195"/>
      <c r="ANP23" s="203">
        <v>150000</v>
      </c>
      <c r="ANQ23" s="201">
        <v>43165</v>
      </c>
      <c r="ANR23" s="194" t="s">
        <v>57</v>
      </c>
      <c r="ANS23" s="195"/>
      <c r="ANT23" s="203">
        <v>150000</v>
      </c>
      <c r="ANU23" s="201">
        <v>43165</v>
      </c>
      <c r="ANV23" s="194" t="s">
        <v>57</v>
      </c>
      <c r="ANW23" s="195"/>
      <c r="ANX23" s="203">
        <v>150000</v>
      </c>
      <c r="ANY23" s="201">
        <v>43165</v>
      </c>
      <c r="ANZ23" s="194" t="s">
        <v>57</v>
      </c>
      <c r="AOA23" s="195"/>
      <c r="AOB23" s="203">
        <v>150000</v>
      </c>
      <c r="AOC23" s="201">
        <v>43165</v>
      </c>
      <c r="AOD23" s="194" t="s">
        <v>57</v>
      </c>
      <c r="AOE23" s="195"/>
      <c r="AOF23" s="203">
        <v>150000</v>
      </c>
      <c r="AOG23" s="201">
        <v>43165</v>
      </c>
      <c r="AOH23" s="194" t="s">
        <v>57</v>
      </c>
      <c r="AOI23" s="195"/>
      <c r="AOJ23" s="203">
        <v>150000</v>
      </c>
      <c r="AOK23" s="201">
        <v>43165</v>
      </c>
      <c r="AOL23" s="194" t="s">
        <v>57</v>
      </c>
      <c r="AOM23" s="195"/>
      <c r="AON23" s="203">
        <v>150000</v>
      </c>
      <c r="AOO23" s="201">
        <v>43165</v>
      </c>
      <c r="AOP23" s="194" t="s">
        <v>57</v>
      </c>
      <c r="AOQ23" s="195"/>
      <c r="AOR23" s="203">
        <v>150000</v>
      </c>
      <c r="AOS23" s="201">
        <v>43165</v>
      </c>
      <c r="AOT23" s="194" t="s">
        <v>57</v>
      </c>
      <c r="AOU23" s="195"/>
      <c r="AOV23" s="203">
        <v>150000</v>
      </c>
      <c r="AOW23" s="201">
        <v>43165</v>
      </c>
      <c r="AOX23" s="194" t="s">
        <v>57</v>
      </c>
      <c r="AOY23" s="195"/>
      <c r="AOZ23" s="203">
        <v>150000</v>
      </c>
      <c r="APA23" s="201">
        <v>43165</v>
      </c>
      <c r="APB23" s="194" t="s">
        <v>57</v>
      </c>
      <c r="APC23" s="195"/>
      <c r="APD23" s="203">
        <v>150000</v>
      </c>
      <c r="APE23" s="201">
        <v>43165</v>
      </c>
      <c r="APF23" s="194" t="s">
        <v>57</v>
      </c>
      <c r="APG23" s="195"/>
      <c r="APH23" s="203">
        <v>150000</v>
      </c>
      <c r="API23" s="201">
        <v>43165</v>
      </c>
      <c r="APJ23" s="194" t="s">
        <v>57</v>
      </c>
      <c r="APK23" s="195"/>
      <c r="APL23" s="203">
        <v>150000</v>
      </c>
      <c r="APM23" s="201">
        <v>43165</v>
      </c>
      <c r="APN23" s="194" t="s">
        <v>57</v>
      </c>
      <c r="APO23" s="195"/>
      <c r="APP23" s="203">
        <v>150000</v>
      </c>
      <c r="APQ23" s="201">
        <v>43165</v>
      </c>
      <c r="APR23" s="194" t="s">
        <v>57</v>
      </c>
      <c r="APS23" s="195"/>
      <c r="APT23" s="203">
        <v>150000</v>
      </c>
      <c r="APU23" s="201">
        <v>43165</v>
      </c>
      <c r="APV23" s="194" t="s">
        <v>57</v>
      </c>
      <c r="APW23" s="195"/>
      <c r="APX23" s="203">
        <v>150000</v>
      </c>
      <c r="APY23" s="201">
        <v>43165</v>
      </c>
      <c r="APZ23" s="194" t="s">
        <v>57</v>
      </c>
      <c r="AQA23" s="195"/>
      <c r="AQB23" s="203">
        <v>150000</v>
      </c>
      <c r="AQC23" s="201">
        <v>43165</v>
      </c>
      <c r="AQD23" s="194" t="s">
        <v>57</v>
      </c>
      <c r="AQE23" s="195"/>
      <c r="AQF23" s="203">
        <v>150000</v>
      </c>
      <c r="AQG23" s="201">
        <v>43165</v>
      </c>
      <c r="AQH23" s="194" t="s">
        <v>57</v>
      </c>
      <c r="AQI23" s="195"/>
      <c r="AQJ23" s="203">
        <v>150000</v>
      </c>
      <c r="AQK23" s="201">
        <v>43165</v>
      </c>
      <c r="AQL23" s="194" t="s">
        <v>57</v>
      </c>
      <c r="AQM23" s="195"/>
      <c r="AQN23" s="203">
        <v>150000</v>
      </c>
      <c r="AQO23" s="201">
        <v>43165</v>
      </c>
      <c r="AQP23" s="194" t="s">
        <v>57</v>
      </c>
      <c r="AQQ23" s="195"/>
      <c r="AQR23" s="203">
        <v>150000</v>
      </c>
      <c r="AQS23" s="201">
        <v>43165</v>
      </c>
      <c r="AQT23" s="194" t="s">
        <v>57</v>
      </c>
      <c r="AQU23" s="195"/>
      <c r="AQV23" s="203">
        <v>150000</v>
      </c>
      <c r="AQW23" s="201">
        <v>43165</v>
      </c>
      <c r="AQX23" s="194" t="s">
        <v>57</v>
      </c>
      <c r="AQY23" s="195"/>
      <c r="AQZ23" s="203">
        <v>150000</v>
      </c>
      <c r="ARA23" s="201">
        <v>43165</v>
      </c>
      <c r="ARB23" s="194" t="s">
        <v>57</v>
      </c>
      <c r="ARC23" s="195"/>
      <c r="ARD23" s="203">
        <v>150000</v>
      </c>
      <c r="UDO23" s="34"/>
      <c r="UDP23" s="34"/>
      <c r="UWQ23" s="34"/>
      <c r="UWR23" s="34"/>
    </row>
    <row r="24" spans="1:16192" x14ac:dyDescent="0.25">
      <c r="A24" s="197"/>
      <c r="B24" s="10"/>
      <c r="C24" s="194"/>
      <c r="D24" s="198"/>
      <c r="E24" s="206"/>
      <c r="F24" s="197"/>
      <c r="G24" s="195"/>
      <c r="H24" s="194"/>
      <c r="I24" s="198"/>
      <c r="J24" s="202"/>
      <c r="GU24" s="195"/>
      <c r="GV24" s="203"/>
      <c r="GW24" s="201"/>
      <c r="GX24" s="194"/>
      <c r="GY24" s="195"/>
      <c r="GZ24" s="203"/>
      <c r="HA24" s="201"/>
      <c r="HB24" s="194"/>
      <c r="HC24" s="195"/>
      <c r="HD24" s="203"/>
      <c r="HE24" s="201"/>
      <c r="HF24" s="194"/>
      <c r="HG24" s="195"/>
      <c r="HH24" s="203"/>
      <c r="HI24" s="201"/>
      <c r="HJ24" s="194"/>
      <c r="HK24" s="195"/>
      <c r="HL24" s="203"/>
      <c r="HM24" s="201"/>
      <c r="HN24" s="194"/>
      <c r="HO24" s="195"/>
      <c r="HP24" s="203"/>
      <c r="HQ24" s="201"/>
      <c r="HR24" s="194"/>
      <c r="HS24" s="195"/>
      <c r="HT24" s="203"/>
      <c r="HU24" s="201"/>
      <c r="HV24" s="194"/>
      <c r="HW24" s="195"/>
      <c r="HX24" s="203"/>
      <c r="HY24" s="201"/>
      <c r="HZ24" s="194"/>
      <c r="IA24" s="195"/>
      <c r="IB24" s="203"/>
      <c r="IC24" s="201"/>
      <c r="ID24" s="194"/>
      <c r="IE24" s="195"/>
      <c r="IF24" s="203"/>
      <c r="IG24" s="201"/>
      <c r="IH24" s="194"/>
      <c r="II24" s="195"/>
      <c r="IJ24" s="203"/>
      <c r="IK24" s="201"/>
      <c r="IL24" s="194"/>
      <c r="IM24" s="195"/>
      <c r="IN24" s="203"/>
      <c r="IO24" s="201"/>
      <c r="IP24" s="194"/>
      <c r="IQ24" s="195"/>
      <c r="IR24" s="203"/>
      <c r="IS24" s="201"/>
      <c r="IT24" s="194"/>
      <c r="IU24" s="195"/>
      <c r="IV24" s="203"/>
      <c r="IW24" s="201"/>
      <c r="IX24" s="194"/>
      <c r="IY24" s="195"/>
      <c r="IZ24" s="203"/>
      <c r="JA24" s="201"/>
      <c r="JB24" s="194"/>
      <c r="JC24" s="195"/>
      <c r="JD24" s="203"/>
      <c r="JE24" s="201"/>
      <c r="JF24" s="194"/>
      <c r="JG24" s="195"/>
      <c r="JH24" s="203"/>
      <c r="JI24" s="201"/>
      <c r="JJ24" s="194"/>
      <c r="JK24" s="195"/>
      <c r="JL24" s="203"/>
      <c r="JM24" s="201"/>
      <c r="JN24" s="194"/>
      <c r="JO24" s="195"/>
      <c r="JP24" s="203"/>
      <c r="JQ24" s="201"/>
      <c r="JR24" s="194"/>
      <c r="JS24" s="195"/>
      <c r="JT24" s="203"/>
      <c r="JU24" s="201"/>
      <c r="JV24" s="194"/>
      <c r="JW24" s="195"/>
      <c r="JX24" s="203"/>
      <c r="JY24" s="201"/>
      <c r="JZ24" s="194"/>
      <c r="KA24" s="195"/>
      <c r="KB24" s="203"/>
      <c r="KC24" s="201"/>
      <c r="KD24" s="194"/>
      <c r="KE24" s="195"/>
      <c r="KF24" s="203"/>
      <c r="KG24" s="201"/>
      <c r="KH24" s="194"/>
      <c r="KI24" s="195"/>
      <c r="KJ24" s="203"/>
      <c r="KK24" s="201"/>
      <c r="KL24" s="194"/>
      <c r="KM24" s="195"/>
      <c r="KN24" s="203"/>
      <c r="KO24" s="201"/>
      <c r="KP24" s="194"/>
      <c r="KQ24" s="195"/>
      <c r="KR24" s="203"/>
      <c r="KS24" s="201"/>
      <c r="KT24" s="194"/>
      <c r="KU24" s="195"/>
      <c r="KV24" s="203"/>
      <c r="KW24" s="201"/>
      <c r="KX24" s="194"/>
      <c r="KY24" s="195"/>
      <c r="KZ24" s="203"/>
      <c r="LA24" s="201"/>
      <c r="LB24" s="194"/>
      <c r="LC24" s="195"/>
      <c r="LD24" s="203"/>
      <c r="LE24" s="201"/>
      <c r="LF24" s="194"/>
      <c r="LG24" s="195"/>
      <c r="LH24" s="203"/>
      <c r="LI24" s="201"/>
      <c r="LJ24" s="194"/>
      <c r="LK24" s="195"/>
      <c r="LL24" s="203"/>
      <c r="LM24" s="201"/>
      <c r="LN24" s="194"/>
      <c r="LO24" s="195"/>
      <c r="LP24" s="203"/>
      <c r="LQ24" s="201"/>
      <c r="LR24" s="194"/>
      <c r="LS24" s="195"/>
      <c r="LT24" s="203"/>
      <c r="LU24" s="201"/>
      <c r="LV24" s="194"/>
      <c r="LW24" s="195"/>
      <c r="LX24" s="203"/>
      <c r="LY24" s="201"/>
      <c r="LZ24" s="194"/>
      <c r="MA24" s="195"/>
      <c r="MB24" s="203"/>
      <c r="MC24" s="201"/>
      <c r="MD24" s="194"/>
      <c r="ME24" s="195"/>
      <c r="MF24" s="203"/>
      <c r="MG24" s="201"/>
      <c r="MH24" s="194"/>
      <c r="MI24" s="195"/>
      <c r="MJ24" s="203"/>
      <c r="MK24" s="201"/>
      <c r="ML24" s="194"/>
      <c r="MM24" s="195"/>
      <c r="MN24" s="203"/>
      <c r="MO24" s="201"/>
      <c r="MP24" s="194"/>
      <c r="MQ24" s="195"/>
      <c r="MR24" s="203"/>
      <c r="MS24" s="201"/>
      <c r="MT24" s="194"/>
      <c r="MU24" s="195"/>
      <c r="MV24" s="203"/>
      <c r="MW24" s="201"/>
      <c r="MX24" s="194"/>
      <c r="MY24" s="195"/>
      <c r="MZ24" s="203"/>
      <c r="NA24" s="201"/>
      <c r="NB24" s="194"/>
      <c r="NC24" s="195"/>
      <c r="ND24" s="203"/>
      <c r="NE24" s="201"/>
      <c r="NF24" s="194"/>
      <c r="NG24" s="195"/>
      <c r="NH24" s="203"/>
      <c r="NI24" s="201"/>
      <c r="NJ24" s="194"/>
      <c r="NK24" s="195"/>
      <c r="NL24" s="203"/>
      <c r="NM24" s="201"/>
      <c r="NN24" s="194"/>
      <c r="NO24" s="195"/>
      <c r="NP24" s="203"/>
      <c r="NQ24" s="201"/>
      <c r="NR24" s="194"/>
      <c r="NS24" s="195"/>
      <c r="NT24" s="203"/>
      <c r="NU24" s="201"/>
      <c r="NV24" s="194"/>
      <c r="NW24" s="195"/>
      <c r="NX24" s="203"/>
      <c r="NY24" s="201"/>
      <c r="NZ24" s="194"/>
      <c r="OA24" s="195"/>
      <c r="OB24" s="203"/>
      <c r="OC24" s="201"/>
      <c r="OD24" s="194"/>
      <c r="OE24" s="195"/>
      <c r="OF24" s="203"/>
      <c r="OG24" s="201"/>
      <c r="OH24" s="194"/>
      <c r="OI24" s="195"/>
      <c r="OJ24" s="203"/>
      <c r="OK24" s="201"/>
      <c r="OL24" s="194"/>
      <c r="OM24" s="195"/>
      <c r="ON24" s="203"/>
      <c r="OO24" s="201"/>
      <c r="OP24" s="194"/>
      <c r="OQ24" s="195"/>
      <c r="OR24" s="203"/>
      <c r="OS24" s="201"/>
      <c r="OT24" s="194"/>
      <c r="OU24" s="195"/>
      <c r="OV24" s="203"/>
      <c r="OW24" s="201"/>
      <c r="OX24" s="194"/>
      <c r="OY24" s="195"/>
      <c r="OZ24" s="203"/>
      <c r="PA24" s="201"/>
      <c r="PB24" s="194"/>
      <c r="PC24" s="195"/>
      <c r="PD24" s="203"/>
      <c r="PE24" s="201"/>
      <c r="PF24" s="194"/>
      <c r="PG24" s="195"/>
      <c r="PH24" s="203"/>
      <c r="PI24" s="201"/>
      <c r="PJ24" s="194"/>
      <c r="PK24" s="195"/>
      <c r="PL24" s="203"/>
      <c r="PM24" s="201"/>
      <c r="PN24" s="194"/>
      <c r="PO24" s="195"/>
      <c r="PP24" s="203"/>
      <c r="PQ24" s="201"/>
      <c r="PR24" s="194"/>
      <c r="PS24" s="195"/>
      <c r="PT24" s="203"/>
      <c r="PU24" s="201"/>
      <c r="PV24" s="194"/>
      <c r="PW24" s="195"/>
      <c r="PX24" s="203"/>
      <c r="PY24" s="201"/>
      <c r="PZ24" s="194"/>
      <c r="QA24" s="195"/>
      <c r="QB24" s="203"/>
      <c r="QC24" s="201"/>
      <c r="QD24" s="194"/>
      <c r="QE24" s="195"/>
      <c r="QF24" s="203"/>
      <c r="QG24" s="201"/>
      <c r="QH24" s="194"/>
      <c r="QI24" s="195"/>
      <c r="QJ24" s="203"/>
      <c r="QK24" s="201"/>
      <c r="QL24" s="194"/>
      <c r="QM24" s="195"/>
      <c r="QN24" s="203"/>
      <c r="QO24" s="201"/>
      <c r="QP24" s="194"/>
      <c r="QQ24" s="195"/>
      <c r="QR24" s="203"/>
      <c r="QS24" s="201"/>
      <c r="QT24" s="194"/>
      <c r="QU24" s="195"/>
      <c r="QV24" s="203"/>
      <c r="QW24" s="201"/>
      <c r="QX24" s="194"/>
      <c r="QY24" s="195"/>
      <c r="QZ24" s="203"/>
      <c r="RA24" s="201"/>
      <c r="RB24" s="194"/>
      <c r="RC24" s="195"/>
      <c r="RD24" s="203"/>
      <c r="RE24" s="201"/>
      <c r="RF24" s="194"/>
      <c r="RG24" s="195"/>
      <c r="RH24" s="203"/>
      <c r="RI24" s="201"/>
      <c r="RJ24" s="194"/>
      <c r="RK24" s="195"/>
      <c r="RL24" s="203"/>
      <c r="RM24" s="201"/>
      <c r="RN24" s="194"/>
      <c r="RO24" s="195"/>
      <c r="RP24" s="203"/>
      <c r="RQ24" s="201"/>
      <c r="RR24" s="194"/>
      <c r="RS24" s="195"/>
      <c r="RT24" s="203"/>
      <c r="RU24" s="201"/>
      <c r="RV24" s="194"/>
      <c r="RW24" s="195"/>
      <c r="RX24" s="203"/>
      <c r="RY24" s="201"/>
      <c r="RZ24" s="194"/>
      <c r="SA24" s="195"/>
      <c r="SB24" s="203"/>
      <c r="SC24" s="201"/>
      <c r="SD24" s="194"/>
      <c r="SE24" s="195"/>
      <c r="SF24" s="203"/>
      <c r="SG24" s="201"/>
      <c r="SH24" s="194"/>
      <c r="SI24" s="195"/>
      <c r="SJ24" s="203"/>
      <c r="SK24" s="201"/>
      <c r="SL24" s="194"/>
      <c r="SM24" s="195"/>
      <c r="SN24" s="203"/>
      <c r="SO24" s="201"/>
      <c r="SP24" s="194"/>
      <c r="SQ24" s="195"/>
      <c r="SR24" s="203"/>
      <c r="SS24" s="201"/>
      <c r="ST24" s="194"/>
      <c r="SU24" s="195"/>
      <c r="SV24" s="203"/>
      <c r="SW24" s="201"/>
      <c r="SX24" s="194"/>
      <c r="SY24" s="195"/>
      <c r="SZ24" s="203"/>
      <c r="TA24" s="201"/>
      <c r="TB24" s="194"/>
      <c r="TC24" s="195"/>
      <c r="TD24" s="203"/>
      <c r="TE24" s="201"/>
      <c r="TF24" s="194"/>
      <c r="TG24" s="195"/>
      <c r="TH24" s="203"/>
      <c r="TI24" s="201"/>
      <c r="TJ24" s="194"/>
      <c r="TK24" s="195"/>
      <c r="TL24" s="203"/>
      <c r="TM24" s="201"/>
      <c r="TN24" s="194"/>
      <c r="TO24" s="195"/>
      <c r="TP24" s="203"/>
      <c r="TQ24" s="201"/>
      <c r="TR24" s="194"/>
      <c r="TS24" s="195"/>
      <c r="TT24" s="203"/>
      <c r="TU24" s="201"/>
      <c r="TV24" s="194"/>
      <c r="TW24" s="195"/>
      <c r="TX24" s="203"/>
      <c r="TY24" s="201"/>
      <c r="TZ24" s="194"/>
      <c r="UA24" s="195"/>
      <c r="UB24" s="203"/>
      <c r="UC24" s="201"/>
      <c r="UD24" s="194"/>
      <c r="UE24" s="195"/>
      <c r="UF24" s="203"/>
      <c r="UG24" s="201"/>
      <c r="UH24" s="194"/>
      <c r="UI24" s="195"/>
      <c r="UJ24" s="203"/>
      <c r="UK24" s="201"/>
      <c r="UL24" s="194"/>
      <c r="UM24" s="195"/>
      <c r="UN24" s="203"/>
      <c r="UO24" s="201"/>
      <c r="UP24" s="194"/>
      <c r="UQ24" s="195"/>
      <c r="UR24" s="203"/>
      <c r="US24" s="201"/>
      <c r="UT24" s="194"/>
      <c r="UU24" s="195"/>
      <c r="UV24" s="203"/>
      <c r="UW24" s="201"/>
      <c r="UX24" s="194"/>
      <c r="UY24" s="195"/>
      <c r="UZ24" s="203"/>
      <c r="VA24" s="201"/>
      <c r="VB24" s="194"/>
      <c r="VC24" s="195"/>
      <c r="VD24" s="203"/>
      <c r="VE24" s="201"/>
      <c r="VF24" s="194"/>
      <c r="VG24" s="195"/>
      <c r="VH24" s="203"/>
      <c r="VI24" s="201"/>
      <c r="VJ24" s="194"/>
      <c r="VK24" s="195"/>
      <c r="VL24" s="203"/>
      <c r="VM24" s="201"/>
      <c r="VN24" s="194"/>
      <c r="VO24" s="195"/>
      <c r="VP24" s="203"/>
      <c r="VQ24" s="201"/>
      <c r="VR24" s="194"/>
      <c r="VS24" s="195"/>
      <c r="VT24" s="203"/>
      <c r="VU24" s="201"/>
      <c r="VV24" s="194"/>
      <c r="VW24" s="195"/>
      <c r="VX24" s="203"/>
      <c r="VY24" s="201"/>
      <c r="VZ24" s="194"/>
      <c r="WA24" s="195"/>
      <c r="WB24" s="203"/>
      <c r="WC24" s="201"/>
      <c r="WD24" s="194"/>
      <c r="WE24" s="195"/>
      <c r="WF24" s="203"/>
      <c r="WG24" s="201"/>
      <c r="WH24" s="194"/>
      <c r="WI24" s="195"/>
      <c r="WJ24" s="203"/>
      <c r="WK24" s="201"/>
      <c r="WL24" s="194"/>
      <c r="WM24" s="195"/>
      <c r="WN24" s="203"/>
      <c r="WO24" s="201"/>
      <c r="WP24" s="194"/>
      <c r="WQ24" s="195"/>
      <c r="WR24" s="203"/>
      <c r="WS24" s="201"/>
      <c r="WT24" s="194"/>
      <c r="WU24" s="195"/>
      <c r="WV24" s="203"/>
      <c r="WW24" s="201"/>
      <c r="WX24" s="194"/>
      <c r="WY24" s="195"/>
      <c r="WZ24" s="203"/>
      <c r="XA24" s="201"/>
      <c r="XB24" s="194"/>
      <c r="XC24" s="195"/>
      <c r="XD24" s="203"/>
      <c r="XE24" s="201"/>
      <c r="XF24" s="194"/>
      <c r="XG24" s="195"/>
      <c r="XH24" s="203"/>
      <c r="XI24" s="201"/>
      <c r="XJ24" s="194"/>
      <c r="XK24" s="195"/>
      <c r="XL24" s="203"/>
      <c r="XM24" s="201"/>
      <c r="XN24" s="194"/>
      <c r="XO24" s="195"/>
      <c r="XP24" s="203"/>
      <c r="XQ24" s="201"/>
      <c r="XR24" s="194"/>
      <c r="XS24" s="195"/>
      <c r="XT24" s="203"/>
      <c r="XU24" s="201"/>
      <c r="XV24" s="194"/>
      <c r="XW24" s="195"/>
      <c r="XX24" s="203"/>
      <c r="XY24" s="201"/>
      <c r="XZ24" s="194"/>
      <c r="YA24" s="195"/>
      <c r="YB24" s="203"/>
      <c r="YC24" s="201"/>
      <c r="YD24" s="194"/>
      <c r="YE24" s="195"/>
      <c r="YF24" s="203"/>
      <c r="YG24" s="201"/>
      <c r="YH24" s="194"/>
      <c r="YI24" s="195"/>
      <c r="YJ24" s="203"/>
      <c r="YK24" s="201"/>
      <c r="YL24" s="194"/>
      <c r="YM24" s="195"/>
      <c r="YN24" s="203"/>
      <c r="YO24" s="201"/>
      <c r="YP24" s="194"/>
      <c r="YQ24" s="195"/>
      <c r="YR24" s="203"/>
      <c r="YS24" s="201"/>
      <c r="YT24" s="194"/>
      <c r="YU24" s="195"/>
      <c r="YV24" s="203"/>
      <c r="YW24" s="201"/>
      <c r="YX24" s="194"/>
      <c r="YY24" s="195"/>
      <c r="YZ24" s="203"/>
      <c r="ZA24" s="201"/>
      <c r="ZB24" s="194"/>
      <c r="ZC24" s="195"/>
      <c r="ZD24" s="203"/>
      <c r="ZE24" s="201"/>
      <c r="ZF24" s="194"/>
      <c r="ZG24" s="195"/>
      <c r="ZH24" s="203"/>
      <c r="ZI24" s="201"/>
      <c r="ZJ24" s="194"/>
      <c r="ZK24" s="195"/>
      <c r="ZL24" s="203"/>
      <c r="ZM24" s="201"/>
      <c r="ZN24" s="194"/>
      <c r="ZO24" s="195"/>
      <c r="ZP24" s="203"/>
      <c r="ZQ24" s="201"/>
      <c r="ZR24" s="194"/>
      <c r="ZS24" s="195"/>
      <c r="ZT24" s="203"/>
      <c r="ZU24" s="201"/>
      <c r="ZV24" s="194"/>
      <c r="ZW24" s="195"/>
      <c r="ZX24" s="203"/>
      <c r="ZY24" s="201"/>
      <c r="ZZ24" s="194"/>
      <c r="AAA24" s="195"/>
      <c r="AAB24" s="203"/>
      <c r="AAC24" s="201"/>
      <c r="AAD24" s="194"/>
      <c r="AAE24" s="195"/>
      <c r="AAF24" s="203"/>
      <c r="AAG24" s="201"/>
      <c r="AAH24" s="194"/>
      <c r="AAI24" s="195"/>
      <c r="AAJ24" s="203"/>
      <c r="AAK24" s="201"/>
      <c r="AAL24" s="194"/>
      <c r="AAM24" s="195"/>
      <c r="AAN24" s="203"/>
      <c r="AAO24" s="201"/>
      <c r="AAP24" s="194"/>
      <c r="AAQ24" s="195"/>
      <c r="AAR24" s="203"/>
      <c r="AAS24" s="201"/>
      <c r="AAT24" s="194"/>
      <c r="AAU24" s="195"/>
      <c r="AAV24" s="203"/>
      <c r="AAW24" s="201"/>
      <c r="AAX24" s="194"/>
      <c r="AAY24" s="195"/>
      <c r="AAZ24" s="203"/>
      <c r="ABA24" s="201"/>
      <c r="ABB24" s="194"/>
      <c r="ABC24" s="195"/>
      <c r="ABD24" s="203"/>
      <c r="ABE24" s="201"/>
      <c r="ABF24" s="194"/>
      <c r="ABG24" s="195"/>
      <c r="ABH24" s="203"/>
      <c r="ABI24" s="201"/>
      <c r="ABJ24" s="194"/>
      <c r="ABK24" s="195"/>
      <c r="ABL24" s="203"/>
      <c r="ABM24" s="201"/>
      <c r="ABN24" s="194"/>
      <c r="ABO24" s="195"/>
      <c r="ABP24" s="203"/>
      <c r="ABQ24" s="201"/>
      <c r="ABR24" s="194"/>
      <c r="ABS24" s="195"/>
      <c r="ABT24" s="203"/>
      <c r="ABU24" s="201"/>
      <c r="ABV24" s="194"/>
      <c r="ABW24" s="195"/>
      <c r="ABX24" s="203"/>
      <c r="ABY24" s="201"/>
      <c r="ABZ24" s="194"/>
      <c r="ACA24" s="195"/>
      <c r="ACB24" s="203"/>
      <c r="ACC24" s="201"/>
      <c r="ACD24" s="194"/>
      <c r="ACE24" s="195"/>
      <c r="ACF24" s="203"/>
      <c r="ACG24" s="201"/>
      <c r="ACH24" s="194"/>
      <c r="ACI24" s="195"/>
      <c r="ACJ24" s="203"/>
      <c r="ACK24" s="201"/>
      <c r="ACL24" s="194"/>
      <c r="ACM24" s="195"/>
      <c r="ACN24" s="203"/>
      <c r="ACO24" s="201"/>
      <c r="ACP24" s="194"/>
      <c r="ACQ24" s="195"/>
      <c r="ACR24" s="203"/>
      <c r="ACS24" s="201"/>
      <c r="ACT24" s="194"/>
      <c r="ACU24" s="195"/>
      <c r="ACV24" s="203"/>
      <c r="ACW24" s="201"/>
      <c r="ACX24" s="194"/>
      <c r="ACY24" s="195"/>
      <c r="ACZ24" s="203"/>
      <c r="ADA24" s="201"/>
      <c r="ADB24" s="194"/>
      <c r="ADC24" s="195"/>
      <c r="ADD24" s="203"/>
      <c r="ADE24" s="201"/>
      <c r="ADF24" s="194"/>
      <c r="ADG24" s="195"/>
      <c r="ADH24" s="203"/>
      <c r="ADI24" s="201"/>
      <c r="ADJ24" s="194"/>
      <c r="ADK24" s="195"/>
      <c r="ADL24" s="203"/>
      <c r="ADM24" s="201"/>
      <c r="ADN24" s="194"/>
      <c r="ADO24" s="195"/>
      <c r="ADP24" s="203"/>
      <c r="ADQ24" s="201"/>
      <c r="ADR24" s="194"/>
      <c r="ADS24" s="195"/>
      <c r="ADT24" s="203"/>
      <c r="ADU24" s="201"/>
      <c r="ADV24" s="194"/>
      <c r="ADW24" s="195"/>
      <c r="ADX24" s="203"/>
      <c r="ADY24" s="201"/>
      <c r="ADZ24" s="194"/>
      <c r="AEA24" s="195"/>
      <c r="AEB24" s="203"/>
      <c r="AEC24" s="201"/>
      <c r="AED24" s="194"/>
      <c r="AEE24" s="195"/>
      <c r="AEF24" s="203"/>
      <c r="AEG24" s="201"/>
      <c r="AEH24" s="194"/>
      <c r="AEI24" s="195"/>
      <c r="AEJ24" s="203"/>
      <c r="AEK24" s="201"/>
      <c r="AEL24" s="194"/>
      <c r="AEM24" s="195"/>
      <c r="AEN24" s="203"/>
      <c r="AEO24" s="201"/>
      <c r="AEP24" s="194"/>
      <c r="AEQ24" s="195"/>
      <c r="AER24" s="203"/>
      <c r="AES24" s="201"/>
      <c r="AET24" s="194"/>
      <c r="AEU24" s="195"/>
      <c r="AEV24" s="203"/>
      <c r="AEW24" s="201"/>
      <c r="AEX24" s="194"/>
      <c r="AEY24" s="195"/>
      <c r="AEZ24" s="203"/>
      <c r="AFA24" s="201"/>
      <c r="AFB24" s="194"/>
      <c r="AFC24" s="195"/>
      <c r="AFD24" s="203"/>
      <c r="AFE24" s="201"/>
      <c r="AFF24" s="194"/>
      <c r="AFG24" s="195"/>
      <c r="AFH24" s="203"/>
      <c r="AFI24" s="201"/>
      <c r="AFJ24" s="194"/>
      <c r="AFK24" s="195"/>
      <c r="AFL24" s="203"/>
      <c r="AFM24" s="201"/>
      <c r="AFN24" s="194"/>
      <c r="AFO24" s="195"/>
      <c r="AFP24" s="203"/>
      <c r="AFQ24" s="201"/>
      <c r="AFR24" s="194"/>
      <c r="AFS24" s="195"/>
      <c r="AFT24" s="203"/>
      <c r="AFU24" s="201"/>
      <c r="AFV24" s="194"/>
      <c r="AFW24" s="195"/>
      <c r="AFX24" s="203"/>
      <c r="AFY24" s="201"/>
      <c r="AFZ24" s="194"/>
      <c r="AGA24" s="195"/>
      <c r="AGB24" s="203"/>
      <c r="AGC24" s="201"/>
      <c r="AGD24" s="194"/>
      <c r="AGE24" s="195"/>
      <c r="AGF24" s="203"/>
      <c r="AGG24" s="201"/>
      <c r="AGH24" s="194"/>
      <c r="AGI24" s="195"/>
      <c r="AGJ24" s="203"/>
      <c r="AGK24" s="201"/>
      <c r="AGL24" s="194"/>
      <c r="AGM24" s="195"/>
      <c r="AGN24" s="203"/>
      <c r="AGO24" s="201"/>
      <c r="AGP24" s="194"/>
      <c r="AGQ24" s="195"/>
      <c r="AGR24" s="203"/>
      <c r="AGS24" s="201"/>
      <c r="AGT24" s="194"/>
      <c r="AGU24" s="195"/>
      <c r="AGV24" s="203"/>
      <c r="AGW24" s="201"/>
      <c r="AGX24" s="194"/>
      <c r="AGY24" s="195"/>
      <c r="AGZ24" s="203"/>
      <c r="AHA24" s="201"/>
      <c r="AHB24" s="194"/>
      <c r="AHC24" s="195"/>
      <c r="AHD24" s="203"/>
      <c r="AHE24" s="201"/>
      <c r="AHF24" s="194"/>
      <c r="AHG24" s="195"/>
      <c r="AHH24" s="203"/>
      <c r="AHI24" s="201"/>
      <c r="AHJ24" s="194"/>
      <c r="AHK24" s="195"/>
      <c r="AHL24" s="203"/>
      <c r="AHM24" s="201"/>
      <c r="AHN24" s="194"/>
      <c r="AHO24" s="195"/>
      <c r="AHP24" s="203"/>
      <c r="AHQ24" s="201"/>
      <c r="AHR24" s="194"/>
      <c r="AHS24" s="195"/>
      <c r="AHT24" s="203"/>
      <c r="AHU24" s="201"/>
      <c r="AHV24" s="194"/>
      <c r="AHW24" s="195"/>
      <c r="AHX24" s="203"/>
      <c r="AHY24" s="201"/>
      <c r="AHZ24" s="194"/>
      <c r="AIA24" s="195"/>
      <c r="AIB24" s="203"/>
      <c r="AIC24" s="201"/>
      <c r="AID24" s="194"/>
      <c r="AIE24" s="195"/>
      <c r="AIF24" s="203"/>
      <c r="AIG24" s="201"/>
      <c r="AIH24" s="194"/>
      <c r="AII24" s="195"/>
      <c r="AIJ24" s="203"/>
      <c r="AIK24" s="201"/>
      <c r="AIL24" s="194"/>
      <c r="AIM24" s="195"/>
      <c r="AIN24" s="203"/>
      <c r="AIO24" s="201"/>
      <c r="AIP24" s="194"/>
      <c r="AIQ24" s="195"/>
      <c r="AIR24" s="203"/>
      <c r="AIS24" s="201"/>
      <c r="AIT24" s="194"/>
      <c r="AIU24" s="195"/>
      <c r="AIV24" s="203"/>
      <c r="AIW24" s="201"/>
      <c r="AIX24" s="194"/>
      <c r="AIY24" s="195"/>
      <c r="AIZ24" s="203"/>
      <c r="AJA24" s="201"/>
      <c r="AJB24" s="194"/>
      <c r="AJC24" s="195"/>
      <c r="AJD24" s="203"/>
      <c r="AJE24" s="201"/>
      <c r="AJF24" s="194"/>
      <c r="AJG24" s="195"/>
      <c r="AJH24" s="203"/>
      <c r="AJI24" s="201"/>
      <c r="AJJ24" s="194"/>
      <c r="AJK24" s="195"/>
      <c r="AJL24" s="203"/>
      <c r="AJM24" s="201"/>
      <c r="AJN24" s="194"/>
      <c r="AJO24" s="195"/>
      <c r="AJP24" s="203"/>
      <c r="AJQ24" s="201"/>
      <c r="AJR24" s="194"/>
      <c r="AJS24" s="195"/>
      <c r="AJT24" s="203"/>
      <c r="AJU24" s="201"/>
      <c r="AJV24" s="194"/>
      <c r="AJW24" s="195"/>
      <c r="AJX24" s="203"/>
      <c r="AJY24" s="201"/>
      <c r="AJZ24" s="194"/>
      <c r="AKA24" s="195"/>
      <c r="AKB24" s="203"/>
      <c r="AKC24" s="201"/>
      <c r="AKD24" s="194"/>
      <c r="AKE24" s="195"/>
      <c r="AKF24" s="203"/>
      <c r="AKG24" s="201"/>
      <c r="AKH24" s="194"/>
      <c r="AKI24" s="195"/>
      <c r="AKJ24" s="203"/>
      <c r="AKK24" s="201"/>
      <c r="AKL24" s="194"/>
      <c r="AKM24" s="195"/>
      <c r="AKN24" s="203"/>
      <c r="AKO24" s="201"/>
      <c r="AKP24" s="194"/>
      <c r="AKQ24" s="195"/>
      <c r="AKR24" s="203"/>
      <c r="AKS24" s="201"/>
      <c r="AKT24" s="194"/>
      <c r="AKU24" s="195"/>
      <c r="AKV24" s="203"/>
      <c r="AKW24" s="201"/>
      <c r="AKX24" s="194"/>
      <c r="AKY24" s="195"/>
      <c r="AKZ24" s="203"/>
      <c r="ALA24" s="201"/>
      <c r="ALB24" s="194"/>
      <c r="ALC24" s="195"/>
      <c r="ALD24" s="203"/>
      <c r="ALE24" s="201"/>
      <c r="ALF24" s="194"/>
      <c r="ALG24" s="195"/>
      <c r="ALH24" s="203"/>
      <c r="ALI24" s="201"/>
      <c r="ALJ24" s="194"/>
      <c r="ALK24" s="195"/>
      <c r="ALL24" s="203"/>
      <c r="ALM24" s="201"/>
      <c r="ALN24" s="194"/>
      <c r="ALO24" s="195"/>
      <c r="ALP24" s="203"/>
      <c r="ALQ24" s="201"/>
      <c r="ALR24" s="194"/>
      <c r="ALS24" s="195"/>
      <c r="ALT24" s="203"/>
      <c r="ALU24" s="201"/>
      <c r="ALV24" s="194"/>
      <c r="ALW24" s="195"/>
      <c r="ALX24" s="203"/>
      <c r="ALY24" s="201"/>
      <c r="ALZ24" s="194"/>
      <c r="AMA24" s="195"/>
      <c r="AMB24" s="203"/>
      <c r="AMC24" s="201"/>
      <c r="AMD24" s="194"/>
      <c r="AME24" s="195"/>
      <c r="AMF24" s="203"/>
      <c r="AMG24" s="201"/>
      <c r="AMH24" s="194"/>
      <c r="AMI24" s="195"/>
      <c r="AMJ24" s="203"/>
      <c r="AMK24" s="201"/>
      <c r="AML24" s="194"/>
      <c r="AMM24" s="195"/>
      <c r="AMN24" s="203"/>
      <c r="AMO24" s="201"/>
      <c r="AMP24" s="194"/>
      <c r="AMQ24" s="195"/>
      <c r="AMR24" s="203"/>
      <c r="AMS24" s="201"/>
      <c r="AMT24" s="194"/>
      <c r="AMU24" s="195"/>
      <c r="AMV24" s="203"/>
      <c r="AMW24" s="201"/>
      <c r="AMX24" s="194"/>
      <c r="AMY24" s="195"/>
      <c r="AMZ24" s="203"/>
      <c r="ANA24" s="201"/>
      <c r="ANB24" s="194"/>
      <c r="ANC24" s="195"/>
      <c r="AND24" s="203"/>
      <c r="ANE24" s="201"/>
      <c r="ANF24" s="194"/>
      <c r="ANG24" s="195"/>
      <c r="ANH24" s="203"/>
      <c r="ANI24" s="201"/>
      <c r="ANJ24" s="194"/>
      <c r="ANK24" s="195"/>
      <c r="ANL24" s="203"/>
      <c r="ANM24" s="201"/>
      <c r="ANN24" s="194"/>
      <c r="ANO24" s="195"/>
      <c r="ANP24" s="203"/>
      <c r="ANQ24" s="201"/>
      <c r="ANR24" s="194"/>
      <c r="ANS24" s="195"/>
      <c r="ANT24" s="203"/>
      <c r="ANU24" s="201"/>
      <c r="ANV24" s="194"/>
      <c r="ANW24" s="195"/>
      <c r="ANX24" s="203"/>
      <c r="ANY24" s="201"/>
      <c r="ANZ24" s="194"/>
      <c r="AOA24" s="195"/>
      <c r="AOB24" s="203"/>
      <c r="AOC24" s="201"/>
      <c r="AOD24" s="194"/>
      <c r="AOE24" s="195"/>
      <c r="AOF24" s="203"/>
      <c r="AOG24" s="201"/>
      <c r="AOH24" s="194"/>
      <c r="AOI24" s="195"/>
      <c r="AOJ24" s="203"/>
      <c r="AOK24" s="201"/>
      <c r="AOL24" s="194"/>
      <c r="AOM24" s="195"/>
      <c r="AON24" s="203"/>
      <c r="AOO24" s="201"/>
      <c r="AOP24" s="194"/>
      <c r="AOQ24" s="195"/>
      <c r="AOR24" s="203"/>
      <c r="AOS24" s="201"/>
      <c r="AOT24" s="194"/>
      <c r="AOU24" s="195"/>
      <c r="AOV24" s="203"/>
      <c r="AOW24" s="201"/>
      <c r="AOX24" s="194"/>
      <c r="AOY24" s="195"/>
      <c r="AOZ24" s="203"/>
      <c r="APA24" s="201"/>
      <c r="APB24" s="194"/>
      <c r="APC24" s="195"/>
      <c r="APD24" s="203"/>
      <c r="APE24" s="201"/>
      <c r="APF24" s="194"/>
      <c r="APG24" s="195"/>
      <c r="APH24" s="203"/>
      <c r="API24" s="201"/>
      <c r="APJ24" s="194"/>
      <c r="APK24" s="195"/>
      <c r="APL24" s="203"/>
      <c r="APM24" s="201"/>
      <c r="APN24" s="194"/>
      <c r="APO24" s="195"/>
      <c r="APP24" s="203"/>
      <c r="APQ24" s="201"/>
      <c r="APR24" s="194"/>
      <c r="APS24" s="195"/>
      <c r="APT24" s="203"/>
      <c r="APU24" s="201"/>
      <c r="APV24" s="194"/>
      <c r="APW24" s="195"/>
      <c r="APX24" s="203"/>
      <c r="APY24" s="201"/>
      <c r="APZ24" s="194"/>
      <c r="AQA24" s="195"/>
      <c r="AQB24" s="203"/>
      <c r="AQC24" s="201"/>
      <c r="AQD24" s="194"/>
      <c r="AQE24" s="195"/>
      <c r="AQF24" s="203"/>
      <c r="AQG24" s="201"/>
      <c r="AQH24" s="194"/>
      <c r="AQI24" s="195"/>
      <c r="AQJ24" s="203"/>
      <c r="AQK24" s="201"/>
      <c r="AQL24" s="194"/>
      <c r="AQM24" s="195"/>
      <c r="AQN24" s="203"/>
      <c r="AQO24" s="201"/>
      <c r="AQP24" s="194"/>
      <c r="AQQ24" s="195"/>
      <c r="AQR24" s="203"/>
      <c r="AQS24" s="201"/>
      <c r="AQT24" s="194"/>
      <c r="AQU24" s="195"/>
      <c r="AQV24" s="203"/>
      <c r="AQW24" s="201"/>
      <c r="AQX24" s="194"/>
      <c r="AQY24" s="195"/>
      <c r="AQZ24" s="203"/>
      <c r="ARA24" s="201"/>
      <c r="ARB24" s="194"/>
      <c r="ARC24" s="195"/>
      <c r="ARD24" s="203"/>
      <c r="UDO24" s="34"/>
      <c r="UDP24" s="34"/>
      <c r="UWQ24" s="34"/>
      <c r="UWR24" s="34"/>
    </row>
    <row r="25" spans="1:16192" x14ac:dyDescent="0.25">
      <c r="A25" s="197"/>
      <c r="B25" s="10"/>
      <c r="C25" s="194"/>
      <c r="D25" s="206"/>
      <c r="E25" s="206"/>
      <c r="F25" s="197"/>
      <c r="G25" s="195"/>
      <c r="H25" s="194"/>
      <c r="I25" s="198"/>
      <c r="J25" s="202"/>
      <c r="GU25" s="195"/>
      <c r="GV25" s="203"/>
      <c r="GW25" s="201"/>
      <c r="GX25" s="194"/>
      <c r="GY25" s="195"/>
      <c r="GZ25" s="203"/>
      <c r="HA25" s="201"/>
      <c r="HB25" s="194"/>
      <c r="HC25" s="195"/>
      <c r="HD25" s="203"/>
      <c r="HE25" s="201"/>
      <c r="HF25" s="194"/>
      <c r="HG25" s="195"/>
      <c r="HH25" s="203"/>
      <c r="HI25" s="201"/>
      <c r="HJ25" s="194"/>
      <c r="HK25" s="195"/>
      <c r="HL25" s="203"/>
      <c r="HM25" s="201"/>
      <c r="HN25" s="194"/>
      <c r="HO25" s="195"/>
      <c r="HP25" s="203"/>
      <c r="HQ25" s="201"/>
      <c r="HR25" s="194"/>
      <c r="HS25" s="195"/>
      <c r="HT25" s="203"/>
      <c r="HU25" s="201"/>
      <c r="HV25" s="194"/>
      <c r="HW25" s="195"/>
      <c r="HX25" s="203"/>
      <c r="HY25" s="201"/>
      <c r="HZ25" s="194"/>
      <c r="IA25" s="195"/>
      <c r="IB25" s="203"/>
      <c r="IC25" s="201"/>
      <c r="ID25" s="194"/>
      <c r="IE25" s="195"/>
      <c r="IF25" s="203"/>
      <c r="IG25" s="201"/>
      <c r="IH25" s="194"/>
      <c r="II25" s="195"/>
      <c r="IJ25" s="203"/>
      <c r="IK25" s="201"/>
      <c r="IL25" s="194"/>
      <c r="IM25" s="195"/>
      <c r="IN25" s="203"/>
      <c r="IO25" s="201"/>
      <c r="IP25" s="194"/>
      <c r="IQ25" s="195"/>
      <c r="IR25" s="203"/>
      <c r="IS25" s="201"/>
      <c r="IT25" s="194"/>
      <c r="IU25" s="195"/>
      <c r="IV25" s="203"/>
      <c r="IW25" s="201"/>
      <c r="IX25" s="194"/>
      <c r="IY25" s="195"/>
      <c r="IZ25" s="203"/>
      <c r="JA25" s="201"/>
      <c r="JB25" s="194"/>
      <c r="JC25" s="195"/>
      <c r="JD25" s="203"/>
      <c r="JE25" s="201"/>
      <c r="JF25" s="194"/>
      <c r="JG25" s="195"/>
      <c r="JH25" s="203"/>
      <c r="JI25" s="201"/>
      <c r="JJ25" s="194"/>
      <c r="JK25" s="195"/>
      <c r="JL25" s="203"/>
      <c r="JM25" s="201"/>
      <c r="JN25" s="194"/>
      <c r="JO25" s="195"/>
      <c r="JP25" s="203"/>
      <c r="JQ25" s="201"/>
      <c r="JR25" s="194"/>
      <c r="JS25" s="195"/>
      <c r="JT25" s="203"/>
      <c r="JU25" s="201"/>
      <c r="JV25" s="194"/>
      <c r="JW25" s="195"/>
      <c r="JX25" s="203"/>
      <c r="JY25" s="201"/>
      <c r="JZ25" s="194"/>
      <c r="KA25" s="195"/>
      <c r="KB25" s="203"/>
      <c r="KC25" s="201"/>
      <c r="KD25" s="194"/>
      <c r="KE25" s="195"/>
      <c r="KF25" s="203"/>
      <c r="KG25" s="201"/>
      <c r="KH25" s="194"/>
      <c r="KI25" s="195"/>
      <c r="KJ25" s="203"/>
      <c r="KK25" s="201"/>
      <c r="KL25" s="194"/>
      <c r="KM25" s="195"/>
      <c r="KN25" s="203"/>
      <c r="KO25" s="201"/>
      <c r="KP25" s="194"/>
      <c r="KQ25" s="195"/>
      <c r="KR25" s="203"/>
      <c r="KS25" s="201"/>
      <c r="KT25" s="194"/>
      <c r="KU25" s="195"/>
      <c r="KV25" s="203"/>
      <c r="KW25" s="201"/>
      <c r="KX25" s="194"/>
      <c r="KY25" s="195"/>
      <c r="KZ25" s="203"/>
      <c r="LA25" s="201"/>
      <c r="LB25" s="194"/>
      <c r="LC25" s="195"/>
      <c r="LD25" s="203"/>
      <c r="LE25" s="201"/>
      <c r="LF25" s="194"/>
      <c r="LG25" s="195"/>
      <c r="LH25" s="203"/>
      <c r="LI25" s="201"/>
      <c r="LJ25" s="194"/>
      <c r="LK25" s="195"/>
      <c r="LL25" s="203"/>
      <c r="LM25" s="201"/>
      <c r="LN25" s="194"/>
      <c r="LO25" s="195"/>
      <c r="LP25" s="203"/>
      <c r="LQ25" s="201"/>
      <c r="LR25" s="194"/>
      <c r="LS25" s="195"/>
      <c r="LT25" s="203"/>
      <c r="LU25" s="201"/>
      <c r="LV25" s="194"/>
      <c r="LW25" s="195"/>
      <c r="LX25" s="203"/>
      <c r="LY25" s="201"/>
      <c r="LZ25" s="194"/>
      <c r="MA25" s="195"/>
      <c r="MB25" s="203"/>
      <c r="MC25" s="201"/>
      <c r="MD25" s="194"/>
      <c r="ME25" s="195"/>
      <c r="MF25" s="203"/>
      <c r="MG25" s="201"/>
      <c r="MH25" s="194"/>
      <c r="MI25" s="195"/>
      <c r="MJ25" s="203"/>
      <c r="MK25" s="201"/>
      <c r="ML25" s="194"/>
      <c r="MM25" s="195"/>
      <c r="MN25" s="203"/>
      <c r="MO25" s="201"/>
      <c r="MP25" s="194"/>
      <c r="MQ25" s="195"/>
      <c r="MR25" s="203"/>
      <c r="MS25" s="201"/>
      <c r="MT25" s="194"/>
      <c r="MU25" s="195"/>
      <c r="MV25" s="203"/>
      <c r="MW25" s="201"/>
      <c r="MX25" s="194"/>
      <c r="MY25" s="195"/>
      <c r="MZ25" s="203"/>
      <c r="NA25" s="201"/>
      <c r="NB25" s="194"/>
      <c r="NC25" s="195"/>
      <c r="ND25" s="203"/>
      <c r="NE25" s="201"/>
      <c r="NF25" s="194"/>
      <c r="NG25" s="195"/>
      <c r="NH25" s="203"/>
      <c r="NI25" s="201"/>
      <c r="NJ25" s="194"/>
      <c r="NK25" s="195"/>
      <c r="NL25" s="203"/>
      <c r="NM25" s="201"/>
      <c r="NN25" s="194"/>
      <c r="NO25" s="195"/>
      <c r="NP25" s="203"/>
      <c r="NQ25" s="201"/>
      <c r="NR25" s="194"/>
      <c r="NS25" s="195"/>
      <c r="NT25" s="203"/>
      <c r="NU25" s="201"/>
      <c r="NV25" s="194"/>
      <c r="NW25" s="195"/>
      <c r="NX25" s="203"/>
      <c r="NY25" s="201"/>
      <c r="NZ25" s="194"/>
      <c r="OA25" s="195"/>
      <c r="OB25" s="203"/>
      <c r="OC25" s="201"/>
      <c r="OD25" s="194"/>
      <c r="OE25" s="195"/>
      <c r="OF25" s="203"/>
      <c r="OG25" s="201"/>
      <c r="OH25" s="194"/>
      <c r="OI25" s="195"/>
      <c r="OJ25" s="203"/>
      <c r="OK25" s="201"/>
      <c r="OL25" s="194"/>
      <c r="OM25" s="195"/>
      <c r="ON25" s="203"/>
      <c r="OO25" s="201"/>
      <c r="OP25" s="194"/>
      <c r="OQ25" s="195"/>
      <c r="OR25" s="203"/>
      <c r="OS25" s="201"/>
      <c r="OT25" s="194"/>
      <c r="OU25" s="195"/>
      <c r="OV25" s="203"/>
      <c r="OW25" s="201"/>
      <c r="OX25" s="194"/>
      <c r="OY25" s="195"/>
      <c r="OZ25" s="203"/>
      <c r="PA25" s="201"/>
      <c r="PB25" s="194"/>
      <c r="PC25" s="195"/>
      <c r="PD25" s="203"/>
      <c r="PE25" s="201"/>
      <c r="PF25" s="194"/>
      <c r="PG25" s="195"/>
      <c r="PH25" s="203"/>
      <c r="PI25" s="201"/>
      <c r="PJ25" s="194"/>
      <c r="PK25" s="195"/>
      <c r="PL25" s="203"/>
      <c r="PM25" s="201"/>
      <c r="PN25" s="194"/>
      <c r="PO25" s="195"/>
      <c r="PP25" s="203"/>
      <c r="PQ25" s="201"/>
      <c r="PR25" s="194"/>
      <c r="PS25" s="195"/>
      <c r="PT25" s="203"/>
      <c r="PU25" s="201"/>
      <c r="PV25" s="194"/>
      <c r="PW25" s="195"/>
      <c r="PX25" s="203"/>
      <c r="PY25" s="201"/>
      <c r="PZ25" s="194"/>
      <c r="QA25" s="195"/>
      <c r="QB25" s="203"/>
      <c r="QC25" s="201"/>
      <c r="QD25" s="194"/>
      <c r="QE25" s="195"/>
      <c r="QF25" s="203"/>
      <c r="QG25" s="201"/>
      <c r="QH25" s="194"/>
      <c r="QI25" s="195"/>
      <c r="QJ25" s="203"/>
      <c r="QK25" s="201"/>
      <c r="QL25" s="194"/>
      <c r="QM25" s="195"/>
      <c r="QN25" s="203"/>
      <c r="QO25" s="201"/>
      <c r="QP25" s="194"/>
      <c r="QQ25" s="195"/>
      <c r="QR25" s="203"/>
      <c r="QS25" s="201"/>
      <c r="QT25" s="194"/>
      <c r="QU25" s="195"/>
      <c r="QV25" s="203"/>
      <c r="QW25" s="201"/>
      <c r="QX25" s="194"/>
      <c r="QY25" s="195"/>
      <c r="QZ25" s="203"/>
      <c r="RA25" s="201"/>
      <c r="RB25" s="194"/>
      <c r="RC25" s="195"/>
      <c r="RD25" s="203"/>
      <c r="RE25" s="201"/>
      <c r="RF25" s="194"/>
      <c r="RG25" s="195"/>
      <c r="RH25" s="203"/>
      <c r="RI25" s="201"/>
      <c r="RJ25" s="194"/>
      <c r="RK25" s="195"/>
      <c r="RL25" s="203"/>
      <c r="RM25" s="201"/>
      <c r="RN25" s="194"/>
      <c r="RO25" s="195"/>
      <c r="RP25" s="203"/>
      <c r="RQ25" s="201"/>
      <c r="RR25" s="194"/>
      <c r="RS25" s="195"/>
      <c r="RT25" s="203"/>
      <c r="RU25" s="201"/>
      <c r="RV25" s="194"/>
      <c r="RW25" s="195"/>
      <c r="RX25" s="203"/>
      <c r="RY25" s="201"/>
      <c r="RZ25" s="194"/>
      <c r="SA25" s="195"/>
      <c r="SB25" s="203"/>
      <c r="SC25" s="201"/>
      <c r="SD25" s="194"/>
      <c r="SE25" s="195"/>
      <c r="SF25" s="203"/>
      <c r="SG25" s="201"/>
      <c r="SH25" s="194"/>
      <c r="SI25" s="195"/>
      <c r="SJ25" s="203"/>
      <c r="SK25" s="201"/>
      <c r="SL25" s="194"/>
      <c r="SM25" s="195"/>
      <c r="SN25" s="203"/>
      <c r="SO25" s="201"/>
      <c r="SP25" s="194"/>
      <c r="SQ25" s="195"/>
      <c r="SR25" s="203"/>
      <c r="SS25" s="201"/>
      <c r="ST25" s="194"/>
      <c r="SU25" s="195"/>
      <c r="SV25" s="203"/>
      <c r="SW25" s="201"/>
      <c r="SX25" s="194"/>
      <c r="SY25" s="195"/>
      <c r="SZ25" s="203"/>
      <c r="TA25" s="201"/>
      <c r="TB25" s="194"/>
      <c r="TC25" s="195"/>
      <c r="TD25" s="203"/>
      <c r="TE25" s="201"/>
      <c r="TF25" s="194"/>
      <c r="TG25" s="195"/>
      <c r="TH25" s="203"/>
      <c r="TI25" s="201"/>
      <c r="TJ25" s="194"/>
      <c r="TK25" s="195"/>
      <c r="TL25" s="203"/>
      <c r="TM25" s="201"/>
      <c r="TN25" s="194"/>
      <c r="TO25" s="195"/>
      <c r="TP25" s="203"/>
      <c r="TQ25" s="201"/>
      <c r="TR25" s="194"/>
      <c r="TS25" s="195"/>
      <c r="TT25" s="203"/>
      <c r="TU25" s="201"/>
      <c r="TV25" s="194"/>
      <c r="TW25" s="195"/>
      <c r="TX25" s="203"/>
      <c r="TY25" s="201"/>
      <c r="TZ25" s="194"/>
      <c r="UA25" s="195"/>
      <c r="UB25" s="203"/>
      <c r="UC25" s="201"/>
      <c r="UD25" s="194"/>
      <c r="UE25" s="195"/>
      <c r="UF25" s="203"/>
      <c r="UG25" s="201"/>
      <c r="UH25" s="194"/>
      <c r="UI25" s="195"/>
      <c r="UJ25" s="203"/>
      <c r="UK25" s="201"/>
      <c r="UL25" s="194"/>
      <c r="UM25" s="195"/>
      <c r="UN25" s="203"/>
      <c r="UO25" s="201"/>
      <c r="UP25" s="194"/>
      <c r="UQ25" s="195"/>
      <c r="UR25" s="203"/>
      <c r="US25" s="201"/>
      <c r="UT25" s="194"/>
      <c r="UU25" s="195"/>
      <c r="UV25" s="203"/>
      <c r="UW25" s="201"/>
      <c r="UX25" s="194"/>
      <c r="UY25" s="195"/>
      <c r="UZ25" s="203"/>
      <c r="VA25" s="201"/>
      <c r="VB25" s="194"/>
      <c r="VC25" s="195"/>
      <c r="VD25" s="203"/>
      <c r="VE25" s="201"/>
      <c r="VF25" s="194"/>
      <c r="VG25" s="195"/>
      <c r="VH25" s="203"/>
      <c r="VI25" s="201"/>
      <c r="VJ25" s="194"/>
      <c r="VK25" s="195"/>
      <c r="VL25" s="203"/>
      <c r="VM25" s="201"/>
      <c r="VN25" s="194"/>
      <c r="VO25" s="195"/>
      <c r="VP25" s="203"/>
      <c r="VQ25" s="201"/>
      <c r="VR25" s="194"/>
      <c r="VS25" s="195"/>
      <c r="VT25" s="203"/>
      <c r="VU25" s="201"/>
      <c r="VV25" s="194"/>
      <c r="VW25" s="195"/>
      <c r="VX25" s="203"/>
      <c r="VY25" s="201"/>
      <c r="VZ25" s="194"/>
      <c r="WA25" s="195"/>
      <c r="WB25" s="203"/>
      <c r="WC25" s="201"/>
      <c r="WD25" s="194"/>
      <c r="WE25" s="195"/>
      <c r="WF25" s="203"/>
      <c r="WG25" s="201"/>
      <c r="WH25" s="194"/>
      <c r="WI25" s="195"/>
      <c r="WJ25" s="203"/>
      <c r="WK25" s="201"/>
      <c r="WL25" s="194"/>
      <c r="WM25" s="195"/>
      <c r="WN25" s="203"/>
      <c r="WO25" s="201"/>
      <c r="WP25" s="194"/>
      <c r="WQ25" s="195"/>
      <c r="WR25" s="203"/>
      <c r="WS25" s="201"/>
      <c r="WT25" s="194"/>
      <c r="WU25" s="195"/>
      <c r="WV25" s="203"/>
      <c r="WW25" s="201"/>
      <c r="WX25" s="194"/>
      <c r="WY25" s="195"/>
      <c r="WZ25" s="203"/>
      <c r="XA25" s="201"/>
      <c r="XB25" s="194"/>
      <c r="XC25" s="195"/>
      <c r="XD25" s="203"/>
      <c r="XE25" s="201"/>
      <c r="XF25" s="194"/>
      <c r="XG25" s="195"/>
      <c r="XH25" s="203"/>
      <c r="XI25" s="201"/>
      <c r="XJ25" s="194"/>
      <c r="XK25" s="195"/>
      <c r="XL25" s="203"/>
      <c r="XM25" s="201"/>
      <c r="XN25" s="194"/>
      <c r="XO25" s="195"/>
      <c r="XP25" s="203"/>
      <c r="XQ25" s="201"/>
      <c r="XR25" s="194"/>
      <c r="XS25" s="195"/>
      <c r="XT25" s="203"/>
      <c r="XU25" s="201"/>
      <c r="XV25" s="194"/>
      <c r="XW25" s="195"/>
      <c r="XX25" s="203"/>
      <c r="XY25" s="201"/>
      <c r="XZ25" s="194"/>
      <c r="YA25" s="195"/>
      <c r="YB25" s="203"/>
      <c r="YC25" s="201"/>
      <c r="YD25" s="194"/>
      <c r="YE25" s="195"/>
      <c r="YF25" s="203"/>
      <c r="YG25" s="201"/>
      <c r="YH25" s="194"/>
      <c r="YI25" s="195"/>
      <c r="YJ25" s="203"/>
      <c r="YK25" s="201"/>
      <c r="YL25" s="194"/>
      <c r="YM25" s="195"/>
      <c r="YN25" s="203"/>
      <c r="YO25" s="201"/>
      <c r="YP25" s="194"/>
      <c r="YQ25" s="195"/>
      <c r="YR25" s="203"/>
      <c r="YS25" s="201"/>
      <c r="YT25" s="194"/>
      <c r="YU25" s="195"/>
      <c r="YV25" s="203"/>
      <c r="YW25" s="201"/>
      <c r="YX25" s="194"/>
      <c r="YY25" s="195"/>
      <c r="YZ25" s="203"/>
      <c r="ZA25" s="201"/>
      <c r="ZB25" s="194"/>
      <c r="ZC25" s="195"/>
      <c r="ZD25" s="203"/>
      <c r="ZE25" s="201"/>
      <c r="ZF25" s="194"/>
      <c r="ZG25" s="195"/>
      <c r="ZH25" s="203"/>
      <c r="ZI25" s="201"/>
      <c r="ZJ25" s="194"/>
      <c r="ZK25" s="195"/>
      <c r="ZL25" s="203"/>
      <c r="ZM25" s="201"/>
      <c r="ZN25" s="194"/>
      <c r="ZO25" s="195"/>
      <c r="ZP25" s="203"/>
      <c r="ZQ25" s="201"/>
      <c r="ZR25" s="194"/>
      <c r="ZS25" s="195"/>
      <c r="ZT25" s="203"/>
      <c r="ZU25" s="201"/>
      <c r="ZV25" s="194"/>
      <c r="ZW25" s="195"/>
      <c r="ZX25" s="203"/>
      <c r="ZY25" s="201"/>
      <c r="ZZ25" s="194"/>
      <c r="AAA25" s="195"/>
      <c r="AAB25" s="203"/>
      <c r="AAC25" s="201"/>
      <c r="AAD25" s="194"/>
      <c r="AAE25" s="195"/>
      <c r="AAF25" s="203"/>
      <c r="AAG25" s="201"/>
      <c r="AAH25" s="194"/>
      <c r="AAI25" s="195"/>
      <c r="AAJ25" s="203"/>
      <c r="AAK25" s="201"/>
      <c r="AAL25" s="194"/>
      <c r="AAM25" s="195"/>
      <c r="AAN25" s="203"/>
      <c r="AAO25" s="201"/>
      <c r="AAP25" s="194"/>
      <c r="AAQ25" s="195"/>
      <c r="AAR25" s="203"/>
      <c r="AAS25" s="201"/>
      <c r="AAT25" s="194"/>
      <c r="AAU25" s="195"/>
      <c r="AAV25" s="203"/>
      <c r="AAW25" s="201"/>
      <c r="AAX25" s="194"/>
      <c r="AAY25" s="195"/>
      <c r="AAZ25" s="203"/>
      <c r="ABA25" s="201"/>
      <c r="ABB25" s="194"/>
      <c r="ABC25" s="195"/>
      <c r="ABD25" s="203"/>
      <c r="ABE25" s="201"/>
      <c r="ABF25" s="194"/>
      <c r="ABG25" s="195"/>
      <c r="ABH25" s="203"/>
      <c r="ABI25" s="201"/>
      <c r="ABJ25" s="194"/>
      <c r="ABK25" s="195"/>
      <c r="ABL25" s="203"/>
      <c r="ABM25" s="201"/>
      <c r="ABN25" s="194"/>
      <c r="ABO25" s="195"/>
      <c r="ABP25" s="203"/>
      <c r="ABQ25" s="201"/>
      <c r="ABR25" s="194"/>
      <c r="ABS25" s="195"/>
      <c r="ABT25" s="203"/>
      <c r="ABU25" s="201"/>
      <c r="ABV25" s="194"/>
      <c r="ABW25" s="195"/>
      <c r="ABX25" s="203"/>
      <c r="ABY25" s="201"/>
      <c r="ABZ25" s="194"/>
      <c r="ACA25" s="195"/>
      <c r="ACB25" s="203"/>
      <c r="ACC25" s="201"/>
      <c r="ACD25" s="194"/>
      <c r="ACE25" s="195"/>
      <c r="ACF25" s="203"/>
      <c r="ACG25" s="201"/>
      <c r="ACH25" s="194"/>
      <c r="ACI25" s="195"/>
      <c r="ACJ25" s="203"/>
      <c r="ACK25" s="201"/>
      <c r="ACL25" s="194"/>
      <c r="ACM25" s="195"/>
      <c r="ACN25" s="203"/>
      <c r="ACO25" s="201"/>
      <c r="ACP25" s="194"/>
      <c r="ACQ25" s="195"/>
      <c r="ACR25" s="203"/>
      <c r="ACS25" s="201"/>
      <c r="ACT25" s="194"/>
      <c r="ACU25" s="195"/>
      <c r="ACV25" s="203"/>
      <c r="ACW25" s="201"/>
      <c r="ACX25" s="194"/>
      <c r="ACY25" s="195"/>
      <c r="ACZ25" s="203"/>
      <c r="ADA25" s="201"/>
      <c r="ADB25" s="194"/>
      <c r="ADC25" s="195"/>
      <c r="ADD25" s="203"/>
      <c r="ADE25" s="201"/>
      <c r="ADF25" s="194"/>
      <c r="ADG25" s="195"/>
      <c r="ADH25" s="203"/>
      <c r="ADI25" s="201"/>
      <c r="ADJ25" s="194"/>
      <c r="ADK25" s="195"/>
      <c r="ADL25" s="203"/>
      <c r="ADM25" s="201"/>
      <c r="ADN25" s="194"/>
      <c r="ADO25" s="195"/>
      <c r="ADP25" s="203"/>
      <c r="ADQ25" s="201"/>
      <c r="ADR25" s="194"/>
      <c r="ADS25" s="195"/>
      <c r="ADT25" s="203"/>
      <c r="ADU25" s="201"/>
      <c r="ADV25" s="194"/>
      <c r="ADW25" s="195"/>
      <c r="ADX25" s="203"/>
      <c r="ADY25" s="201"/>
      <c r="ADZ25" s="194"/>
      <c r="AEA25" s="195"/>
      <c r="AEB25" s="203"/>
      <c r="AEC25" s="201"/>
      <c r="AED25" s="194"/>
      <c r="AEE25" s="195"/>
      <c r="AEF25" s="203"/>
      <c r="AEG25" s="201"/>
      <c r="AEH25" s="194"/>
      <c r="AEI25" s="195"/>
      <c r="AEJ25" s="203"/>
      <c r="AEK25" s="201"/>
      <c r="AEL25" s="194"/>
      <c r="AEM25" s="195"/>
      <c r="AEN25" s="203"/>
      <c r="AEO25" s="201"/>
      <c r="AEP25" s="194"/>
      <c r="AEQ25" s="195"/>
      <c r="AER25" s="203"/>
      <c r="AES25" s="201"/>
      <c r="AET25" s="194"/>
      <c r="AEU25" s="195"/>
      <c r="AEV25" s="203"/>
      <c r="AEW25" s="201"/>
      <c r="AEX25" s="194"/>
      <c r="AEY25" s="195"/>
      <c r="AEZ25" s="203"/>
      <c r="AFA25" s="201"/>
      <c r="AFB25" s="194"/>
      <c r="AFC25" s="195"/>
      <c r="AFD25" s="203"/>
      <c r="AFE25" s="201"/>
      <c r="AFF25" s="194"/>
      <c r="AFG25" s="195"/>
      <c r="AFH25" s="203"/>
      <c r="AFI25" s="201"/>
      <c r="AFJ25" s="194"/>
      <c r="AFK25" s="195"/>
      <c r="AFL25" s="203"/>
      <c r="AFM25" s="201"/>
      <c r="AFN25" s="194"/>
      <c r="AFO25" s="195"/>
      <c r="AFP25" s="203"/>
      <c r="AFQ25" s="201"/>
      <c r="AFR25" s="194"/>
      <c r="AFS25" s="195"/>
      <c r="AFT25" s="203"/>
      <c r="AFU25" s="201"/>
      <c r="AFV25" s="194"/>
      <c r="AFW25" s="195"/>
      <c r="AFX25" s="203"/>
      <c r="AFY25" s="201"/>
      <c r="AFZ25" s="194"/>
      <c r="AGA25" s="195"/>
      <c r="AGB25" s="203"/>
      <c r="AGC25" s="201"/>
      <c r="AGD25" s="194"/>
      <c r="AGE25" s="195"/>
      <c r="AGF25" s="203"/>
      <c r="AGG25" s="201"/>
      <c r="AGH25" s="194"/>
      <c r="AGI25" s="195"/>
      <c r="AGJ25" s="203"/>
      <c r="AGK25" s="201"/>
      <c r="AGL25" s="194"/>
      <c r="AGM25" s="195"/>
      <c r="AGN25" s="203"/>
      <c r="AGO25" s="201"/>
      <c r="AGP25" s="194"/>
      <c r="AGQ25" s="195"/>
      <c r="AGR25" s="203"/>
      <c r="AGS25" s="201"/>
      <c r="AGT25" s="194"/>
      <c r="AGU25" s="195"/>
      <c r="AGV25" s="203"/>
      <c r="AGW25" s="201"/>
      <c r="AGX25" s="194"/>
      <c r="AGY25" s="195"/>
      <c r="AGZ25" s="203"/>
      <c r="AHA25" s="201"/>
      <c r="AHB25" s="194"/>
      <c r="AHC25" s="195"/>
      <c r="AHD25" s="203"/>
      <c r="AHE25" s="201"/>
      <c r="AHF25" s="194"/>
      <c r="AHG25" s="195"/>
      <c r="AHH25" s="203"/>
      <c r="AHI25" s="201"/>
      <c r="AHJ25" s="194"/>
      <c r="AHK25" s="195"/>
      <c r="AHL25" s="203"/>
      <c r="AHM25" s="201"/>
      <c r="AHN25" s="194"/>
      <c r="AHO25" s="195"/>
      <c r="AHP25" s="203"/>
      <c r="AHQ25" s="201"/>
      <c r="AHR25" s="194"/>
      <c r="AHS25" s="195"/>
      <c r="AHT25" s="203"/>
      <c r="AHU25" s="201"/>
      <c r="AHV25" s="194"/>
      <c r="AHW25" s="195"/>
      <c r="AHX25" s="203"/>
      <c r="AHY25" s="201"/>
      <c r="AHZ25" s="194"/>
      <c r="AIA25" s="195"/>
      <c r="AIB25" s="203"/>
      <c r="AIC25" s="201"/>
      <c r="AID25" s="194"/>
      <c r="AIE25" s="195"/>
      <c r="AIF25" s="203"/>
      <c r="AIG25" s="201"/>
      <c r="AIH25" s="194"/>
      <c r="AII25" s="195"/>
      <c r="AIJ25" s="203"/>
      <c r="AIK25" s="201"/>
      <c r="AIL25" s="194"/>
      <c r="AIM25" s="195"/>
      <c r="AIN25" s="203"/>
      <c r="AIO25" s="201"/>
      <c r="AIP25" s="194"/>
      <c r="AIQ25" s="195"/>
      <c r="AIR25" s="203"/>
      <c r="AIS25" s="201"/>
      <c r="AIT25" s="194"/>
      <c r="AIU25" s="195"/>
      <c r="AIV25" s="203"/>
      <c r="AIW25" s="201"/>
      <c r="AIX25" s="194"/>
      <c r="AIY25" s="195"/>
      <c r="AIZ25" s="203"/>
      <c r="AJA25" s="201"/>
      <c r="AJB25" s="194"/>
      <c r="AJC25" s="195"/>
      <c r="AJD25" s="203"/>
      <c r="AJE25" s="201"/>
      <c r="AJF25" s="194"/>
      <c r="AJG25" s="195"/>
      <c r="AJH25" s="203"/>
      <c r="AJI25" s="201"/>
      <c r="AJJ25" s="194"/>
      <c r="AJK25" s="195"/>
      <c r="AJL25" s="203"/>
      <c r="AJM25" s="201"/>
      <c r="AJN25" s="194"/>
      <c r="AJO25" s="195"/>
      <c r="AJP25" s="203"/>
      <c r="AJQ25" s="201"/>
      <c r="AJR25" s="194"/>
      <c r="AJS25" s="195"/>
      <c r="AJT25" s="203"/>
      <c r="AJU25" s="201"/>
      <c r="AJV25" s="194"/>
      <c r="AJW25" s="195"/>
      <c r="AJX25" s="203"/>
      <c r="AJY25" s="201"/>
      <c r="AJZ25" s="194"/>
      <c r="AKA25" s="195"/>
      <c r="AKB25" s="203"/>
      <c r="AKC25" s="201"/>
      <c r="AKD25" s="194"/>
      <c r="AKE25" s="195"/>
      <c r="AKF25" s="203"/>
      <c r="AKG25" s="201"/>
      <c r="AKH25" s="194"/>
      <c r="AKI25" s="195"/>
      <c r="AKJ25" s="203"/>
      <c r="AKK25" s="201"/>
      <c r="AKL25" s="194"/>
      <c r="AKM25" s="195"/>
      <c r="AKN25" s="203"/>
      <c r="AKO25" s="201"/>
      <c r="AKP25" s="194"/>
      <c r="AKQ25" s="195"/>
      <c r="AKR25" s="203"/>
      <c r="AKS25" s="201"/>
      <c r="AKT25" s="194"/>
      <c r="AKU25" s="195"/>
      <c r="AKV25" s="203"/>
      <c r="AKW25" s="201"/>
      <c r="AKX25" s="194"/>
      <c r="AKY25" s="195"/>
      <c r="AKZ25" s="203"/>
      <c r="ALA25" s="201"/>
      <c r="ALB25" s="194"/>
      <c r="ALC25" s="195"/>
      <c r="ALD25" s="203"/>
      <c r="ALE25" s="201"/>
      <c r="ALF25" s="194"/>
      <c r="ALG25" s="195"/>
      <c r="ALH25" s="203"/>
      <c r="ALI25" s="201"/>
      <c r="ALJ25" s="194"/>
      <c r="ALK25" s="195"/>
      <c r="ALL25" s="203"/>
      <c r="ALM25" s="201"/>
      <c r="ALN25" s="194"/>
      <c r="ALO25" s="195"/>
      <c r="ALP25" s="203"/>
      <c r="ALQ25" s="201"/>
      <c r="ALR25" s="194"/>
      <c r="ALS25" s="195"/>
      <c r="ALT25" s="203"/>
      <c r="ALU25" s="201"/>
      <c r="ALV25" s="194"/>
      <c r="ALW25" s="195"/>
      <c r="ALX25" s="203"/>
      <c r="ALY25" s="201"/>
      <c r="ALZ25" s="194"/>
      <c r="AMA25" s="195"/>
      <c r="AMB25" s="203"/>
      <c r="AMC25" s="201"/>
      <c r="AMD25" s="194"/>
      <c r="AME25" s="195"/>
      <c r="AMF25" s="203"/>
      <c r="AMG25" s="201"/>
      <c r="AMH25" s="194"/>
      <c r="AMI25" s="195"/>
      <c r="AMJ25" s="203"/>
      <c r="AMK25" s="201"/>
      <c r="AML25" s="194"/>
      <c r="AMM25" s="195"/>
      <c r="AMN25" s="203"/>
      <c r="AMO25" s="201"/>
      <c r="AMP25" s="194"/>
      <c r="AMQ25" s="195"/>
      <c r="AMR25" s="203"/>
      <c r="AMS25" s="201"/>
      <c r="AMT25" s="194"/>
      <c r="AMU25" s="195"/>
      <c r="AMV25" s="203"/>
      <c r="AMW25" s="201"/>
      <c r="AMX25" s="194"/>
      <c r="AMY25" s="195"/>
      <c r="AMZ25" s="203"/>
      <c r="ANA25" s="201"/>
      <c r="ANB25" s="194"/>
      <c r="ANC25" s="195"/>
      <c r="AND25" s="203"/>
      <c r="ANE25" s="201"/>
      <c r="ANF25" s="194"/>
      <c r="ANG25" s="195"/>
      <c r="ANH25" s="203"/>
      <c r="ANI25" s="201"/>
      <c r="ANJ25" s="194"/>
      <c r="ANK25" s="195"/>
      <c r="ANL25" s="203"/>
      <c r="ANM25" s="201"/>
      <c r="ANN25" s="194"/>
      <c r="ANO25" s="195"/>
      <c r="ANP25" s="203"/>
      <c r="ANQ25" s="201"/>
      <c r="ANR25" s="194"/>
      <c r="ANS25" s="195"/>
      <c r="ANT25" s="203"/>
      <c r="ANU25" s="201"/>
      <c r="ANV25" s="194"/>
      <c r="ANW25" s="195"/>
      <c r="ANX25" s="203"/>
      <c r="ANY25" s="201"/>
      <c r="ANZ25" s="194"/>
      <c r="AOA25" s="195"/>
      <c r="AOB25" s="203"/>
      <c r="AOC25" s="201"/>
      <c r="AOD25" s="194"/>
      <c r="AOE25" s="195"/>
      <c r="AOF25" s="203"/>
      <c r="AOG25" s="201"/>
      <c r="AOH25" s="194"/>
      <c r="AOI25" s="195"/>
      <c r="AOJ25" s="203"/>
      <c r="AOK25" s="201"/>
      <c r="AOL25" s="194"/>
      <c r="AOM25" s="195"/>
      <c r="AON25" s="203"/>
      <c r="AOO25" s="201"/>
      <c r="AOP25" s="194"/>
      <c r="AOQ25" s="195"/>
      <c r="AOR25" s="203"/>
      <c r="AOS25" s="201"/>
      <c r="AOT25" s="194"/>
      <c r="AOU25" s="195"/>
      <c r="AOV25" s="203"/>
      <c r="AOW25" s="201"/>
      <c r="AOX25" s="194"/>
      <c r="AOY25" s="195"/>
      <c r="AOZ25" s="203"/>
      <c r="APA25" s="201"/>
      <c r="APB25" s="194"/>
      <c r="APC25" s="195"/>
      <c r="APD25" s="203"/>
      <c r="APE25" s="201"/>
      <c r="APF25" s="194"/>
      <c r="APG25" s="195"/>
      <c r="APH25" s="203"/>
      <c r="API25" s="201"/>
      <c r="APJ25" s="194"/>
      <c r="APK25" s="195"/>
      <c r="APL25" s="203"/>
      <c r="APM25" s="201"/>
      <c r="APN25" s="194"/>
      <c r="APO25" s="195"/>
      <c r="APP25" s="203"/>
      <c r="APQ25" s="201"/>
      <c r="APR25" s="194"/>
      <c r="APS25" s="195"/>
      <c r="APT25" s="203"/>
      <c r="APU25" s="201"/>
      <c r="APV25" s="194"/>
      <c r="APW25" s="195"/>
      <c r="APX25" s="203"/>
      <c r="APY25" s="201"/>
      <c r="APZ25" s="194"/>
      <c r="AQA25" s="195"/>
      <c r="AQB25" s="203"/>
      <c r="AQC25" s="201"/>
      <c r="AQD25" s="194"/>
      <c r="AQE25" s="195"/>
      <c r="AQF25" s="203"/>
      <c r="AQG25" s="201"/>
      <c r="AQH25" s="194"/>
      <c r="AQI25" s="195"/>
      <c r="AQJ25" s="203"/>
      <c r="AQK25" s="201"/>
      <c r="AQL25" s="194"/>
      <c r="AQM25" s="195"/>
      <c r="AQN25" s="203"/>
      <c r="AQO25" s="201"/>
      <c r="AQP25" s="194"/>
      <c r="AQQ25" s="195"/>
      <c r="AQR25" s="203"/>
      <c r="AQS25" s="201"/>
      <c r="AQT25" s="194"/>
      <c r="AQU25" s="195"/>
      <c r="AQV25" s="203"/>
      <c r="AQW25" s="201"/>
      <c r="AQX25" s="194"/>
      <c r="AQY25" s="195"/>
      <c r="AQZ25" s="203"/>
      <c r="ARA25" s="201"/>
      <c r="ARB25" s="194"/>
      <c r="ARC25" s="195"/>
      <c r="ARD25" s="203"/>
      <c r="UDO25" s="34"/>
      <c r="UDP25" s="34"/>
      <c r="UWQ25" s="34"/>
      <c r="UWR25" s="34"/>
    </row>
    <row r="26" spans="1:16192" x14ac:dyDescent="0.25">
      <c r="A26" s="197"/>
      <c r="B26" s="10"/>
      <c r="C26" s="197"/>
      <c r="D26" s="206"/>
      <c r="E26" s="206"/>
      <c r="F26" s="197"/>
      <c r="G26" s="195"/>
      <c r="H26" s="194"/>
      <c r="I26" s="198"/>
      <c r="J26" s="202"/>
      <c r="GU26" s="195"/>
      <c r="GV26" s="203"/>
      <c r="GW26" s="201"/>
      <c r="GX26" s="194"/>
      <c r="GY26" s="195"/>
      <c r="GZ26" s="203"/>
      <c r="HA26" s="201"/>
      <c r="HB26" s="194"/>
      <c r="HC26" s="195"/>
      <c r="HD26" s="203"/>
      <c r="HE26" s="201"/>
      <c r="HF26" s="194"/>
      <c r="HG26" s="195"/>
      <c r="HH26" s="203"/>
      <c r="HI26" s="201"/>
      <c r="HJ26" s="194"/>
      <c r="HK26" s="195"/>
      <c r="HL26" s="203"/>
      <c r="HM26" s="201"/>
      <c r="HN26" s="194"/>
      <c r="HO26" s="195"/>
      <c r="HP26" s="203"/>
      <c r="HQ26" s="201"/>
      <c r="HR26" s="194"/>
      <c r="HS26" s="195"/>
      <c r="HT26" s="203"/>
      <c r="HU26" s="201"/>
      <c r="HV26" s="194"/>
      <c r="HW26" s="195"/>
      <c r="HX26" s="203"/>
      <c r="HY26" s="201"/>
      <c r="HZ26" s="194"/>
      <c r="IA26" s="195"/>
      <c r="IB26" s="203"/>
      <c r="IC26" s="201"/>
      <c r="ID26" s="194"/>
      <c r="IE26" s="195"/>
      <c r="IF26" s="203"/>
      <c r="IG26" s="201"/>
      <c r="IH26" s="194"/>
      <c r="II26" s="195"/>
      <c r="IJ26" s="203"/>
      <c r="IK26" s="201"/>
      <c r="IL26" s="194"/>
      <c r="IM26" s="195"/>
      <c r="IN26" s="203"/>
      <c r="IO26" s="201"/>
      <c r="IP26" s="194"/>
      <c r="IQ26" s="195"/>
      <c r="IR26" s="203"/>
      <c r="IS26" s="201"/>
      <c r="IT26" s="194"/>
      <c r="IU26" s="195"/>
      <c r="IV26" s="203"/>
      <c r="IW26" s="201"/>
      <c r="IX26" s="194"/>
      <c r="IY26" s="195"/>
      <c r="IZ26" s="203"/>
      <c r="JA26" s="201"/>
      <c r="JB26" s="194"/>
      <c r="JC26" s="195"/>
      <c r="JD26" s="203"/>
      <c r="JE26" s="201"/>
      <c r="JF26" s="194"/>
      <c r="JG26" s="195"/>
      <c r="JH26" s="203"/>
      <c r="JI26" s="201"/>
      <c r="JJ26" s="194"/>
      <c r="JK26" s="195"/>
      <c r="JL26" s="203"/>
      <c r="JM26" s="201"/>
      <c r="JN26" s="194"/>
      <c r="JO26" s="195"/>
      <c r="JP26" s="203"/>
      <c r="JQ26" s="201"/>
      <c r="JR26" s="194"/>
      <c r="JS26" s="195"/>
      <c r="JT26" s="203"/>
      <c r="JU26" s="201"/>
      <c r="JV26" s="194"/>
      <c r="JW26" s="195"/>
      <c r="JX26" s="203"/>
      <c r="JY26" s="201"/>
      <c r="JZ26" s="194"/>
      <c r="KA26" s="195"/>
      <c r="KB26" s="203"/>
      <c r="KC26" s="201"/>
      <c r="KD26" s="194"/>
      <c r="KE26" s="195"/>
      <c r="KF26" s="203"/>
      <c r="KG26" s="201"/>
      <c r="KH26" s="194"/>
      <c r="KI26" s="195"/>
      <c r="KJ26" s="203"/>
      <c r="KK26" s="201"/>
      <c r="KL26" s="194"/>
      <c r="KM26" s="195"/>
      <c r="KN26" s="203"/>
      <c r="KO26" s="201"/>
      <c r="KP26" s="194"/>
      <c r="KQ26" s="195"/>
      <c r="KR26" s="203"/>
      <c r="KS26" s="201"/>
      <c r="KT26" s="194"/>
      <c r="KU26" s="195"/>
      <c r="KV26" s="203"/>
      <c r="KW26" s="201"/>
      <c r="KX26" s="194"/>
      <c r="KY26" s="195"/>
      <c r="KZ26" s="203"/>
      <c r="LA26" s="201"/>
      <c r="LB26" s="194"/>
      <c r="LC26" s="195"/>
      <c r="LD26" s="203"/>
      <c r="LE26" s="201"/>
      <c r="LF26" s="194"/>
      <c r="LG26" s="195"/>
      <c r="LH26" s="203"/>
      <c r="LI26" s="201"/>
      <c r="LJ26" s="194"/>
      <c r="LK26" s="195"/>
      <c r="LL26" s="203"/>
      <c r="LM26" s="201"/>
      <c r="LN26" s="194"/>
      <c r="LO26" s="195"/>
      <c r="LP26" s="203"/>
      <c r="LQ26" s="201"/>
      <c r="LR26" s="194"/>
      <c r="LS26" s="195"/>
      <c r="LT26" s="203"/>
      <c r="LU26" s="201"/>
      <c r="LV26" s="194"/>
      <c r="LW26" s="195"/>
      <c r="LX26" s="203"/>
      <c r="LY26" s="201"/>
      <c r="LZ26" s="194"/>
      <c r="MA26" s="195"/>
      <c r="MB26" s="203"/>
      <c r="MC26" s="201"/>
      <c r="MD26" s="194"/>
      <c r="ME26" s="195"/>
      <c r="MF26" s="203"/>
      <c r="MG26" s="201"/>
      <c r="MH26" s="194"/>
      <c r="MI26" s="195"/>
      <c r="MJ26" s="203"/>
      <c r="MK26" s="201"/>
      <c r="ML26" s="194"/>
      <c r="MM26" s="195"/>
      <c r="MN26" s="203"/>
      <c r="MO26" s="201"/>
      <c r="MP26" s="194"/>
      <c r="MQ26" s="195"/>
      <c r="MR26" s="203"/>
      <c r="MS26" s="201"/>
      <c r="MT26" s="194"/>
      <c r="MU26" s="195"/>
      <c r="MV26" s="203"/>
      <c r="MW26" s="201"/>
      <c r="MX26" s="194"/>
      <c r="MY26" s="195"/>
      <c r="MZ26" s="203"/>
      <c r="NA26" s="201"/>
      <c r="NB26" s="194"/>
      <c r="NC26" s="195"/>
      <c r="ND26" s="203"/>
      <c r="NE26" s="201"/>
      <c r="NF26" s="194"/>
      <c r="NG26" s="195"/>
      <c r="NH26" s="203"/>
      <c r="NI26" s="201"/>
      <c r="NJ26" s="194"/>
      <c r="NK26" s="195"/>
      <c r="NL26" s="203"/>
      <c r="NM26" s="201"/>
      <c r="NN26" s="194"/>
      <c r="NO26" s="195"/>
      <c r="NP26" s="203"/>
      <c r="NQ26" s="201"/>
      <c r="NR26" s="194"/>
      <c r="NS26" s="195"/>
      <c r="NT26" s="203"/>
      <c r="NU26" s="201"/>
      <c r="NV26" s="194"/>
      <c r="NW26" s="195"/>
      <c r="NX26" s="203"/>
      <c r="NY26" s="201"/>
      <c r="NZ26" s="194"/>
      <c r="OA26" s="195"/>
      <c r="OB26" s="203"/>
      <c r="OC26" s="201"/>
      <c r="OD26" s="194"/>
      <c r="OE26" s="195"/>
      <c r="OF26" s="203"/>
      <c r="OG26" s="201"/>
      <c r="OH26" s="194"/>
      <c r="OI26" s="195"/>
      <c r="OJ26" s="203"/>
      <c r="OK26" s="201"/>
      <c r="OL26" s="194"/>
      <c r="OM26" s="195"/>
      <c r="ON26" s="203"/>
      <c r="OO26" s="201"/>
      <c r="OP26" s="194"/>
      <c r="OQ26" s="195"/>
      <c r="OR26" s="203"/>
      <c r="OS26" s="201"/>
      <c r="OT26" s="194"/>
      <c r="OU26" s="195"/>
      <c r="OV26" s="203"/>
      <c r="OW26" s="201"/>
      <c r="OX26" s="194"/>
      <c r="OY26" s="195"/>
      <c r="OZ26" s="203"/>
      <c r="PA26" s="201"/>
      <c r="PB26" s="194"/>
      <c r="PC26" s="195"/>
      <c r="PD26" s="203"/>
      <c r="PE26" s="201"/>
      <c r="PF26" s="194"/>
      <c r="PG26" s="195"/>
      <c r="PH26" s="203"/>
      <c r="PI26" s="201"/>
      <c r="PJ26" s="194"/>
      <c r="PK26" s="195"/>
      <c r="PL26" s="203"/>
      <c r="PM26" s="201"/>
      <c r="PN26" s="194"/>
      <c r="PO26" s="195"/>
      <c r="PP26" s="203"/>
      <c r="PQ26" s="201"/>
      <c r="PR26" s="194"/>
      <c r="PS26" s="195"/>
      <c r="PT26" s="203"/>
      <c r="PU26" s="201"/>
      <c r="PV26" s="194"/>
      <c r="PW26" s="195"/>
      <c r="PX26" s="203"/>
      <c r="PY26" s="201"/>
      <c r="PZ26" s="194"/>
      <c r="QA26" s="195"/>
      <c r="QB26" s="203"/>
      <c r="QC26" s="201"/>
      <c r="QD26" s="194"/>
      <c r="QE26" s="195"/>
      <c r="QF26" s="203"/>
      <c r="QG26" s="201"/>
      <c r="QH26" s="194"/>
      <c r="QI26" s="195"/>
      <c r="QJ26" s="203"/>
      <c r="QK26" s="201"/>
      <c r="QL26" s="194"/>
      <c r="QM26" s="195"/>
      <c r="QN26" s="203"/>
      <c r="QO26" s="201"/>
      <c r="QP26" s="194"/>
      <c r="QQ26" s="195"/>
      <c r="QR26" s="203"/>
      <c r="QS26" s="201"/>
      <c r="QT26" s="194"/>
      <c r="QU26" s="195"/>
      <c r="QV26" s="203"/>
      <c r="QW26" s="201"/>
      <c r="QX26" s="194"/>
      <c r="QY26" s="195"/>
      <c r="QZ26" s="203"/>
      <c r="RA26" s="201"/>
      <c r="RB26" s="194"/>
      <c r="RC26" s="195"/>
      <c r="RD26" s="203"/>
      <c r="RE26" s="201"/>
      <c r="RF26" s="194"/>
      <c r="RG26" s="195"/>
      <c r="RH26" s="203"/>
      <c r="RI26" s="201"/>
      <c r="RJ26" s="194"/>
      <c r="RK26" s="195"/>
      <c r="RL26" s="203"/>
      <c r="RM26" s="201"/>
      <c r="RN26" s="194"/>
      <c r="RO26" s="195"/>
      <c r="RP26" s="203"/>
      <c r="RQ26" s="201"/>
      <c r="RR26" s="194"/>
      <c r="RS26" s="195"/>
      <c r="RT26" s="203"/>
      <c r="RU26" s="201"/>
      <c r="RV26" s="194"/>
      <c r="RW26" s="195"/>
      <c r="RX26" s="203"/>
      <c r="RY26" s="201"/>
      <c r="RZ26" s="194"/>
      <c r="SA26" s="195"/>
      <c r="SB26" s="203"/>
      <c r="SC26" s="201"/>
      <c r="SD26" s="194"/>
      <c r="SE26" s="195"/>
      <c r="SF26" s="203"/>
      <c r="SG26" s="201"/>
      <c r="SH26" s="194"/>
      <c r="SI26" s="195"/>
      <c r="SJ26" s="203"/>
      <c r="SK26" s="201"/>
      <c r="SL26" s="194"/>
      <c r="SM26" s="195"/>
      <c r="SN26" s="203"/>
      <c r="SO26" s="201"/>
      <c r="SP26" s="194"/>
      <c r="SQ26" s="195"/>
      <c r="SR26" s="203"/>
      <c r="SS26" s="201"/>
      <c r="ST26" s="194"/>
      <c r="SU26" s="195"/>
      <c r="SV26" s="203"/>
      <c r="SW26" s="201"/>
      <c r="SX26" s="194"/>
      <c r="SY26" s="195"/>
      <c r="SZ26" s="203"/>
      <c r="TA26" s="201"/>
      <c r="TB26" s="194"/>
      <c r="TC26" s="195"/>
      <c r="TD26" s="203"/>
      <c r="TE26" s="201"/>
      <c r="TF26" s="194"/>
      <c r="TG26" s="195"/>
      <c r="TH26" s="203"/>
      <c r="TI26" s="201"/>
      <c r="TJ26" s="194"/>
      <c r="TK26" s="195"/>
      <c r="TL26" s="203"/>
      <c r="TM26" s="201"/>
      <c r="TN26" s="194"/>
      <c r="TO26" s="195"/>
      <c r="TP26" s="203"/>
      <c r="TQ26" s="201"/>
      <c r="TR26" s="194"/>
      <c r="TS26" s="195"/>
      <c r="TT26" s="203"/>
      <c r="TU26" s="201"/>
      <c r="TV26" s="194"/>
      <c r="TW26" s="195"/>
      <c r="TX26" s="203"/>
      <c r="TY26" s="201"/>
      <c r="TZ26" s="194"/>
      <c r="UA26" s="195"/>
      <c r="UB26" s="203"/>
      <c r="UC26" s="201"/>
      <c r="UD26" s="194"/>
      <c r="UE26" s="195"/>
      <c r="UF26" s="203"/>
      <c r="UG26" s="201"/>
      <c r="UH26" s="194"/>
      <c r="UI26" s="195"/>
      <c r="UJ26" s="203"/>
      <c r="UK26" s="201"/>
      <c r="UL26" s="194"/>
      <c r="UM26" s="195"/>
      <c r="UN26" s="203"/>
      <c r="UO26" s="201"/>
      <c r="UP26" s="194"/>
      <c r="UQ26" s="195"/>
      <c r="UR26" s="203"/>
      <c r="US26" s="201"/>
      <c r="UT26" s="194"/>
      <c r="UU26" s="195"/>
      <c r="UV26" s="203"/>
      <c r="UW26" s="201"/>
      <c r="UX26" s="194"/>
      <c r="UY26" s="195"/>
      <c r="UZ26" s="203"/>
      <c r="VA26" s="201"/>
      <c r="VB26" s="194"/>
      <c r="VC26" s="195"/>
      <c r="VD26" s="203"/>
      <c r="VE26" s="201"/>
      <c r="VF26" s="194"/>
      <c r="VG26" s="195"/>
      <c r="VH26" s="203"/>
      <c r="VI26" s="201"/>
      <c r="VJ26" s="194"/>
      <c r="VK26" s="195"/>
      <c r="VL26" s="203"/>
      <c r="VM26" s="201"/>
      <c r="VN26" s="194"/>
      <c r="VO26" s="195"/>
      <c r="VP26" s="203"/>
      <c r="VQ26" s="201"/>
      <c r="VR26" s="194"/>
      <c r="VS26" s="195"/>
      <c r="VT26" s="203"/>
      <c r="VU26" s="201"/>
      <c r="VV26" s="194"/>
      <c r="VW26" s="195"/>
      <c r="VX26" s="203"/>
      <c r="VY26" s="201"/>
      <c r="VZ26" s="194"/>
      <c r="WA26" s="195"/>
      <c r="WB26" s="203"/>
      <c r="WC26" s="201"/>
      <c r="WD26" s="194"/>
      <c r="WE26" s="195"/>
      <c r="WF26" s="203"/>
      <c r="WG26" s="201"/>
      <c r="WH26" s="194"/>
      <c r="WI26" s="195"/>
      <c r="WJ26" s="203"/>
      <c r="WK26" s="201"/>
      <c r="WL26" s="194"/>
      <c r="WM26" s="195"/>
      <c r="WN26" s="203"/>
      <c r="WO26" s="201"/>
      <c r="WP26" s="194"/>
      <c r="WQ26" s="195"/>
      <c r="WR26" s="203"/>
      <c r="WS26" s="201"/>
      <c r="WT26" s="194"/>
      <c r="WU26" s="195"/>
      <c r="WV26" s="203"/>
      <c r="WW26" s="201"/>
      <c r="WX26" s="194"/>
      <c r="WY26" s="195"/>
      <c r="WZ26" s="203"/>
      <c r="XA26" s="201"/>
      <c r="XB26" s="194"/>
      <c r="XC26" s="195"/>
      <c r="XD26" s="203"/>
      <c r="XE26" s="201"/>
      <c r="XF26" s="194"/>
      <c r="XG26" s="195"/>
      <c r="XH26" s="203"/>
      <c r="XI26" s="201"/>
      <c r="XJ26" s="194"/>
      <c r="XK26" s="195"/>
      <c r="XL26" s="203"/>
      <c r="XM26" s="201"/>
      <c r="XN26" s="194"/>
      <c r="XO26" s="195"/>
      <c r="XP26" s="203"/>
      <c r="XQ26" s="201"/>
      <c r="XR26" s="194"/>
      <c r="XS26" s="195"/>
      <c r="XT26" s="203"/>
      <c r="XU26" s="201"/>
      <c r="XV26" s="194"/>
      <c r="XW26" s="195"/>
      <c r="XX26" s="203"/>
      <c r="XY26" s="201"/>
      <c r="XZ26" s="194"/>
      <c r="YA26" s="195"/>
      <c r="YB26" s="203"/>
      <c r="YC26" s="201"/>
      <c r="YD26" s="194"/>
      <c r="YE26" s="195"/>
      <c r="YF26" s="203"/>
      <c r="YG26" s="201"/>
      <c r="YH26" s="194"/>
      <c r="YI26" s="195"/>
      <c r="YJ26" s="203"/>
      <c r="YK26" s="201"/>
      <c r="YL26" s="194"/>
      <c r="YM26" s="195"/>
      <c r="YN26" s="203"/>
      <c r="YO26" s="201"/>
      <c r="YP26" s="194"/>
      <c r="YQ26" s="195"/>
      <c r="YR26" s="203"/>
      <c r="YS26" s="201"/>
      <c r="YT26" s="194"/>
      <c r="YU26" s="195"/>
      <c r="YV26" s="203"/>
      <c r="YW26" s="201"/>
      <c r="YX26" s="194"/>
      <c r="YY26" s="195"/>
      <c r="YZ26" s="203"/>
      <c r="ZA26" s="201"/>
      <c r="ZB26" s="194"/>
      <c r="ZC26" s="195"/>
      <c r="ZD26" s="203"/>
      <c r="ZE26" s="201"/>
      <c r="ZF26" s="194"/>
      <c r="ZG26" s="195"/>
      <c r="ZH26" s="203"/>
      <c r="ZI26" s="201"/>
      <c r="ZJ26" s="194"/>
      <c r="ZK26" s="195"/>
      <c r="ZL26" s="203"/>
      <c r="ZM26" s="201"/>
      <c r="ZN26" s="194"/>
      <c r="ZO26" s="195"/>
      <c r="ZP26" s="203"/>
      <c r="ZQ26" s="201"/>
      <c r="ZR26" s="194"/>
      <c r="ZS26" s="195"/>
      <c r="ZT26" s="203"/>
      <c r="ZU26" s="201"/>
      <c r="ZV26" s="194"/>
      <c r="ZW26" s="195"/>
      <c r="ZX26" s="203"/>
      <c r="ZY26" s="201"/>
      <c r="ZZ26" s="194"/>
      <c r="AAA26" s="195"/>
      <c r="AAB26" s="203"/>
      <c r="AAC26" s="201"/>
      <c r="AAD26" s="194"/>
      <c r="AAE26" s="195"/>
      <c r="AAF26" s="203"/>
      <c r="AAG26" s="201"/>
      <c r="AAH26" s="194"/>
      <c r="AAI26" s="195"/>
      <c r="AAJ26" s="203"/>
      <c r="AAK26" s="201"/>
      <c r="AAL26" s="194"/>
      <c r="AAM26" s="195"/>
      <c r="AAN26" s="203"/>
      <c r="AAO26" s="201"/>
      <c r="AAP26" s="194"/>
      <c r="AAQ26" s="195"/>
      <c r="AAR26" s="203"/>
      <c r="AAS26" s="201"/>
      <c r="AAT26" s="194"/>
      <c r="AAU26" s="195"/>
      <c r="AAV26" s="203"/>
      <c r="AAW26" s="201"/>
      <c r="AAX26" s="194"/>
      <c r="AAY26" s="195"/>
      <c r="AAZ26" s="203"/>
      <c r="ABA26" s="201"/>
      <c r="ABB26" s="194"/>
      <c r="ABC26" s="195"/>
      <c r="ABD26" s="203"/>
      <c r="ABE26" s="201"/>
      <c r="ABF26" s="194"/>
      <c r="ABG26" s="195"/>
      <c r="ABH26" s="203"/>
      <c r="ABI26" s="201"/>
      <c r="ABJ26" s="194"/>
      <c r="ABK26" s="195"/>
      <c r="ABL26" s="203"/>
      <c r="ABM26" s="201"/>
      <c r="ABN26" s="194"/>
      <c r="ABO26" s="195"/>
      <c r="ABP26" s="203"/>
      <c r="ABQ26" s="201"/>
      <c r="ABR26" s="194"/>
      <c r="ABS26" s="195"/>
      <c r="ABT26" s="203"/>
      <c r="ABU26" s="201"/>
      <c r="ABV26" s="194"/>
      <c r="ABW26" s="195"/>
      <c r="ABX26" s="203"/>
      <c r="ABY26" s="201"/>
      <c r="ABZ26" s="194"/>
      <c r="ACA26" s="195"/>
      <c r="ACB26" s="203"/>
      <c r="ACC26" s="201"/>
      <c r="ACD26" s="194"/>
      <c r="ACE26" s="195"/>
      <c r="ACF26" s="203"/>
      <c r="ACG26" s="201"/>
      <c r="ACH26" s="194"/>
      <c r="ACI26" s="195"/>
      <c r="ACJ26" s="203"/>
      <c r="ACK26" s="201"/>
      <c r="ACL26" s="194"/>
      <c r="ACM26" s="195"/>
      <c r="ACN26" s="203"/>
      <c r="ACO26" s="201"/>
      <c r="ACP26" s="194"/>
      <c r="ACQ26" s="195"/>
      <c r="ACR26" s="203"/>
      <c r="ACS26" s="201"/>
      <c r="ACT26" s="194"/>
      <c r="ACU26" s="195"/>
      <c r="ACV26" s="203"/>
      <c r="ACW26" s="201"/>
      <c r="ACX26" s="194"/>
      <c r="ACY26" s="195"/>
      <c r="ACZ26" s="203"/>
      <c r="ADA26" s="201"/>
      <c r="ADB26" s="194"/>
      <c r="ADC26" s="195"/>
      <c r="ADD26" s="203"/>
      <c r="ADE26" s="201"/>
      <c r="ADF26" s="194"/>
      <c r="ADG26" s="195"/>
      <c r="ADH26" s="203"/>
      <c r="ADI26" s="201"/>
      <c r="ADJ26" s="194"/>
      <c r="ADK26" s="195"/>
      <c r="ADL26" s="203"/>
      <c r="ADM26" s="201"/>
      <c r="ADN26" s="194"/>
      <c r="ADO26" s="195"/>
      <c r="ADP26" s="203"/>
      <c r="ADQ26" s="201"/>
      <c r="ADR26" s="194"/>
      <c r="ADS26" s="195"/>
      <c r="ADT26" s="203"/>
      <c r="ADU26" s="201"/>
      <c r="ADV26" s="194"/>
      <c r="ADW26" s="195"/>
      <c r="ADX26" s="203"/>
      <c r="ADY26" s="201"/>
      <c r="ADZ26" s="194"/>
      <c r="AEA26" s="195"/>
      <c r="AEB26" s="203"/>
      <c r="AEC26" s="201"/>
      <c r="AED26" s="194"/>
      <c r="AEE26" s="195"/>
      <c r="AEF26" s="203"/>
      <c r="AEG26" s="201"/>
      <c r="AEH26" s="194"/>
      <c r="AEI26" s="195"/>
      <c r="AEJ26" s="203"/>
      <c r="AEK26" s="201"/>
      <c r="AEL26" s="194"/>
      <c r="AEM26" s="195"/>
      <c r="AEN26" s="203"/>
      <c r="AEO26" s="201"/>
      <c r="AEP26" s="194"/>
      <c r="AEQ26" s="195"/>
      <c r="AER26" s="203"/>
      <c r="AES26" s="201"/>
      <c r="AET26" s="194"/>
      <c r="AEU26" s="195"/>
      <c r="AEV26" s="203"/>
      <c r="AEW26" s="201"/>
      <c r="AEX26" s="194"/>
      <c r="AEY26" s="195"/>
      <c r="AEZ26" s="203"/>
      <c r="AFA26" s="201"/>
      <c r="AFB26" s="194"/>
      <c r="AFC26" s="195"/>
      <c r="AFD26" s="203"/>
      <c r="AFE26" s="201"/>
      <c r="AFF26" s="194"/>
      <c r="AFG26" s="195"/>
      <c r="AFH26" s="203"/>
      <c r="AFI26" s="201"/>
      <c r="AFJ26" s="194"/>
      <c r="AFK26" s="195"/>
      <c r="AFL26" s="203"/>
      <c r="AFM26" s="201"/>
      <c r="AFN26" s="194"/>
      <c r="AFO26" s="195"/>
      <c r="AFP26" s="203"/>
      <c r="AFQ26" s="201"/>
      <c r="AFR26" s="194"/>
      <c r="AFS26" s="195"/>
      <c r="AFT26" s="203"/>
      <c r="AFU26" s="201"/>
      <c r="AFV26" s="194"/>
      <c r="AFW26" s="195"/>
      <c r="AFX26" s="203"/>
      <c r="AFY26" s="201"/>
      <c r="AFZ26" s="194"/>
      <c r="AGA26" s="195"/>
      <c r="AGB26" s="203"/>
      <c r="AGC26" s="201"/>
      <c r="AGD26" s="194"/>
      <c r="AGE26" s="195"/>
      <c r="AGF26" s="203"/>
      <c r="AGG26" s="201"/>
      <c r="AGH26" s="194"/>
      <c r="AGI26" s="195"/>
      <c r="AGJ26" s="203"/>
      <c r="AGK26" s="201"/>
      <c r="AGL26" s="194"/>
      <c r="AGM26" s="195"/>
      <c r="AGN26" s="203"/>
      <c r="AGO26" s="201"/>
      <c r="AGP26" s="194"/>
      <c r="AGQ26" s="195"/>
      <c r="AGR26" s="203"/>
      <c r="AGS26" s="201"/>
      <c r="AGT26" s="194"/>
      <c r="AGU26" s="195"/>
      <c r="AGV26" s="203"/>
      <c r="AGW26" s="201"/>
      <c r="AGX26" s="194"/>
      <c r="AGY26" s="195"/>
      <c r="AGZ26" s="203"/>
      <c r="AHA26" s="201"/>
      <c r="AHB26" s="194"/>
      <c r="AHC26" s="195"/>
      <c r="AHD26" s="203"/>
      <c r="AHE26" s="201"/>
      <c r="AHF26" s="194"/>
      <c r="AHG26" s="195"/>
      <c r="AHH26" s="203"/>
      <c r="AHI26" s="201"/>
      <c r="AHJ26" s="194"/>
      <c r="AHK26" s="195"/>
      <c r="AHL26" s="203"/>
      <c r="AHM26" s="201"/>
      <c r="AHN26" s="194"/>
      <c r="AHO26" s="195"/>
      <c r="AHP26" s="203"/>
      <c r="AHQ26" s="201"/>
      <c r="AHR26" s="194"/>
      <c r="AHS26" s="195"/>
      <c r="AHT26" s="203"/>
      <c r="AHU26" s="201"/>
      <c r="AHV26" s="194"/>
      <c r="AHW26" s="195"/>
      <c r="AHX26" s="203"/>
      <c r="AHY26" s="201"/>
      <c r="AHZ26" s="194"/>
      <c r="AIA26" s="195"/>
      <c r="AIB26" s="203"/>
      <c r="AIC26" s="201"/>
      <c r="AID26" s="194"/>
      <c r="AIE26" s="195"/>
      <c r="AIF26" s="203"/>
      <c r="AIG26" s="201"/>
      <c r="AIH26" s="194"/>
      <c r="AII26" s="195"/>
      <c r="AIJ26" s="203"/>
      <c r="AIK26" s="201"/>
      <c r="AIL26" s="194"/>
      <c r="AIM26" s="195"/>
      <c r="AIN26" s="203"/>
      <c r="AIO26" s="201"/>
      <c r="AIP26" s="194"/>
      <c r="AIQ26" s="195"/>
      <c r="AIR26" s="203"/>
      <c r="AIS26" s="201"/>
      <c r="AIT26" s="194"/>
      <c r="AIU26" s="195"/>
      <c r="AIV26" s="203"/>
      <c r="AIW26" s="201"/>
      <c r="AIX26" s="194"/>
      <c r="AIY26" s="195"/>
      <c r="AIZ26" s="203"/>
      <c r="AJA26" s="201"/>
      <c r="AJB26" s="194"/>
      <c r="AJC26" s="195"/>
      <c r="AJD26" s="203"/>
      <c r="AJE26" s="201"/>
      <c r="AJF26" s="194"/>
      <c r="AJG26" s="195"/>
      <c r="AJH26" s="203"/>
      <c r="AJI26" s="201"/>
      <c r="AJJ26" s="194"/>
      <c r="AJK26" s="195"/>
      <c r="AJL26" s="203"/>
      <c r="AJM26" s="201"/>
      <c r="AJN26" s="194"/>
      <c r="AJO26" s="195"/>
      <c r="AJP26" s="203"/>
      <c r="AJQ26" s="201"/>
      <c r="AJR26" s="194"/>
      <c r="AJS26" s="195"/>
      <c r="AJT26" s="203"/>
      <c r="AJU26" s="201"/>
      <c r="AJV26" s="194"/>
      <c r="AJW26" s="195"/>
      <c r="AJX26" s="203"/>
      <c r="AJY26" s="201"/>
      <c r="AJZ26" s="194"/>
      <c r="AKA26" s="195"/>
      <c r="AKB26" s="203"/>
      <c r="AKC26" s="201"/>
      <c r="AKD26" s="194"/>
      <c r="AKE26" s="195"/>
      <c r="AKF26" s="203"/>
      <c r="AKG26" s="201"/>
      <c r="AKH26" s="194"/>
      <c r="AKI26" s="195"/>
      <c r="AKJ26" s="203"/>
      <c r="AKK26" s="201"/>
      <c r="AKL26" s="194"/>
      <c r="AKM26" s="195"/>
      <c r="AKN26" s="203"/>
      <c r="AKO26" s="201"/>
      <c r="AKP26" s="194"/>
      <c r="AKQ26" s="195"/>
      <c r="AKR26" s="203"/>
      <c r="AKS26" s="201"/>
      <c r="AKT26" s="194"/>
      <c r="AKU26" s="195"/>
      <c r="AKV26" s="203"/>
      <c r="AKW26" s="201"/>
      <c r="AKX26" s="194"/>
      <c r="AKY26" s="195"/>
      <c r="AKZ26" s="203"/>
      <c r="ALA26" s="201"/>
      <c r="ALB26" s="194"/>
      <c r="ALC26" s="195"/>
      <c r="ALD26" s="203"/>
      <c r="ALE26" s="201"/>
      <c r="ALF26" s="194"/>
      <c r="ALG26" s="195"/>
      <c r="ALH26" s="203"/>
      <c r="ALI26" s="201"/>
      <c r="ALJ26" s="194"/>
      <c r="ALK26" s="195"/>
      <c r="ALL26" s="203"/>
      <c r="ALM26" s="201"/>
      <c r="ALN26" s="194"/>
      <c r="ALO26" s="195"/>
      <c r="ALP26" s="203"/>
      <c r="ALQ26" s="201"/>
      <c r="ALR26" s="194"/>
      <c r="ALS26" s="195"/>
      <c r="ALT26" s="203"/>
      <c r="ALU26" s="201"/>
      <c r="ALV26" s="194"/>
      <c r="ALW26" s="195"/>
      <c r="ALX26" s="203"/>
      <c r="ALY26" s="201"/>
      <c r="ALZ26" s="194"/>
      <c r="AMA26" s="195"/>
      <c r="AMB26" s="203"/>
      <c r="AMC26" s="201"/>
      <c r="AMD26" s="194"/>
      <c r="AME26" s="195"/>
      <c r="AMF26" s="203"/>
      <c r="AMG26" s="201"/>
      <c r="AMH26" s="194"/>
      <c r="AMI26" s="195"/>
      <c r="AMJ26" s="203"/>
      <c r="AMK26" s="201"/>
      <c r="AML26" s="194"/>
      <c r="AMM26" s="195"/>
      <c r="AMN26" s="203"/>
      <c r="AMO26" s="201"/>
      <c r="AMP26" s="194"/>
      <c r="AMQ26" s="195"/>
      <c r="AMR26" s="203"/>
      <c r="AMS26" s="201"/>
      <c r="AMT26" s="194"/>
      <c r="AMU26" s="195"/>
      <c r="AMV26" s="203"/>
      <c r="AMW26" s="201"/>
      <c r="AMX26" s="194"/>
      <c r="AMY26" s="195"/>
      <c r="AMZ26" s="203"/>
      <c r="ANA26" s="201"/>
      <c r="ANB26" s="194"/>
      <c r="ANC26" s="195"/>
      <c r="AND26" s="203"/>
      <c r="ANE26" s="201"/>
      <c r="ANF26" s="194"/>
      <c r="ANG26" s="195"/>
      <c r="ANH26" s="203"/>
      <c r="ANI26" s="201"/>
      <c r="ANJ26" s="194"/>
      <c r="ANK26" s="195"/>
      <c r="ANL26" s="203"/>
      <c r="ANM26" s="201"/>
      <c r="ANN26" s="194"/>
      <c r="ANO26" s="195"/>
      <c r="ANP26" s="203"/>
      <c r="ANQ26" s="201"/>
      <c r="ANR26" s="194"/>
      <c r="ANS26" s="195"/>
      <c r="ANT26" s="203"/>
      <c r="ANU26" s="201"/>
      <c r="ANV26" s="194"/>
      <c r="ANW26" s="195"/>
      <c r="ANX26" s="203"/>
      <c r="ANY26" s="201"/>
      <c r="ANZ26" s="194"/>
      <c r="AOA26" s="195"/>
      <c r="AOB26" s="203"/>
      <c r="AOC26" s="201"/>
      <c r="AOD26" s="194"/>
      <c r="AOE26" s="195"/>
      <c r="AOF26" s="203"/>
      <c r="AOG26" s="201"/>
      <c r="AOH26" s="194"/>
      <c r="AOI26" s="195"/>
      <c r="AOJ26" s="203"/>
      <c r="AOK26" s="201"/>
      <c r="AOL26" s="194"/>
      <c r="AOM26" s="195"/>
      <c r="AON26" s="203"/>
      <c r="AOO26" s="201"/>
      <c r="AOP26" s="194"/>
      <c r="AOQ26" s="195"/>
      <c r="AOR26" s="203"/>
      <c r="AOS26" s="201"/>
      <c r="AOT26" s="194"/>
      <c r="AOU26" s="195"/>
      <c r="AOV26" s="203"/>
      <c r="AOW26" s="201"/>
      <c r="AOX26" s="194"/>
      <c r="AOY26" s="195"/>
      <c r="AOZ26" s="203"/>
      <c r="APA26" s="201"/>
      <c r="APB26" s="194"/>
      <c r="APC26" s="195"/>
      <c r="APD26" s="203"/>
      <c r="APE26" s="201"/>
      <c r="APF26" s="194"/>
      <c r="APG26" s="195"/>
      <c r="APH26" s="203"/>
      <c r="API26" s="201"/>
      <c r="APJ26" s="194"/>
      <c r="APK26" s="195"/>
      <c r="APL26" s="203"/>
      <c r="APM26" s="201"/>
      <c r="APN26" s="194"/>
      <c r="APO26" s="195"/>
      <c r="APP26" s="203"/>
      <c r="APQ26" s="201"/>
      <c r="APR26" s="194"/>
      <c r="APS26" s="195"/>
      <c r="APT26" s="203"/>
      <c r="APU26" s="201"/>
      <c r="APV26" s="194"/>
      <c r="APW26" s="195"/>
      <c r="APX26" s="203"/>
      <c r="APY26" s="201"/>
      <c r="APZ26" s="194"/>
      <c r="AQA26" s="195"/>
      <c r="AQB26" s="203"/>
      <c r="AQC26" s="201"/>
      <c r="AQD26" s="194"/>
      <c r="AQE26" s="195"/>
      <c r="AQF26" s="203"/>
      <c r="AQG26" s="201"/>
      <c r="AQH26" s="194"/>
      <c r="AQI26" s="195"/>
      <c r="AQJ26" s="203"/>
      <c r="AQK26" s="201"/>
      <c r="AQL26" s="194"/>
      <c r="AQM26" s="195"/>
      <c r="AQN26" s="203"/>
      <c r="AQO26" s="201"/>
      <c r="AQP26" s="194"/>
      <c r="AQQ26" s="195"/>
      <c r="AQR26" s="203"/>
      <c r="AQS26" s="201"/>
      <c r="AQT26" s="194"/>
      <c r="AQU26" s="195"/>
      <c r="AQV26" s="203"/>
      <c r="AQW26" s="201"/>
      <c r="AQX26" s="194"/>
      <c r="AQY26" s="195"/>
      <c r="AQZ26" s="203"/>
      <c r="ARA26" s="201"/>
      <c r="ARB26" s="194"/>
      <c r="ARC26" s="195"/>
      <c r="ARD26" s="203"/>
      <c r="UDO26" s="34"/>
      <c r="UDP26" s="34"/>
      <c r="UWQ26" s="34"/>
      <c r="UWR26" s="34"/>
    </row>
    <row r="27" spans="1:16192" x14ac:dyDescent="0.25">
      <c r="A27" s="197"/>
      <c r="B27" s="10"/>
      <c r="C27" s="207"/>
      <c r="D27" s="206"/>
      <c r="E27" s="198"/>
      <c r="F27" s="197"/>
      <c r="G27" s="195"/>
      <c r="H27" s="193"/>
      <c r="I27" s="196"/>
      <c r="J27" s="202"/>
      <c r="GU27" s="195"/>
      <c r="GV27" s="203"/>
      <c r="GW27" s="201"/>
      <c r="GX27" s="194"/>
      <c r="GY27" s="195"/>
      <c r="GZ27" s="203"/>
      <c r="HA27" s="201"/>
      <c r="HB27" s="194"/>
      <c r="HC27" s="195"/>
      <c r="HD27" s="203"/>
      <c r="HE27" s="201"/>
      <c r="HF27" s="194"/>
      <c r="HG27" s="195"/>
      <c r="HH27" s="203"/>
      <c r="HI27" s="201"/>
      <c r="HJ27" s="194"/>
      <c r="HK27" s="195"/>
      <c r="HL27" s="203"/>
      <c r="HM27" s="201"/>
      <c r="HN27" s="194"/>
      <c r="HO27" s="195"/>
      <c r="HP27" s="203"/>
      <c r="HQ27" s="201"/>
      <c r="HR27" s="194"/>
      <c r="HS27" s="195"/>
      <c r="HT27" s="203"/>
      <c r="HU27" s="201"/>
      <c r="HV27" s="194"/>
      <c r="HW27" s="195"/>
      <c r="HX27" s="203"/>
      <c r="HY27" s="201"/>
      <c r="HZ27" s="194"/>
      <c r="IA27" s="195"/>
      <c r="IB27" s="203"/>
      <c r="IC27" s="201"/>
      <c r="ID27" s="194"/>
      <c r="IE27" s="195"/>
      <c r="IF27" s="203"/>
      <c r="IG27" s="201"/>
      <c r="IH27" s="194"/>
      <c r="II27" s="195"/>
      <c r="IJ27" s="203"/>
      <c r="IK27" s="201"/>
      <c r="IL27" s="194"/>
      <c r="IM27" s="195"/>
      <c r="IN27" s="203"/>
      <c r="IO27" s="201"/>
      <c r="IP27" s="194"/>
      <c r="IQ27" s="195"/>
      <c r="IR27" s="203"/>
      <c r="IS27" s="201"/>
      <c r="IT27" s="194"/>
      <c r="IU27" s="195"/>
      <c r="IV27" s="203"/>
      <c r="IW27" s="201"/>
      <c r="IX27" s="194"/>
      <c r="IY27" s="195"/>
      <c r="IZ27" s="203"/>
      <c r="JA27" s="201"/>
      <c r="JB27" s="194"/>
      <c r="JC27" s="195"/>
      <c r="JD27" s="203"/>
      <c r="JE27" s="201"/>
      <c r="JF27" s="194"/>
      <c r="JG27" s="195"/>
      <c r="JH27" s="203"/>
      <c r="JI27" s="201"/>
      <c r="JJ27" s="194"/>
      <c r="JK27" s="195"/>
      <c r="JL27" s="203"/>
      <c r="JM27" s="201"/>
      <c r="JN27" s="194"/>
      <c r="JO27" s="195"/>
      <c r="JP27" s="203"/>
      <c r="JQ27" s="201"/>
      <c r="JR27" s="194"/>
      <c r="JS27" s="195"/>
      <c r="JT27" s="203"/>
      <c r="JU27" s="201"/>
      <c r="JV27" s="194"/>
      <c r="JW27" s="195"/>
      <c r="JX27" s="203"/>
      <c r="JY27" s="201"/>
      <c r="JZ27" s="194"/>
      <c r="KA27" s="195"/>
      <c r="KB27" s="203"/>
      <c r="KC27" s="201"/>
      <c r="KD27" s="194"/>
      <c r="KE27" s="195"/>
      <c r="KF27" s="203"/>
      <c r="KG27" s="201"/>
      <c r="KH27" s="194"/>
      <c r="KI27" s="195"/>
      <c r="KJ27" s="203"/>
      <c r="KK27" s="201"/>
      <c r="KL27" s="194"/>
      <c r="KM27" s="195"/>
      <c r="KN27" s="203"/>
      <c r="KO27" s="201"/>
      <c r="KP27" s="194"/>
      <c r="KQ27" s="195"/>
      <c r="KR27" s="203"/>
      <c r="KS27" s="201"/>
      <c r="KT27" s="194"/>
      <c r="KU27" s="195"/>
      <c r="KV27" s="203"/>
      <c r="KW27" s="201"/>
      <c r="KX27" s="194"/>
      <c r="KY27" s="195"/>
      <c r="KZ27" s="203"/>
      <c r="LA27" s="201"/>
      <c r="LB27" s="194"/>
      <c r="LC27" s="195"/>
      <c r="LD27" s="203"/>
      <c r="LE27" s="201"/>
      <c r="LF27" s="194"/>
      <c r="LG27" s="195"/>
      <c r="LH27" s="203"/>
      <c r="LI27" s="201"/>
      <c r="LJ27" s="194"/>
      <c r="LK27" s="195"/>
      <c r="LL27" s="203"/>
      <c r="LM27" s="201"/>
      <c r="LN27" s="194"/>
      <c r="LO27" s="195"/>
      <c r="LP27" s="203"/>
      <c r="LQ27" s="201"/>
      <c r="LR27" s="194"/>
      <c r="LS27" s="195"/>
      <c r="LT27" s="203"/>
      <c r="LU27" s="201"/>
      <c r="LV27" s="194"/>
      <c r="LW27" s="195"/>
      <c r="LX27" s="203"/>
      <c r="LY27" s="201"/>
      <c r="LZ27" s="194"/>
      <c r="MA27" s="195"/>
      <c r="MB27" s="203"/>
      <c r="MC27" s="201"/>
      <c r="MD27" s="194"/>
      <c r="ME27" s="195"/>
      <c r="MF27" s="203"/>
      <c r="MG27" s="201"/>
      <c r="MH27" s="194"/>
      <c r="MI27" s="195"/>
      <c r="MJ27" s="203"/>
      <c r="MK27" s="201"/>
      <c r="ML27" s="194"/>
      <c r="MM27" s="195"/>
      <c r="MN27" s="203"/>
      <c r="MO27" s="201"/>
      <c r="MP27" s="194"/>
      <c r="MQ27" s="195"/>
      <c r="MR27" s="203"/>
      <c r="MS27" s="201"/>
      <c r="MT27" s="194"/>
      <c r="MU27" s="195"/>
      <c r="MV27" s="203"/>
      <c r="MW27" s="201"/>
      <c r="MX27" s="194"/>
      <c r="MY27" s="195"/>
      <c r="MZ27" s="203"/>
      <c r="NA27" s="201"/>
      <c r="NB27" s="194"/>
      <c r="NC27" s="195"/>
      <c r="ND27" s="203"/>
      <c r="NE27" s="201"/>
      <c r="NF27" s="194"/>
      <c r="NG27" s="195"/>
      <c r="NH27" s="203"/>
      <c r="NI27" s="201"/>
      <c r="NJ27" s="194"/>
      <c r="NK27" s="195"/>
      <c r="NL27" s="203"/>
      <c r="NM27" s="201"/>
      <c r="NN27" s="194"/>
      <c r="NO27" s="195"/>
      <c r="NP27" s="203"/>
      <c r="NQ27" s="201"/>
      <c r="NR27" s="194"/>
      <c r="NS27" s="195"/>
      <c r="NT27" s="203"/>
      <c r="NU27" s="201"/>
      <c r="NV27" s="194"/>
      <c r="NW27" s="195"/>
      <c r="NX27" s="203"/>
      <c r="NY27" s="201"/>
      <c r="NZ27" s="194"/>
      <c r="OA27" s="195"/>
      <c r="OB27" s="203"/>
      <c r="OC27" s="201"/>
      <c r="OD27" s="194"/>
      <c r="OE27" s="195"/>
      <c r="OF27" s="203"/>
      <c r="OG27" s="201"/>
      <c r="OH27" s="194"/>
      <c r="OI27" s="195"/>
      <c r="OJ27" s="203"/>
      <c r="OK27" s="201"/>
      <c r="OL27" s="194"/>
      <c r="OM27" s="195"/>
      <c r="ON27" s="203"/>
      <c r="OO27" s="201"/>
      <c r="OP27" s="194"/>
      <c r="OQ27" s="195"/>
      <c r="OR27" s="203"/>
      <c r="OS27" s="201"/>
      <c r="OT27" s="194"/>
      <c r="OU27" s="195"/>
      <c r="OV27" s="203"/>
      <c r="OW27" s="201"/>
      <c r="OX27" s="194"/>
      <c r="OY27" s="195"/>
      <c r="OZ27" s="203"/>
      <c r="PA27" s="201"/>
      <c r="PB27" s="194"/>
      <c r="PC27" s="195"/>
      <c r="PD27" s="203"/>
      <c r="PE27" s="201"/>
      <c r="PF27" s="194"/>
      <c r="PG27" s="195"/>
      <c r="PH27" s="203"/>
      <c r="PI27" s="201"/>
      <c r="PJ27" s="194"/>
      <c r="PK27" s="195"/>
      <c r="PL27" s="203"/>
      <c r="PM27" s="201"/>
      <c r="PN27" s="194"/>
      <c r="PO27" s="195"/>
      <c r="PP27" s="203"/>
      <c r="PQ27" s="201"/>
      <c r="PR27" s="194"/>
      <c r="PS27" s="195"/>
      <c r="PT27" s="203"/>
      <c r="PU27" s="201"/>
      <c r="PV27" s="194"/>
      <c r="PW27" s="195"/>
      <c r="PX27" s="203"/>
      <c r="PY27" s="201"/>
      <c r="PZ27" s="194"/>
      <c r="QA27" s="195"/>
      <c r="QB27" s="203"/>
      <c r="QC27" s="201"/>
      <c r="QD27" s="194"/>
      <c r="QE27" s="195"/>
      <c r="QF27" s="203"/>
      <c r="QG27" s="201"/>
      <c r="QH27" s="194"/>
      <c r="QI27" s="195"/>
      <c r="QJ27" s="203"/>
      <c r="QK27" s="201"/>
      <c r="QL27" s="194"/>
      <c r="QM27" s="195"/>
      <c r="QN27" s="203"/>
      <c r="QO27" s="201"/>
      <c r="QP27" s="194"/>
      <c r="QQ27" s="195"/>
      <c r="QR27" s="203"/>
      <c r="QS27" s="201"/>
      <c r="QT27" s="194"/>
      <c r="QU27" s="195"/>
      <c r="QV27" s="203"/>
      <c r="QW27" s="201"/>
      <c r="QX27" s="194"/>
      <c r="QY27" s="195"/>
      <c r="QZ27" s="203"/>
      <c r="RA27" s="201"/>
      <c r="RB27" s="194"/>
      <c r="RC27" s="195"/>
      <c r="RD27" s="203"/>
      <c r="RE27" s="201"/>
      <c r="RF27" s="194"/>
      <c r="RG27" s="195"/>
      <c r="RH27" s="203"/>
      <c r="RI27" s="201"/>
      <c r="RJ27" s="194"/>
      <c r="RK27" s="195"/>
      <c r="RL27" s="203"/>
      <c r="RM27" s="201"/>
      <c r="RN27" s="194"/>
      <c r="RO27" s="195"/>
      <c r="RP27" s="203"/>
      <c r="RQ27" s="201"/>
      <c r="RR27" s="194"/>
      <c r="RS27" s="195"/>
      <c r="RT27" s="203"/>
      <c r="RU27" s="201"/>
      <c r="RV27" s="194"/>
      <c r="RW27" s="195"/>
      <c r="RX27" s="203"/>
      <c r="RY27" s="201"/>
      <c r="RZ27" s="194"/>
      <c r="SA27" s="195"/>
      <c r="SB27" s="203"/>
      <c r="SC27" s="201"/>
      <c r="SD27" s="194"/>
      <c r="SE27" s="195"/>
      <c r="SF27" s="203"/>
      <c r="SG27" s="201"/>
      <c r="SH27" s="194"/>
      <c r="SI27" s="195"/>
      <c r="SJ27" s="203"/>
      <c r="SK27" s="201"/>
      <c r="SL27" s="194"/>
      <c r="SM27" s="195"/>
      <c r="SN27" s="203"/>
      <c r="SO27" s="201"/>
      <c r="SP27" s="194"/>
      <c r="SQ27" s="195"/>
      <c r="SR27" s="203"/>
      <c r="SS27" s="201"/>
      <c r="ST27" s="194"/>
      <c r="SU27" s="195"/>
      <c r="SV27" s="203"/>
      <c r="SW27" s="201"/>
      <c r="SX27" s="194"/>
      <c r="SY27" s="195"/>
      <c r="SZ27" s="203"/>
      <c r="TA27" s="201"/>
      <c r="TB27" s="194"/>
      <c r="TC27" s="195"/>
      <c r="TD27" s="203"/>
      <c r="TE27" s="201"/>
      <c r="TF27" s="194"/>
      <c r="TG27" s="195"/>
      <c r="TH27" s="203"/>
      <c r="TI27" s="201"/>
      <c r="TJ27" s="194"/>
      <c r="TK27" s="195"/>
      <c r="TL27" s="203"/>
      <c r="TM27" s="201"/>
      <c r="TN27" s="194"/>
      <c r="TO27" s="195"/>
      <c r="TP27" s="203"/>
      <c r="TQ27" s="201"/>
      <c r="TR27" s="194"/>
      <c r="TS27" s="195"/>
      <c r="TT27" s="203"/>
      <c r="TU27" s="201"/>
      <c r="TV27" s="194"/>
      <c r="TW27" s="195"/>
      <c r="TX27" s="203"/>
      <c r="TY27" s="201"/>
      <c r="TZ27" s="194"/>
      <c r="UA27" s="195"/>
      <c r="UB27" s="203"/>
      <c r="UC27" s="201"/>
      <c r="UD27" s="194"/>
      <c r="UE27" s="195"/>
      <c r="UF27" s="203"/>
      <c r="UG27" s="201"/>
      <c r="UH27" s="194"/>
      <c r="UI27" s="195"/>
      <c r="UJ27" s="203"/>
      <c r="UK27" s="201"/>
      <c r="UL27" s="194"/>
      <c r="UM27" s="195"/>
      <c r="UN27" s="203"/>
      <c r="UO27" s="201"/>
      <c r="UP27" s="194"/>
      <c r="UQ27" s="195"/>
      <c r="UR27" s="203"/>
      <c r="US27" s="201"/>
      <c r="UT27" s="194"/>
      <c r="UU27" s="195"/>
      <c r="UV27" s="203"/>
      <c r="UW27" s="201"/>
      <c r="UX27" s="194"/>
      <c r="UY27" s="195"/>
      <c r="UZ27" s="203"/>
      <c r="VA27" s="201"/>
      <c r="VB27" s="194"/>
      <c r="VC27" s="195"/>
      <c r="VD27" s="203"/>
      <c r="VE27" s="201"/>
      <c r="VF27" s="194"/>
      <c r="VG27" s="195"/>
      <c r="VH27" s="203"/>
      <c r="VI27" s="201"/>
      <c r="VJ27" s="194"/>
      <c r="VK27" s="195"/>
      <c r="VL27" s="203"/>
      <c r="VM27" s="201"/>
      <c r="VN27" s="194"/>
      <c r="VO27" s="195"/>
      <c r="VP27" s="203"/>
      <c r="VQ27" s="201"/>
      <c r="VR27" s="194"/>
      <c r="VS27" s="195"/>
      <c r="VT27" s="203"/>
      <c r="VU27" s="201"/>
      <c r="VV27" s="194"/>
      <c r="VW27" s="195"/>
      <c r="VX27" s="203"/>
      <c r="VY27" s="201"/>
      <c r="VZ27" s="194"/>
      <c r="WA27" s="195"/>
      <c r="WB27" s="203"/>
      <c r="WC27" s="201"/>
      <c r="WD27" s="194"/>
      <c r="WE27" s="195"/>
      <c r="WF27" s="203"/>
      <c r="WG27" s="201"/>
      <c r="WH27" s="194"/>
      <c r="WI27" s="195"/>
      <c r="WJ27" s="203"/>
      <c r="WK27" s="201"/>
      <c r="WL27" s="194"/>
      <c r="WM27" s="195"/>
      <c r="WN27" s="203"/>
      <c r="WO27" s="201"/>
      <c r="WP27" s="194"/>
      <c r="WQ27" s="195"/>
      <c r="WR27" s="203"/>
      <c r="WS27" s="201"/>
      <c r="WT27" s="194"/>
      <c r="WU27" s="195"/>
      <c r="WV27" s="203"/>
      <c r="WW27" s="201"/>
      <c r="WX27" s="194"/>
      <c r="WY27" s="195"/>
      <c r="WZ27" s="203"/>
      <c r="XA27" s="201"/>
      <c r="XB27" s="194"/>
      <c r="XC27" s="195"/>
      <c r="XD27" s="203"/>
      <c r="XE27" s="201"/>
      <c r="XF27" s="194"/>
      <c r="XG27" s="195"/>
      <c r="XH27" s="203"/>
      <c r="XI27" s="201"/>
      <c r="XJ27" s="194"/>
      <c r="XK27" s="195"/>
      <c r="XL27" s="203"/>
      <c r="XM27" s="201"/>
      <c r="XN27" s="194"/>
      <c r="XO27" s="195"/>
      <c r="XP27" s="203"/>
      <c r="XQ27" s="201"/>
      <c r="XR27" s="194"/>
      <c r="XS27" s="195"/>
      <c r="XT27" s="203"/>
      <c r="XU27" s="201"/>
      <c r="XV27" s="194"/>
      <c r="XW27" s="195"/>
      <c r="XX27" s="203"/>
      <c r="XY27" s="201"/>
      <c r="XZ27" s="194"/>
      <c r="YA27" s="195"/>
      <c r="YB27" s="203"/>
      <c r="YC27" s="201"/>
      <c r="YD27" s="194"/>
      <c r="YE27" s="195"/>
      <c r="YF27" s="203"/>
      <c r="YG27" s="201"/>
      <c r="YH27" s="194"/>
      <c r="YI27" s="195"/>
      <c r="YJ27" s="203"/>
      <c r="YK27" s="201"/>
      <c r="YL27" s="194"/>
      <c r="YM27" s="195"/>
      <c r="YN27" s="203"/>
      <c r="YO27" s="201"/>
      <c r="YP27" s="194"/>
      <c r="YQ27" s="195"/>
      <c r="YR27" s="203"/>
      <c r="YS27" s="201"/>
      <c r="YT27" s="194"/>
      <c r="YU27" s="195"/>
      <c r="YV27" s="203"/>
      <c r="YW27" s="201"/>
      <c r="YX27" s="194"/>
      <c r="YY27" s="195"/>
      <c r="YZ27" s="203"/>
      <c r="ZA27" s="201"/>
      <c r="ZB27" s="194"/>
      <c r="ZC27" s="195"/>
      <c r="ZD27" s="203"/>
      <c r="ZE27" s="201"/>
      <c r="ZF27" s="194"/>
      <c r="ZG27" s="195"/>
      <c r="ZH27" s="203"/>
      <c r="ZI27" s="201"/>
      <c r="ZJ27" s="194"/>
      <c r="ZK27" s="195"/>
      <c r="ZL27" s="203"/>
      <c r="ZM27" s="201"/>
      <c r="ZN27" s="194"/>
      <c r="ZO27" s="195"/>
      <c r="ZP27" s="203"/>
      <c r="ZQ27" s="201"/>
      <c r="ZR27" s="194"/>
      <c r="ZS27" s="195"/>
      <c r="ZT27" s="203"/>
      <c r="ZU27" s="201"/>
      <c r="ZV27" s="194"/>
      <c r="ZW27" s="195"/>
      <c r="ZX27" s="203"/>
      <c r="ZY27" s="201"/>
      <c r="ZZ27" s="194"/>
      <c r="AAA27" s="195"/>
      <c r="AAB27" s="203"/>
      <c r="AAC27" s="201"/>
      <c r="AAD27" s="194"/>
      <c r="AAE27" s="195"/>
      <c r="AAF27" s="203"/>
      <c r="AAG27" s="201"/>
      <c r="AAH27" s="194"/>
      <c r="AAI27" s="195"/>
      <c r="AAJ27" s="203"/>
      <c r="AAK27" s="201"/>
      <c r="AAL27" s="194"/>
      <c r="AAM27" s="195"/>
      <c r="AAN27" s="203"/>
      <c r="AAO27" s="201"/>
      <c r="AAP27" s="194"/>
      <c r="AAQ27" s="195"/>
      <c r="AAR27" s="203"/>
      <c r="AAS27" s="201"/>
      <c r="AAT27" s="194"/>
      <c r="AAU27" s="195"/>
      <c r="AAV27" s="203"/>
      <c r="AAW27" s="201"/>
      <c r="AAX27" s="194"/>
      <c r="AAY27" s="195"/>
      <c r="AAZ27" s="203"/>
      <c r="ABA27" s="201"/>
      <c r="ABB27" s="194"/>
      <c r="ABC27" s="195"/>
      <c r="ABD27" s="203"/>
      <c r="ABE27" s="201"/>
      <c r="ABF27" s="194"/>
      <c r="ABG27" s="195"/>
      <c r="ABH27" s="203"/>
      <c r="ABI27" s="201"/>
      <c r="ABJ27" s="194"/>
      <c r="ABK27" s="195"/>
      <c r="ABL27" s="203"/>
      <c r="ABM27" s="201"/>
      <c r="ABN27" s="194"/>
      <c r="ABO27" s="195"/>
      <c r="ABP27" s="203"/>
      <c r="ABQ27" s="201"/>
      <c r="ABR27" s="194"/>
      <c r="ABS27" s="195"/>
      <c r="ABT27" s="203"/>
      <c r="ABU27" s="201"/>
      <c r="ABV27" s="194"/>
      <c r="ABW27" s="195"/>
      <c r="ABX27" s="203"/>
      <c r="ABY27" s="201"/>
      <c r="ABZ27" s="194"/>
      <c r="ACA27" s="195"/>
      <c r="ACB27" s="203"/>
      <c r="ACC27" s="201"/>
      <c r="ACD27" s="194"/>
      <c r="ACE27" s="195"/>
      <c r="ACF27" s="203"/>
      <c r="ACG27" s="201"/>
      <c r="ACH27" s="194"/>
      <c r="ACI27" s="195"/>
      <c r="ACJ27" s="203"/>
      <c r="ACK27" s="201"/>
      <c r="ACL27" s="194"/>
      <c r="ACM27" s="195"/>
      <c r="ACN27" s="203"/>
      <c r="ACO27" s="201"/>
      <c r="ACP27" s="194"/>
      <c r="ACQ27" s="195"/>
      <c r="ACR27" s="203"/>
      <c r="ACS27" s="201"/>
      <c r="ACT27" s="194"/>
      <c r="ACU27" s="195"/>
      <c r="ACV27" s="203"/>
      <c r="ACW27" s="201"/>
      <c r="ACX27" s="194"/>
      <c r="ACY27" s="195"/>
      <c r="ACZ27" s="203"/>
      <c r="ADA27" s="201"/>
      <c r="ADB27" s="194"/>
      <c r="ADC27" s="195"/>
      <c r="ADD27" s="203"/>
      <c r="ADE27" s="201"/>
      <c r="ADF27" s="194"/>
      <c r="ADG27" s="195"/>
      <c r="ADH27" s="203"/>
      <c r="ADI27" s="201"/>
      <c r="ADJ27" s="194"/>
      <c r="ADK27" s="195"/>
      <c r="ADL27" s="203"/>
      <c r="ADM27" s="201"/>
      <c r="ADN27" s="194"/>
      <c r="ADO27" s="195"/>
      <c r="ADP27" s="203"/>
      <c r="ADQ27" s="201"/>
      <c r="ADR27" s="194"/>
      <c r="ADS27" s="195"/>
      <c r="ADT27" s="203"/>
      <c r="ADU27" s="201"/>
      <c r="ADV27" s="194"/>
      <c r="ADW27" s="195"/>
      <c r="ADX27" s="203"/>
      <c r="ADY27" s="201"/>
      <c r="ADZ27" s="194"/>
      <c r="AEA27" s="195"/>
      <c r="AEB27" s="203"/>
      <c r="AEC27" s="201"/>
      <c r="AED27" s="194"/>
      <c r="AEE27" s="195"/>
      <c r="AEF27" s="203"/>
      <c r="AEG27" s="201"/>
      <c r="AEH27" s="194"/>
      <c r="AEI27" s="195"/>
      <c r="AEJ27" s="203"/>
      <c r="AEK27" s="201"/>
      <c r="AEL27" s="194"/>
      <c r="AEM27" s="195"/>
      <c r="AEN27" s="203"/>
      <c r="AEO27" s="201"/>
      <c r="AEP27" s="194"/>
      <c r="AEQ27" s="195"/>
      <c r="AER27" s="203"/>
      <c r="AES27" s="201"/>
      <c r="AET27" s="194"/>
      <c r="AEU27" s="195"/>
      <c r="AEV27" s="203"/>
      <c r="AEW27" s="201"/>
      <c r="AEX27" s="194"/>
      <c r="AEY27" s="195"/>
      <c r="AEZ27" s="203"/>
      <c r="AFA27" s="201"/>
      <c r="AFB27" s="194"/>
      <c r="AFC27" s="195"/>
      <c r="AFD27" s="203"/>
      <c r="AFE27" s="201"/>
      <c r="AFF27" s="194"/>
      <c r="AFG27" s="195"/>
      <c r="AFH27" s="203"/>
      <c r="AFI27" s="201"/>
      <c r="AFJ27" s="194"/>
      <c r="AFK27" s="195"/>
      <c r="AFL27" s="203"/>
      <c r="AFM27" s="201"/>
      <c r="AFN27" s="194"/>
      <c r="AFO27" s="195"/>
      <c r="AFP27" s="203"/>
      <c r="AFQ27" s="201"/>
      <c r="AFR27" s="194"/>
      <c r="AFS27" s="195"/>
      <c r="AFT27" s="203"/>
      <c r="AFU27" s="201"/>
      <c r="AFV27" s="194"/>
      <c r="AFW27" s="195"/>
      <c r="AFX27" s="203"/>
      <c r="AFY27" s="201"/>
      <c r="AFZ27" s="194"/>
      <c r="AGA27" s="195"/>
      <c r="AGB27" s="203"/>
      <c r="AGC27" s="201"/>
      <c r="AGD27" s="194"/>
      <c r="AGE27" s="195"/>
      <c r="AGF27" s="203"/>
      <c r="AGG27" s="201"/>
      <c r="AGH27" s="194"/>
      <c r="AGI27" s="195"/>
      <c r="AGJ27" s="203"/>
      <c r="AGK27" s="201"/>
      <c r="AGL27" s="194"/>
      <c r="AGM27" s="195"/>
      <c r="AGN27" s="203"/>
      <c r="AGO27" s="201"/>
      <c r="AGP27" s="194"/>
      <c r="AGQ27" s="195"/>
      <c r="AGR27" s="203"/>
      <c r="AGS27" s="201"/>
      <c r="AGT27" s="194"/>
      <c r="AGU27" s="195"/>
      <c r="AGV27" s="203"/>
      <c r="AGW27" s="201"/>
      <c r="AGX27" s="194"/>
      <c r="AGY27" s="195"/>
      <c r="AGZ27" s="203"/>
      <c r="AHA27" s="201"/>
      <c r="AHB27" s="194"/>
      <c r="AHC27" s="195"/>
      <c r="AHD27" s="203"/>
      <c r="AHE27" s="201"/>
      <c r="AHF27" s="194"/>
      <c r="AHG27" s="195"/>
      <c r="AHH27" s="203"/>
      <c r="AHI27" s="201"/>
      <c r="AHJ27" s="194"/>
      <c r="AHK27" s="195"/>
      <c r="AHL27" s="203"/>
      <c r="AHM27" s="201"/>
      <c r="AHN27" s="194"/>
      <c r="AHO27" s="195"/>
      <c r="AHP27" s="203"/>
      <c r="AHQ27" s="201"/>
      <c r="AHR27" s="194"/>
      <c r="AHS27" s="195"/>
      <c r="AHT27" s="203"/>
      <c r="AHU27" s="201"/>
      <c r="AHV27" s="194"/>
      <c r="AHW27" s="195"/>
      <c r="AHX27" s="203"/>
      <c r="AHY27" s="201"/>
      <c r="AHZ27" s="194"/>
      <c r="AIA27" s="195"/>
      <c r="AIB27" s="203"/>
      <c r="AIC27" s="201"/>
      <c r="AID27" s="194"/>
      <c r="AIE27" s="195"/>
      <c r="AIF27" s="203"/>
      <c r="AIG27" s="201"/>
      <c r="AIH27" s="194"/>
      <c r="AII27" s="195"/>
      <c r="AIJ27" s="203"/>
      <c r="AIK27" s="201"/>
      <c r="AIL27" s="194"/>
      <c r="AIM27" s="195"/>
      <c r="AIN27" s="203"/>
      <c r="AIO27" s="201"/>
      <c r="AIP27" s="194"/>
      <c r="AIQ27" s="195"/>
      <c r="AIR27" s="203"/>
      <c r="AIS27" s="201"/>
      <c r="AIT27" s="194"/>
      <c r="AIU27" s="195"/>
      <c r="AIV27" s="203"/>
      <c r="AIW27" s="201"/>
      <c r="AIX27" s="194"/>
      <c r="AIY27" s="195"/>
      <c r="AIZ27" s="203"/>
      <c r="AJA27" s="201"/>
      <c r="AJB27" s="194"/>
      <c r="AJC27" s="195"/>
      <c r="AJD27" s="203"/>
      <c r="AJE27" s="201"/>
      <c r="AJF27" s="194"/>
      <c r="AJG27" s="195"/>
      <c r="AJH27" s="203"/>
      <c r="AJI27" s="201"/>
      <c r="AJJ27" s="194"/>
      <c r="AJK27" s="195"/>
      <c r="AJL27" s="203"/>
      <c r="AJM27" s="201"/>
      <c r="AJN27" s="194"/>
      <c r="AJO27" s="195"/>
      <c r="AJP27" s="203"/>
      <c r="AJQ27" s="201"/>
      <c r="AJR27" s="194"/>
      <c r="AJS27" s="195"/>
      <c r="AJT27" s="203"/>
      <c r="AJU27" s="201"/>
      <c r="AJV27" s="194"/>
      <c r="AJW27" s="195"/>
      <c r="AJX27" s="203"/>
      <c r="AJY27" s="201"/>
      <c r="AJZ27" s="194"/>
      <c r="AKA27" s="195"/>
      <c r="AKB27" s="203"/>
      <c r="AKC27" s="201"/>
      <c r="AKD27" s="194"/>
      <c r="AKE27" s="195"/>
      <c r="AKF27" s="203"/>
      <c r="AKG27" s="201"/>
      <c r="AKH27" s="194"/>
      <c r="AKI27" s="195"/>
      <c r="AKJ27" s="203"/>
      <c r="AKK27" s="201"/>
      <c r="AKL27" s="194"/>
      <c r="AKM27" s="195"/>
      <c r="AKN27" s="203"/>
      <c r="AKO27" s="201"/>
      <c r="AKP27" s="194"/>
      <c r="AKQ27" s="195"/>
      <c r="AKR27" s="203"/>
      <c r="AKS27" s="201"/>
      <c r="AKT27" s="194"/>
      <c r="AKU27" s="195"/>
      <c r="AKV27" s="203"/>
      <c r="AKW27" s="201"/>
      <c r="AKX27" s="194"/>
      <c r="AKY27" s="195"/>
      <c r="AKZ27" s="203"/>
      <c r="ALA27" s="201"/>
      <c r="ALB27" s="194"/>
      <c r="ALC27" s="195"/>
      <c r="ALD27" s="203"/>
      <c r="ALE27" s="201"/>
      <c r="ALF27" s="194"/>
      <c r="ALG27" s="195"/>
      <c r="ALH27" s="203"/>
      <c r="ALI27" s="201"/>
      <c r="ALJ27" s="194"/>
      <c r="ALK27" s="195"/>
      <c r="ALL27" s="203"/>
      <c r="ALM27" s="201"/>
      <c r="ALN27" s="194"/>
      <c r="ALO27" s="195"/>
      <c r="ALP27" s="203"/>
      <c r="ALQ27" s="201"/>
      <c r="ALR27" s="194"/>
      <c r="ALS27" s="195"/>
      <c r="ALT27" s="203"/>
      <c r="ALU27" s="201"/>
      <c r="ALV27" s="194"/>
      <c r="ALW27" s="195"/>
      <c r="ALX27" s="203"/>
      <c r="ALY27" s="201"/>
      <c r="ALZ27" s="194"/>
      <c r="AMA27" s="195"/>
      <c r="AMB27" s="203"/>
      <c r="AMC27" s="201"/>
      <c r="AMD27" s="194"/>
      <c r="AME27" s="195"/>
      <c r="AMF27" s="203"/>
      <c r="AMG27" s="201"/>
      <c r="AMH27" s="194"/>
      <c r="AMI27" s="195"/>
      <c r="AMJ27" s="203"/>
      <c r="AMK27" s="201"/>
      <c r="AML27" s="194"/>
      <c r="AMM27" s="195"/>
      <c r="AMN27" s="203"/>
      <c r="AMO27" s="201"/>
      <c r="AMP27" s="194"/>
      <c r="AMQ27" s="195"/>
      <c r="AMR27" s="203"/>
      <c r="AMS27" s="201"/>
      <c r="AMT27" s="194"/>
      <c r="AMU27" s="195"/>
      <c r="AMV27" s="203"/>
      <c r="AMW27" s="201"/>
      <c r="AMX27" s="194"/>
      <c r="AMY27" s="195"/>
      <c r="AMZ27" s="203"/>
      <c r="ANA27" s="201"/>
      <c r="ANB27" s="194"/>
      <c r="ANC27" s="195"/>
      <c r="AND27" s="203"/>
      <c r="ANE27" s="201"/>
      <c r="ANF27" s="194"/>
      <c r="ANG27" s="195"/>
      <c r="ANH27" s="203"/>
      <c r="ANI27" s="201"/>
      <c r="ANJ27" s="194"/>
      <c r="ANK27" s="195"/>
      <c r="ANL27" s="203"/>
      <c r="ANM27" s="201"/>
      <c r="ANN27" s="194"/>
      <c r="ANO27" s="195"/>
      <c r="ANP27" s="203"/>
      <c r="ANQ27" s="201"/>
      <c r="ANR27" s="194"/>
      <c r="ANS27" s="195"/>
      <c r="ANT27" s="203"/>
      <c r="ANU27" s="201"/>
      <c r="ANV27" s="194"/>
      <c r="ANW27" s="195"/>
      <c r="ANX27" s="203"/>
      <c r="ANY27" s="201"/>
      <c r="ANZ27" s="194"/>
      <c r="AOA27" s="195"/>
      <c r="AOB27" s="203"/>
      <c r="AOC27" s="201"/>
      <c r="AOD27" s="194"/>
      <c r="AOE27" s="195"/>
      <c r="AOF27" s="203"/>
      <c r="AOG27" s="201"/>
      <c r="AOH27" s="194"/>
      <c r="AOI27" s="195"/>
      <c r="AOJ27" s="203"/>
      <c r="AOK27" s="201"/>
      <c r="AOL27" s="194"/>
      <c r="AOM27" s="195"/>
      <c r="AON27" s="203"/>
      <c r="AOO27" s="201"/>
      <c r="AOP27" s="194"/>
      <c r="AOQ27" s="195"/>
      <c r="AOR27" s="203"/>
      <c r="AOS27" s="201"/>
      <c r="AOT27" s="194"/>
      <c r="AOU27" s="195"/>
      <c r="AOV27" s="203"/>
      <c r="AOW27" s="201"/>
      <c r="AOX27" s="194"/>
      <c r="AOY27" s="195"/>
      <c r="AOZ27" s="203"/>
      <c r="APA27" s="201"/>
      <c r="APB27" s="194"/>
      <c r="APC27" s="195"/>
      <c r="APD27" s="203"/>
      <c r="APE27" s="201"/>
      <c r="APF27" s="194"/>
      <c r="APG27" s="195"/>
      <c r="APH27" s="203"/>
      <c r="API27" s="201"/>
      <c r="APJ27" s="194"/>
      <c r="APK27" s="195"/>
      <c r="APL27" s="203"/>
      <c r="APM27" s="201"/>
      <c r="APN27" s="194"/>
      <c r="APO27" s="195"/>
      <c r="APP27" s="203"/>
      <c r="APQ27" s="201"/>
      <c r="APR27" s="194"/>
      <c r="APS27" s="195"/>
      <c r="APT27" s="203"/>
      <c r="APU27" s="201"/>
      <c r="APV27" s="194"/>
      <c r="APW27" s="195"/>
      <c r="APX27" s="203"/>
      <c r="APY27" s="201"/>
      <c r="APZ27" s="194"/>
      <c r="AQA27" s="195"/>
      <c r="AQB27" s="203"/>
      <c r="AQC27" s="201"/>
      <c r="AQD27" s="194"/>
      <c r="AQE27" s="195"/>
      <c r="AQF27" s="203"/>
      <c r="AQG27" s="201"/>
      <c r="AQH27" s="194"/>
      <c r="AQI27" s="195"/>
      <c r="AQJ27" s="203"/>
      <c r="AQK27" s="201"/>
      <c r="AQL27" s="194"/>
      <c r="AQM27" s="195"/>
      <c r="AQN27" s="203"/>
      <c r="AQO27" s="201"/>
      <c r="AQP27" s="194"/>
      <c r="AQQ27" s="195"/>
      <c r="AQR27" s="203"/>
      <c r="AQS27" s="201"/>
      <c r="AQT27" s="194"/>
      <c r="AQU27" s="195"/>
      <c r="AQV27" s="203"/>
      <c r="AQW27" s="201"/>
      <c r="AQX27" s="194"/>
      <c r="AQY27" s="195"/>
      <c r="AQZ27" s="203"/>
      <c r="ARA27" s="201"/>
      <c r="ARB27" s="194"/>
      <c r="ARC27" s="195"/>
      <c r="ARD27" s="203"/>
      <c r="UDO27" s="34"/>
      <c r="UDP27" s="34"/>
      <c r="UWQ27" s="34"/>
      <c r="UWR27" s="34"/>
    </row>
    <row r="28" spans="1:16192" x14ac:dyDescent="0.25">
      <c r="A28" s="197"/>
      <c r="B28" s="10"/>
      <c r="C28" s="207"/>
      <c r="D28" s="206"/>
      <c r="E28" s="198"/>
      <c r="F28" s="197"/>
      <c r="G28" s="195"/>
      <c r="H28" s="193"/>
      <c r="I28" s="198"/>
      <c r="J28" s="202"/>
      <c r="GU28" s="195"/>
      <c r="GV28" s="203"/>
      <c r="GW28" s="201"/>
      <c r="GX28" s="194"/>
      <c r="GY28" s="195"/>
      <c r="GZ28" s="203"/>
      <c r="HA28" s="201"/>
      <c r="HB28" s="194"/>
      <c r="HC28" s="195"/>
      <c r="HD28" s="203"/>
      <c r="HE28" s="201"/>
      <c r="HF28" s="194"/>
      <c r="HG28" s="195"/>
      <c r="HH28" s="203"/>
      <c r="HI28" s="201"/>
      <c r="HJ28" s="194"/>
      <c r="HK28" s="195"/>
      <c r="HL28" s="203"/>
      <c r="HM28" s="201"/>
      <c r="HN28" s="194"/>
      <c r="HO28" s="195"/>
      <c r="HP28" s="203"/>
      <c r="HQ28" s="201"/>
      <c r="HR28" s="194"/>
      <c r="HS28" s="195"/>
      <c r="HT28" s="203"/>
      <c r="HU28" s="201"/>
      <c r="HV28" s="194"/>
      <c r="HW28" s="195"/>
      <c r="HX28" s="203"/>
      <c r="HY28" s="201"/>
      <c r="HZ28" s="194"/>
      <c r="IA28" s="195"/>
      <c r="IB28" s="203"/>
      <c r="IC28" s="201"/>
      <c r="ID28" s="194"/>
      <c r="IE28" s="195"/>
      <c r="IF28" s="203"/>
      <c r="IG28" s="201"/>
      <c r="IH28" s="194"/>
      <c r="II28" s="195"/>
      <c r="IJ28" s="203"/>
      <c r="IK28" s="201"/>
      <c r="IL28" s="194"/>
      <c r="IM28" s="195"/>
      <c r="IN28" s="203"/>
      <c r="IO28" s="201"/>
      <c r="IP28" s="194"/>
      <c r="IQ28" s="195"/>
      <c r="IR28" s="203"/>
      <c r="IS28" s="201"/>
      <c r="IT28" s="194"/>
      <c r="IU28" s="195"/>
      <c r="IV28" s="203"/>
      <c r="IW28" s="201"/>
      <c r="IX28" s="194"/>
      <c r="IY28" s="195"/>
      <c r="IZ28" s="203"/>
      <c r="JA28" s="201"/>
      <c r="JB28" s="194"/>
      <c r="JC28" s="195"/>
      <c r="JD28" s="203"/>
      <c r="JE28" s="201"/>
      <c r="JF28" s="194"/>
      <c r="JG28" s="195"/>
      <c r="JH28" s="203"/>
      <c r="JI28" s="201"/>
      <c r="JJ28" s="194"/>
      <c r="JK28" s="195"/>
      <c r="JL28" s="203"/>
      <c r="JM28" s="201"/>
      <c r="JN28" s="194"/>
      <c r="JO28" s="195"/>
      <c r="JP28" s="203"/>
      <c r="JQ28" s="201"/>
      <c r="JR28" s="194"/>
      <c r="JS28" s="195"/>
      <c r="JT28" s="203"/>
      <c r="JU28" s="201"/>
      <c r="JV28" s="194"/>
      <c r="JW28" s="195"/>
      <c r="JX28" s="203"/>
      <c r="JY28" s="201"/>
      <c r="JZ28" s="194"/>
      <c r="KA28" s="195"/>
      <c r="KB28" s="203"/>
      <c r="KC28" s="201"/>
      <c r="KD28" s="194"/>
      <c r="KE28" s="195"/>
      <c r="KF28" s="203"/>
      <c r="KG28" s="201"/>
      <c r="KH28" s="194"/>
      <c r="KI28" s="195"/>
      <c r="KJ28" s="203"/>
      <c r="KK28" s="201"/>
      <c r="KL28" s="194"/>
      <c r="KM28" s="195"/>
      <c r="KN28" s="203"/>
      <c r="KO28" s="201"/>
      <c r="KP28" s="194"/>
      <c r="KQ28" s="195"/>
      <c r="KR28" s="203"/>
      <c r="KS28" s="201"/>
      <c r="KT28" s="194"/>
      <c r="KU28" s="195"/>
      <c r="KV28" s="203"/>
      <c r="KW28" s="201"/>
      <c r="KX28" s="194"/>
      <c r="KY28" s="195"/>
      <c r="KZ28" s="203"/>
      <c r="LA28" s="201"/>
      <c r="LB28" s="194"/>
      <c r="LC28" s="195"/>
      <c r="LD28" s="203"/>
      <c r="LE28" s="201"/>
      <c r="LF28" s="194"/>
      <c r="LG28" s="195"/>
      <c r="LH28" s="203"/>
      <c r="LI28" s="201"/>
      <c r="LJ28" s="194"/>
      <c r="LK28" s="195"/>
      <c r="LL28" s="203"/>
      <c r="LM28" s="201"/>
      <c r="LN28" s="194"/>
      <c r="LO28" s="195"/>
      <c r="LP28" s="203"/>
      <c r="LQ28" s="201"/>
      <c r="LR28" s="194"/>
      <c r="LS28" s="195"/>
      <c r="LT28" s="203"/>
      <c r="LU28" s="201"/>
      <c r="LV28" s="194"/>
      <c r="LW28" s="195"/>
      <c r="LX28" s="203"/>
      <c r="LY28" s="201"/>
      <c r="LZ28" s="194"/>
      <c r="MA28" s="195"/>
      <c r="MB28" s="203"/>
      <c r="MC28" s="201"/>
      <c r="MD28" s="194"/>
      <c r="ME28" s="195"/>
      <c r="MF28" s="203"/>
      <c r="MG28" s="201"/>
      <c r="MH28" s="194"/>
      <c r="MI28" s="195"/>
      <c r="MJ28" s="203"/>
      <c r="MK28" s="201"/>
      <c r="ML28" s="194"/>
      <c r="MM28" s="195"/>
      <c r="MN28" s="203"/>
      <c r="MO28" s="201"/>
      <c r="MP28" s="194"/>
      <c r="MQ28" s="195"/>
      <c r="MR28" s="203"/>
      <c r="MS28" s="201"/>
      <c r="MT28" s="194"/>
      <c r="MU28" s="195"/>
      <c r="MV28" s="203"/>
      <c r="MW28" s="201"/>
      <c r="MX28" s="194"/>
      <c r="MY28" s="195"/>
      <c r="MZ28" s="203"/>
      <c r="NA28" s="201"/>
      <c r="NB28" s="194"/>
      <c r="NC28" s="195"/>
      <c r="ND28" s="203"/>
      <c r="NE28" s="201"/>
      <c r="NF28" s="194"/>
      <c r="NG28" s="195"/>
      <c r="NH28" s="203"/>
      <c r="NI28" s="201"/>
      <c r="NJ28" s="194"/>
      <c r="NK28" s="195"/>
      <c r="NL28" s="203"/>
      <c r="NM28" s="201"/>
      <c r="NN28" s="194"/>
      <c r="NO28" s="195"/>
      <c r="NP28" s="203"/>
      <c r="NQ28" s="201"/>
      <c r="NR28" s="194"/>
      <c r="NS28" s="195"/>
      <c r="NT28" s="203"/>
      <c r="NU28" s="201"/>
      <c r="NV28" s="194"/>
      <c r="NW28" s="195"/>
      <c r="NX28" s="203"/>
      <c r="NY28" s="201"/>
      <c r="NZ28" s="194"/>
      <c r="OA28" s="195"/>
      <c r="OB28" s="203"/>
      <c r="OC28" s="201"/>
      <c r="OD28" s="194"/>
      <c r="OE28" s="195"/>
      <c r="OF28" s="203"/>
      <c r="OG28" s="201"/>
      <c r="OH28" s="194"/>
      <c r="OI28" s="195"/>
      <c r="OJ28" s="203"/>
      <c r="OK28" s="201"/>
      <c r="OL28" s="194"/>
      <c r="OM28" s="195"/>
      <c r="ON28" s="203"/>
      <c r="OO28" s="201"/>
      <c r="OP28" s="194"/>
      <c r="OQ28" s="195"/>
      <c r="OR28" s="203"/>
      <c r="OS28" s="201"/>
      <c r="OT28" s="194"/>
      <c r="OU28" s="195"/>
      <c r="OV28" s="203"/>
      <c r="OW28" s="201"/>
      <c r="OX28" s="194"/>
      <c r="OY28" s="195"/>
      <c r="OZ28" s="203"/>
      <c r="PA28" s="201"/>
      <c r="PB28" s="194"/>
      <c r="PC28" s="195"/>
      <c r="PD28" s="203"/>
      <c r="PE28" s="201"/>
      <c r="PF28" s="194"/>
      <c r="PG28" s="195"/>
      <c r="PH28" s="203"/>
      <c r="PI28" s="201"/>
      <c r="PJ28" s="194"/>
      <c r="PK28" s="195"/>
      <c r="PL28" s="203"/>
      <c r="PM28" s="201"/>
      <c r="PN28" s="194"/>
      <c r="PO28" s="195"/>
      <c r="PP28" s="203"/>
      <c r="PQ28" s="201"/>
      <c r="PR28" s="194"/>
      <c r="PS28" s="195"/>
      <c r="PT28" s="203"/>
      <c r="PU28" s="201"/>
      <c r="PV28" s="194"/>
      <c r="PW28" s="195"/>
      <c r="PX28" s="203"/>
      <c r="PY28" s="201"/>
      <c r="PZ28" s="194"/>
      <c r="QA28" s="195"/>
      <c r="QB28" s="203"/>
      <c r="QC28" s="201"/>
      <c r="QD28" s="194"/>
      <c r="QE28" s="195"/>
      <c r="QF28" s="203"/>
      <c r="QG28" s="201"/>
      <c r="QH28" s="194"/>
      <c r="QI28" s="195"/>
      <c r="QJ28" s="203"/>
      <c r="QK28" s="201"/>
      <c r="QL28" s="194"/>
      <c r="QM28" s="195"/>
      <c r="QN28" s="203"/>
      <c r="QO28" s="201"/>
      <c r="QP28" s="194"/>
      <c r="QQ28" s="195"/>
      <c r="QR28" s="203"/>
      <c r="QS28" s="201"/>
      <c r="QT28" s="194"/>
      <c r="QU28" s="195"/>
      <c r="QV28" s="203"/>
      <c r="QW28" s="201"/>
      <c r="QX28" s="194"/>
      <c r="QY28" s="195"/>
      <c r="QZ28" s="203"/>
      <c r="RA28" s="201"/>
      <c r="RB28" s="194"/>
      <c r="RC28" s="195"/>
      <c r="RD28" s="203"/>
      <c r="RE28" s="201"/>
      <c r="RF28" s="194"/>
      <c r="RG28" s="195"/>
      <c r="RH28" s="203"/>
      <c r="RI28" s="201"/>
      <c r="RJ28" s="194"/>
      <c r="RK28" s="195"/>
      <c r="RL28" s="203"/>
      <c r="RM28" s="201"/>
      <c r="RN28" s="194"/>
      <c r="RO28" s="195"/>
      <c r="RP28" s="203"/>
      <c r="RQ28" s="201"/>
      <c r="RR28" s="194"/>
      <c r="RS28" s="195"/>
      <c r="RT28" s="203"/>
      <c r="RU28" s="201"/>
      <c r="RV28" s="194"/>
      <c r="RW28" s="195"/>
      <c r="RX28" s="203"/>
      <c r="RY28" s="201"/>
      <c r="RZ28" s="194"/>
      <c r="SA28" s="195"/>
      <c r="SB28" s="203"/>
      <c r="SC28" s="201"/>
      <c r="SD28" s="194"/>
      <c r="SE28" s="195"/>
      <c r="SF28" s="203"/>
      <c r="SG28" s="201"/>
      <c r="SH28" s="194"/>
      <c r="SI28" s="195"/>
      <c r="SJ28" s="203"/>
      <c r="SK28" s="201"/>
      <c r="SL28" s="194"/>
      <c r="SM28" s="195"/>
      <c r="SN28" s="203"/>
      <c r="SO28" s="201"/>
      <c r="SP28" s="194"/>
      <c r="SQ28" s="195"/>
      <c r="SR28" s="203"/>
      <c r="SS28" s="201"/>
      <c r="ST28" s="194"/>
      <c r="SU28" s="195"/>
      <c r="SV28" s="203"/>
      <c r="SW28" s="201"/>
      <c r="SX28" s="194"/>
      <c r="SY28" s="195"/>
      <c r="SZ28" s="203"/>
      <c r="TA28" s="201"/>
      <c r="TB28" s="194"/>
      <c r="TC28" s="195"/>
      <c r="TD28" s="203"/>
      <c r="TE28" s="201"/>
      <c r="TF28" s="194"/>
      <c r="TG28" s="195"/>
      <c r="TH28" s="203"/>
      <c r="TI28" s="201"/>
      <c r="TJ28" s="194"/>
      <c r="TK28" s="195"/>
      <c r="TL28" s="203"/>
      <c r="TM28" s="201"/>
      <c r="TN28" s="194"/>
      <c r="TO28" s="195"/>
      <c r="TP28" s="203"/>
      <c r="TQ28" s="201"/>
      <c r="TR28" s="194"/>
      <c r="TS28" s="195"/>
      <c r="TT28" s="203"/>
      <c r="TU28" s="201"/>
      <c r="TV28" s="194"/>
      <c r="TW28" s="195"/>
      <c r="TX28" s="203"/>
      <c r="TY28" s="201"/>
      <c r="TZ28" s="194"/>
      <c r="UA28" s="195"/>
      <c r="UB28" s="203"/>
      <c r="UC28" s="201"/>
      <c r="UD28" s="194"/>
      <c r="UE28" s="195"/>
      <c r="UF28" s="203"/>
      <c r="UG28" s="201"/>
      <c r="UH28" s="194"/>
      <c r="UI28" s="195"/>
      <c r="UJ28" s="203"/>
      <c r="UK28" s="201"/>
      <c r="UL28" s="194"/>
      <c r="UM28" s="195"/>
      <c r="UN28" s="203"/>
      <c r="UO28" s="201"/>
      <c r="UP28" s="194"/>
      <c r="UQ28" s="195"/>
      <c r="UR28" s="203"/>
      <c r="US28" s="201"/>
      <c r="UT28" s="194"/>
      <c r="UU28" s="195"/>
      <c r="UV28" s="203"/>
      <c r="UW28" s="201"/>
      <c r="UX28" s="194"/>
      <c r="UY28" s="195"/>
      <c r="UZ28" s="203"/>
      <c r="VA28" s="201"/>
      <c r="VB28" s="194"/>
      <c r="VC28" s="195"/>
      <c r="VD28" s="203"/>
      <c r="VE28" s="201"/>
      <c r="VF28" s="194"/>
      <c r="VG28" s="195"/>
      <c r="VH28" s="203"/>
      <c r="VI28" s="201"/>
      <c r="VJ28" s="194"/>
      <c r="VK28" s="195"/>
      <c r="VL28" s="203"/>
      <c r="VM28" s="201"/>
      <c r="VN28" s="194"/>
      <c r="VO28" s="195"/>
      <c r="VP28" s="203"/>
      <c r="VQ28" s="201"/>
      <c r="VR28" s="194"/>
      <c r="VS28" s="195"/>
      <c r="VT28" s="203"/>
      <c r="VU28" s="201"/>
      <c r="VV28" s="194"/>
      <c r="VW28" s="195"/>
      <c r="VX28" s="203"/>
      <c r="VY28" s="201"/>
      <c r="VZ28" s="194"/>
      <c r="WA28" s="195"/>
      <c r="WB28" s="203"/>
      <c r="WC28" s="201"/>
      <c r="WD28" s="194"/>
      <c r="WE28" s="195"/>
      <c r="WF28" s="203"/>
      <c r="WG28" s="201"/>
      <c r="WH28" s="194"/>
      <c r="WI28" s="195"/>
      <c r="WJ28" s="203"/>
      <c r="WK28" s="201"/>
      <c r="WL28" s="194"/>
      <c r="WM28" s="195"/>
      <c r="WN28" s="203"/>
      <c r="WO28" s="201"/>
      <c r="WP28" s="194"/>
      <c r="WQ28" s="195"/>
      <c r="WR28" s="203"/>
      <c r="WS28" s="201"/>
      <c r="WT28" s="194"/>
      <c r="WU28" s="195"/>
      <c r="WV28" s="203"/>
      <c r="WW28" s="201"/>
      <c r="WX28" s="194"/>
      <c r="WY28" s="195"/>
      <c r="WZ28" s="203"/>
      <c r="XA28" s="201"/>
      <c r="XB28" s="194"/>
      <c r="XC28" s="195"/>
      <c r="XD28" s="203"/>
      <c r="XE28" s="201"/>
      <c r="XF28" s="194"/>
      <c r="XG28" s="195"/>
      <c r="XH28" s="203"/>
      <c r="XI28" s="201"/>
      <c r="XJ28" s="194"/>
      <c r="XK28" s="195"/>
      <c r="XL28" s="203"/>
      <c r="XM28" s="201"/>
      <c r="XN28" s="194"/>
      <c r="XO28" s="195"/>
      <c r="XP28" s="203"/>
      <c r="XQ28" s="201"/>
      <c r="XR28" s="194"/>
      <c r="XS28" s="195"/>
      <c r="XT28" s="203"/>
      <c r="XU28" s="201"/>
      <c r="XV28" s="194"/>
      <c r="XW28" s="195"/>
      <c r="XX28" s="203"/>
      <c r="XY28" s="201"/>
      <c r="XZ28" s="194"/>
      <c r="YA28" s="195"/>
      <c r="YB28" s="203"/>
      <c r="YC28" s="201"/>
      <c r="YD28" s="194"/>
      <c r="YE28" s="195"/>
      <c r="YF28" s="203"/>
      <c r="YG28" s="201"/>
      <c r="YH28" s="194"/>
      <c r="YI28" s="195"/>
      <c r="YJ28" s="203"/>
      <c r="YK28" s="201"/>
      <c r="YL28" s="194"/>
      <c r="YM28" s="195"/>
      <c r="YN28" s="203"/>
      <c r="YO28" s="201"/>
      <c r="YP28" s="194"/>
      <c r="YQ28" s="195"/>
      <c r="YR28" s="203"/>
      <c r="YS28" s="201"/>
      <c r="YT28" s="194"/>
      <c r="YU28" s="195"/>
      <c r="YV28" s="203"/>
      <c r="YW28" s="201"/>
      <c r="YX28" s="194"/>
      <c r="YY28" s="195"/>
      <c r="YZ28" s="203"/>
      <c r="ZA28" s="201"/>
      <c r="ZB28" s="194"/>
      <c r="ZC28" s="195"/>
      <c r="ZD28" s="203"/>
      <c r="ZE28" s="201"/>
      <c r="ZF28" s="194"/>
      <c r="ZG28" s="195"/>
      <c r="ZH28" s="203"/>
      <c r="ZI28" s="201"/>
      <c r="ZJ28" s="194"/>
      <c r="ZK28" s="195"/>
      <c r="ZL28" s="203"/>
      <c r="ZM28" s="201"/>
      <c r="ZN28" s="194"/>
      <c r="ZO28" s="195"/>
      <c r="ZP28" s="203"/>
      <c r="ZQ28" s="201"/>
      <c r="ZR28" s="194"/>
      <c r="ZS28" s="195"/>
      <c r="ZT28" s="203"/>
      <c r="ZU28" s="201"/>
      <c r="ZV28" s="194"/>
      <c r="ZW28" s="195"/>
      <c r="ZX28" s="203"/>
      <c r="ZY28" s="201"/>
      <c r="ZZ28" s="194"/>
      <c r="AAA28" s="195"/>
      <c r="AAB28" s="203"/>
      <c r="AAC28" s="201"/>
      <c r="AAD28" s="194"/>
      <c r="AAE28" s="195"/>
      <c r="AAF28" s="203"/>
      <c r="AAG28" s="201"/>
      <c r="AAH28" s="194"/>
      <c r="AAI28" s="195"/>
      <c r="AAJ28" s="203"/>
      <c r="AAK28" s="201"/>
      <c r="AAL28" s="194"/>
      <c r="AAM28" s="195"/>
      <c r="AAN28" s="203"/>
      <c r="AAO28" s="201"/>
      <c r="AAP28" s="194"/>
      <c r="AAQ28" s="195"/>
      <c r="AAR28" s="203"/>
      <c r="AAS28" s="201"/>
      <c r="AAT28" s="194"/>
      <c r="AAU28" s="195"/>
      <c r="AAV28" s="203"/>
      <c r="AAW28" s="201"/>
      <c r="AAX28" s="194"/>
      <c r="AAY28" s="195"/>
      <c r="AAZ28" s="203"/>
      <c r="ABA28" s="201"/>
      <c r="ABB28" s="194"/>
      <c r="ABC28" s="195"/>
      <c r="ABD28" s="203"/>
      <c r="ABE28" s="201"/>
      <c r="ABF28" s="194"/>
      <c r="ABG28" s="195"/>
      <c r="ABH28" s="203"/>
      <c r="ABI28" s="201"/>
      <c r="ABJ28" s="194"/>
      <c r="ABK28" s="195"/>
      <c r="ABL28" s="203"/>
      <c r="ABM28" s="201"/>
      <c r="ABN28" s="194"/>
      <c r="ABO28" s="195"/>
      <c r="ABP28" s="203"/>
      <c r="ABQ28" s="201"/>
      <c r="ABR28" s="194"/>
      <c r="ABS28" s="195"/>
      <c r="ABT28" s="203"/>
      <c r="ABU28" s="201"/>
      <c r="ABV28" s="194"/>
      <c r="ABW28" s="195"/>
      <c r="ABX28" s="203"/>
      <c r="ABY28" s="201"/>
      <c r="ABZ28" s="194"/>
      <c r="ACA28" s="195"/>
      <c r="ACB28" s="203"/>
      <c r="ACC28" s="201"/>
      <c r="ACD28" s="194"/>
      <c r="ACE28" s="195"/>
      <c r="ACF28" s="203"/>
      <c r="ACG28" s="201"/>
      <c r="ACH28" s="194"/>
      <c r="ACI28" s="195"/>
      <c r="ACJ28" s="203"/>
      <c r="ACK28" s="201"/>
      <c r="ACL28" s="194"/>
      <c r="ACM28" s="195"/>
      <c r="ACN28" s="203"/>
      <c r="ACO28" s="201"/>
      <c r="ACP28" s="194"/>
      <c r="ACQ28" s="195"/>
      <c r="ACR28" s="203"/>
      <c r="ACS28" s="201"/>
      <c r="ACT28" s="194"/>
      <c r="ACU28" s="195"/>
      <c r="ACV28" s="203"/>
      <c r="ACW28" s="201"/>
      <c r="ACX28" s="194"/>
      <c r="ACY28" s="195"/>
      <c r="ACZ28" s="203"/>
      <c r="ADA28" s="201"/>
      <c r="ADB28" s="194"/>
      <c r="ADC28" s="195"/>
      <c r="ADD28" s="203"/>
      <c r="ADE28" s="201"/>
      <c r="ADF28" s="194"/>
      <c r="ADG28" s="195"/>
      <c r="ADH28" s="203"/>
      <c r="ADI28" s="201"/>
      <c r="ADJ28" s="194"/>
      <c r="ADK28" s="195"/>
      <c r="ADL28" s="203"/>
      <c r="ADM28" s="201"/>
      <c r="ADN28" s="194"/>
      <c r="ADO28" s="195"/>
      <c r="ADP28" s="203"/>
      <c r="ADQ28" s="201"/>
      <c r="ADR28" s="194"/>
      <c r="ADS28" s="195"/>
      <c r="ADT28" s="203"/>
      <c r="ADU28" s="201"/>
      <c r="ADV28" s="194"/>
      <c r="ADW28" s="195"/>
      <c r="ADX28" s="203"/>
      <c r="ADY28" s="201"/>
      <c r="ADZ28" s="194"/>
      <c r="AEA28" s="195"/>
      <c r="AEB28" s="203"/>
      <c r="AEC28" s="201"/>
      <c r="AED28" s="194"/>
      <c r="AEE28" s="195"/>
      <c r="AEF28" s="203"/>
      <c r="AEG28" s="201"/>
      <c r="AEH28" s="194"/>
      <c r="AEI28" s="195"/>
      <c r="AEJ28" s="203"/>
      <c r="AEK28" s="201"/>
      <c r="AEL28" s="194"/>
      <c r="AEM28" s="195"/>
      <c r="AEN28" s="203"/>
      <c r="AEO28" s="201"/>
      <c r="AEP28" s="194"/>
      <c r="AEQ28" s="195"/>
      <c r="AER28" s="203"/>
      <c r="AES28" s="201"/>
      <c r="AET28" s="194"/>
      <c r="AEU28" s="195"/>
      <c r="AEV28" s="203"/>
      <c r="AEW28" s="201"/>
      <c r="AEX28" s="194"/>
      <c r="AEY28" s="195"/>
      <c r="AEZ28" s="203"/>
      <c r="AFA28" s="201"/>
      <c r="AFB28" s="194"/>
      <c r="AFC28" s="195"/>
      <c r="AFD28" s="203"/>
      <c r="AFE28" s="201"/>
      <c r="AFF28" s="194"/>
      <c r="AFG28" s="195"/>
      <c r="AFH28" s="203"/>
      <c r="AFI28" s="201"/>
      <c r="AFJ28" s="194"/>
      <c r="AFK28" s="195"/>
      <c r="AFL28" s="203"/>
      <c r="AFM28" s="201"/>
      <c r="AFN28" s="194"/>
      <c r="AFO28" s="195"/>
      <c r="AFP28" s="203"/>
      <c r="AFQ28" s="201"/>
      <c r="AFR28" s="194"/>
      <c r="AFS28" s="195"/>
      <c r="AFT28" s="203"/>
      <c r="AFU28" s="201"/>
      <c r="AFV28" s="194"/>
      <c r="AFW28" s="195"/>
      <c r="AFX28" s="203"/>
      <c r="AFY28" s="201"/>
      <c r="AFZ28" s="194"/>
      <c r="AGA28" s="195"/>
      <c r="AGB28" s="203"/>
      <c r="AGC28" s="201"/>
      <c r="AGD28" s="194"/>
      <c r="AGE28" s="195"/>
      <c r="AGF28" s="203"/>
      <c r="AGG28" s="201"/>
      <c r="AGH28" s="194"/>
      <c r="AGI28" s="195"/>
      <c r="AGJ28" s="203"/>
      <c r="AGK28" s="201"/>
      <c r="AGL28" s="194"/>
      <c r="AGM28" s="195"/>
      <c r="AGN28" s="203"/>
      <c r="AGO28" s="201"/>
      <c r="AGP28" s="194"/>
      <c r="AGQ28" s="195"/>
      <c r="AGR28" s="203"/>
      <c r="AGS28" s="201"/>
      <c r="AGT28" s="194"/>
      <c r="AGU28" s="195"/>
      <c r="AGV28" s="203"/>
      <c r="AGW28" s="201"/>
      <c r="AGX28" s="194"/>
      <c r="AGY28" s="195"/>
      <c r="AGZ28" s="203"/>
      <c r="AHA28" s="201"/>
      <c r="AHB28" s="194"/>
      <c r="AHC28" s="195"/>
      <c r="AHD28" s="203"/>
      <c r="AHE28" s="201"/>
      <c r="AHF28" s="194"/>
      <c r="AHG28" s="195"/>
      <c r="AHH28" s="203"/>
      <c r="AHI28" s="201"/>
      <c r="AHJ28" s="194"/>
      <c r="AHK28" s="195"/>
      <c r="AHL28" s="203"/>
      <c r="AHM28" s="201"/>
      <c r="AHN28" s="194"/>
      <c r="AHO28" s="195"/>
      <c r="AHP28" s="203"/>
      <c r="AHQ28" s="201"/>
      <c r="AHR28" s="194"/>
      <c r="AHS28" s="195"/>
      <c r="AHT28" s="203"/>
      <c r="AHU28" s="201"/>
      <c r="AHV28" s="194"/>
      <c r="AHW28" s="195"/>
      <c r="AHX28" s="203"/>
      <c r="AHY28" s="201"/>
      <c r="AHZ28" s="194"/>
      <c r="AIA28" s="195"/>
      <c r="AIB28" s="203"/>
      <c r="AIC28" s="201"/>
      <c r="AID28" s="194"/>
      <c r="AIE28" s="195"/>
      <c r="AIF28" s="203"/>
      <c r="AIG28" s="201"/>
      <c r="AIH28" s="194"/>
      <c r="AII28" s="195"/>
      <c r="AIJ28" s="203"/>
      <c r="AIK28" s="201"/>
      <c r="AIL28" s="194"/>
      <c r="AIM28" s="195"/>
      <c r="AIN28" s="203"/>
      <c r="AIO28" s="201"/>
      <c r="AIP28" s="194"/>
      <c r="AIQ28" s="195"/>
      <c r="AIR28" s="203"/>
      <c r="AIS28" s="201"/>
      <c r="AIT28" s="194"/>
      <c r="AIU28" s="195"/>
      <c r="AIV28" s="203"/>
      <c r="AIW28" s="201"/>
      <c r="AIX28" s="194"/>
      <c r="AIY28" s="195"/>
      <c r="AIZ28" s="203"/>
      <c r="AJA28" s="201"/>
      <c r="AJB28" s="194"/>
      <c r="AJC28" s="195"/>
      <c r="AJD28" s="203"/>
      <c r="AJE28" s="201"/>
      <c r="AJF28" s="194"/>
      <c r="AJG28" s="195"/>
      <c r="AJH28" s="203"/>
      <c r="AJI28" s="201"/>
      <c r="AJJ28" s="194"/>
      <c r="AJK28" s="195"/>
      <c r="AJL28" s="203"/>
      <c r="AJM28" s="201"/>
      <c r="AJN28" s="194"/>
      <c r="AJO28" s="195"/>
      <c r="AJP28" s="203"/>
      <c r="AJQ28" s="201"/>
      <c r="AJR28" s="194"/>
      <c r="AJS28" s="195"/>
      <c r="AJT28" s="203"/>
      <c r="AJU28" s="201"/>
      <c r="AJV28" s="194"/>
      <c r="AJW28" s="195"/>
      <c r="AJX28" s="203"/>
      <c r="AJY28" s="201"/>
      <c r="AJZ28" s="194"/>
      <c r="AKA28" s="195"/>
      <c r="AKB28" s="203"/>
      <c r="AKC28" s="201"/>
      <c r="AKD28" s="194"/>
      <c r="AKE28" s="195"/>
      <c r="AKF28" s="203"/>
      <c r="AKG28" s="201"/>
      <c r="AKH28" s="194"/>
      <c r="AKI28" s="195"/>
      <c r="AKJ28" s="203"/>
      <c r="AKK28" s="201"/>
      <c r="AKL28" s="194"/>
      <c r="AKM28" s="195"/>
      <c r="AKN28" s="203"/>
      <c r="AKO28" s="201"/>
      <c r="AKP28" s="194"/>
      <c r="AKQ28" s="195"/>
      <c r="AKR28" s="203"/>
      <c r="AKS28" s="201"/>
      <c r="AKT28" s="194"/>
      <c r="AKU28" s="195"/>
      <c r="AKV28" s="203"/>
      <c r="AKW28" s="201"/>
      <c r="AKX28" s="194"/>
      <c r="AKY28" s="195"/>
      <c r="AKZ28" s="203"/>
      <c r="ALA28" s="201"/>
      <c r="ALB28" s="194"/>
      <c r="ALC28" s="195"/>
      <c r="ALD28" s="203"/>
      <c r="ALE28" s="201"/>
      <c r="ALF28" s="194"/>
      <c r="ALG28" s="195"/>
      <c r="ALH28" s="203"/>
      <c r="ALI28" s="201"/>
      <c r="ALJ28" s="194"/>
      <c r="ALK28" s="195"/>
      <c r="ALL28" s="203"/>
      <c r="ALM28" s="201"/>
      <c r="ALN28" s="194"/>
      <c r="ALO28" s="195"/>
      <c r="ALP28" s="203"/>
      <c r="ALQ28" s="201"/>
      <c r="ALR28" s="194"/>
      <c r="ALS28" s="195"/>
      <c r="ALT28" s="203"/>
      <c r="ALU28" s="201"/>
      <c r="ALV28" s="194"/>
      <c r="ALW28" s="195"/>
      <c r="ALX28" s="203"/>
      <c r="ALY28" s="201"/>
      <c r="ALZ28" s="194"/>
      <c r="AMA28" s="195"/>
      <c r="AMB28" s="203"/>
      <c r="AMC28" s="201"/>
      <c r="AMD28" s="194"/>
      <c r="AME28" s="195"/>
      <c r="AMF28" s="203"/>
      <c r="AMG28" s="201"/>
      <c r="AMH28" s="194"/>
      <c r="AMI28" s="195"/>
      <c r="AMJ28" s="203"/>
      <c r="AMK28" s="201"/>
      <c r="AML28" s="194"/>
      <c r="AMM28" s="195"/>
      <c r="AMN28" s="203"/>
      <c r="AMO28" s="201"/>
      <c r="AMP28" s="194"/>
      <c r="AMQ28" s="195"/>
      <c r="AMR28" s="203"/>
      <c r="AMS28" s="201"/>
      <c r="AMT28" s="194"/>
      <c r="AMU28" s="195"/>
      <c r="AMV28" s="203"/>
      <c r="AMW28" s="201"/>
      <c r="AMX28" s="194"/>
      <c r="AMY28" s="195"/>
      <c r="AMZ28" s="203"/>
      <c r="ANA28" s="201"/>
      <c r="ANB28" s="194"/>
      <c r="ANC28" s="195"/>
      <c r="AND28" s="203"/>
      <c r="ANE28" s="201"/>
      <c r="ANF28" s="194"/>
      <c r="ANG28" s="195"/>
      <c r="ANH28" s="203"/>
      <c r="ANI28" s="201"/>
      <c r="ANJ28" s="194"/>
      <c r="ANK28" s="195"/>
      <c r="ANL28" s="203"/>
      <c r="ANM28" s="201"/>
      <c r="ANN28" s="194"/>
      <c r="ANO28" s="195"/>
      <c r="ANP28" s="203"/>
      <c r="ANQ28" s="201"/>
      <c r="ANR28" s="194"/>
      <c r="ANS28" s="195"/>
      <c r="ANT28" s="203"/>
      <c r="ANU28" s="201"/>
      <c r="ANV28" s="194"/>
      <c r="ANW28" s="195"/>
      <c r="ANX28" s="203"/>
      <c r="ANY28" s="201"/>
      <c r="ANZ28" s="194"/>
      <c r="AOA28" s="195"/>
      <c r="AOB28" s="203"/>
      <c r="AOC28" s="201"/>
      <c r="AOD28" s="194"/>
      <c r="AOE28" s="195"/>
      <c r="AOF28" s="203"/>
      <c r="AOG28" s="201"/>
      <c r="AOH28" s="194"/>
      <c r="AOI28" s="195"/>
      <c r="AOJ28" s="203"/>
      <c r="AOK28" s="201"/>
      <c r="AOL28" s="194"/>
      <c r="AOM28" s="195"/>
      <c r="AON28" s="203"/>
      <c r="AOO28" s="201"/>
      <c r="AOP28" s="194"/>
      <c r="AOQ28" s="195"/>
      <c r="AOR28" s="203"/>
      <c r="AOS28" s="201"/>
      <c r="AOT28" s="194"/>
      <c r="AOU28" s="195"/>
      <c r="AOV28" s="203"/>
      <c r="AOW28" s="201"/>
      <c r="AOX28" s="194"/>
      <c r="AOY28" s="195"/>
      <c r="AOZ28" s="203"/>
      <c r="APA28" s="201"/>
      <c r="APB28" s="194"/>
      <c r="APC28" s="195"/>
      <c r="APD28" s="203"/>
      <c r="APE28" s="201"/>
      <c r="APF28" s="194"/>
      <c r="APG28" s="195"/>
      <c r="APH28" s="203"/>
      <c r="API28" s="201"/>
      <c r="APJ28" s="194"/>
      <c r="APK28" s="195"/>
      <c r="APL28" s="203"/>
      <c r="APM28" s="201"/>
      <c r="APN28" s="194"/>
      <c r="APO28" s="195"/>
      <c r="APP28" s="203"/>
      <c r="APQ28" s="201"/>
      <c r="APR28" s="194"/>
      <c r="APS28" s="195"/>
      <c r="APT28" s="203"/>
      <c r="APU28" s="201"/>
      <c r="APV28" s="194"/>
      <c r="APW28" s="195"/>
      <c r="APX28" s="203"/>
      <c r="APY28" s="201"/>
      <c r="APZ28" s="194"/>
      <c r="AQA28" s="195"/>
      <c r="AQB28" s="203"/>
      <c r="AQC28" s="201"/>
      <c r="AQD28" s="194"/>
      <c r="AQE28" s="195"/>
      <c r="AQF28" s="203"/>
      <c r="AQG28" s="201"/>
      <c r="AQH28" s="194"/>
      <c r="AQI28" s="195"/>
      <c r="AQJ28" s="203"/>
      <c r="AQK28" s="201"/>
      <c r="AQL28" s="194"/>
      <c r="AQM28" s="195"/>
      <c r="AQN28" s="203"/>
      <c r="AQO28" s="201"/>
      <c r="AQP28" s="194"/>
      <c r="AQQ28" s="195"/>
      <c r="AQR28" s="203"/>
      <c r="AQS28" s="201"/>
      <c r="AQT28" s="194"/>
      <c r="AQU28" s="195"/>
      <c r="AQV28" s="203"/>
      <c r="AQW28" s="201"/>
      <c r="AQX28" s="194"/>
      <c r="AQY28" s="195"/>
      <c r="AQZ28" s="203"/>
      <c r="ARA28" s="201"/>
      <c r="ARB28" s="194"/>
      <c r="ARC28" s="195"/>
      <c r="ARD28" s="203"/>
      <c r="UDO28" s="34"/>
      <c r="UDP28" s="34"/>
      <c r="UWQ28" s="34"/>
      <c r="UWR28" s="34"/>
    </row>
    <row r="29" spans="1:16192" x14ac:dyDescent="0.25">
      <c r="A29" s="197"/>
      <c r="B29" s="10"/>
      <c r="C29" s="194"/>
      <c r="D29" s="206"/>
      <c r="E29" s="198"/>
      <c r="F29" s="197"/>
      <c r="G29" s="195"/>
      <c r="H29" s="193"/>
      <c r="I29" s="208"/>
      <c r="J29" s="208"/>
      <c r="GU29" s="195"/>
      <c r="GV29" s="203"/>
      <c r="GW29" s="201"/>
      <c r="GX29" s="194"/>
      <c r="GY29" s="195"/>
      <c r="GZ29" s="203"/>
      <c r="HA29" s="201"/>
      <c r="HB29" s="194"/>
      <c r="HC29" s="195"/>
      <c r="HD29" s="203"/>
      <c r="HE29" s="201"/>
      <c r="HF29" s="194"/>
      <c r="HG29" s="195"/>
      <c r="HH29" s="203"/>
      <c r="HI29" s="201"/>
      <c r="HJ29" s="194"/>
      <c r="HK29" s="195"/>
      <c r="HL29" s="203"/>
      <c r="HM29" s="201"/>
      <c r="HN29" s="194"/>
      <c r="HO29" s="195"/>
      <c r="HP29" s="203"/>
      <c r="HQ29" s="201"/>
      <c r="HR29" s="194"/>
      <c r="HS29" s="195"/>
      <c r="HT29" s="203"/>
      <c r="HU29" s="201"/>
      <c r="HV29" s="194"/>
      <c r="HW29" s="195"/>
      <c r="HX29" s="203"/>
      <c r="HY29" s="201"/>
      <c r="HZ29" s="194"/>
      <c r="IA29" s="195"/>
      <c r="IB29" s="203"/>
      <c r="IC29" s="201"/>
      <c r="ID29" s="194"/>
      <c r="IE29" s="195"/>
      <c r="IF29" s="203"/>
      <c r="IG29" s="201"/>
      <c r="IH29" s="194"/>
      <c r="II29" s="195"/>
      <c r="IJ29" s="203"/>
      <c r="IK29" s="201"/>
      <c r="IL29" s="194"/>
      <c r="IM29" s="195"/>
      <c r="IN29" s="203"/>
      <c r="IO29" s="201"/>
      <c r="IP29" s="194"/>
      <c r="IQ29" s="195"/>
      <c r="IR29" s="203"/>
      <c r="IS29" s="201"/>
      <c r="IT29" s="194"/>
      <c r="IU29" s="195"/>
      <c r="IV29" s="203"/>
      <c r="IW29" s="201"/>
      <c r="IX29" s="194"/>
      <c r="IY29" s="195"/>
      <c r="IZ29" s="203"/>
      <c r="JA29" s="201"/>
      <c r="JB29" s="194"/>
      <c r="JC29" s="195"/>
      <c r="JD29" s="203"/>
      <c r="JE29" s="201"/>
      <c r="JF29" s="194"/>
      <c r="JG29" s="195"/>
      <c r="JH29" s="203"/>
      <c r="JI29" s="201"/>
      <c r="JJ29" s="194"/>
      <c r="JK29" s="195"/>
      <c r="JL29" s="203"/>
      <c r="JM29" s="201"/>
      <c r="JN29" s="194"/>
      <c r="JO29" s="195"/>
      <c r="JP29" s="203"/>
      <c r="JQ29" s="201"/>
      <c r="JR29" s="194"/>
      <c r="JS29" s="195"/>
      <c r="JT29" s="203"/>
      <c r="JU29" s="201"/>
      <c r="JV29" s="194"/>
      <c r="JW29" s="195"/>
      <c r="JX29" s="203"/>
      <c r="JY29" s="201"/>
      <c r="JZ29" s="194"/>
      <c r="KA29" s="195"/>
      <c r="KB29" s="203"/>
      <c r="KC29" s="201"/>
      <c r="KD29" s="194"/>
      <c r="KE29" s="195"/>
      <c r="KF29" s="203"/>
      <c r="KG29" s="201"/>
      <c r="KH29" s="194"/>
      <c r="KI29" s="195"/>
      <c r="KJ29" s="203"/>
      <c r="KK29" s="201"/>
      <c r="KL29" s="194"/>
      <c r="KM29" s="195"/>
      <c r="KN29" s="203"/>
      <c r="KO29" s="201"/>
      <c r="KP29" s="194"/>
      <c r="KQ29" s="195"/>
      <c r="KR29" s="203"/>
      <c r="KS29" s="201"/>
      <c r="KT29" s="194"/>
      <c r="KU29" s="195"/>
      <c r="KV29" s="203"/>
      <c r="KW29" s="201"/>
      <c r="KX29" s="194"/>
      <c r="KY29" s="195"/>
      <c r="KZ29" s="203"/>
      <c r="LA29" s="201"/>
      <c r="LB29" s="194"/>
      <c r="LC29" s="195"/>
      <c r="LD29" s="203"/>
      <c r="LE29" s="201"/>
      <c r="LF29" s="194"/>
      <c r="LG29" s="195"/>
      <c r="LH29" s="203"/>
      <c r="LI29" s="201"/>
      <c r="LJ29" s="194"/>
      <c r="LK29" s="195"/>
      <c r="LL29" s="203"/>
      <c r="LM29" s="201"/>
      <c r="LN29" s="194"/>
      <c r="LO29" s="195"/>
      <c r="LP29" s="203"/>
      <c r="LQ29" s="201"/>
      <c r="LR29" s="194"/>
      <c r="LS29" s="195"/>
      <c r="LT29" s="203"/>
      <c r="LU29" s="201"/>
      <c r="LV29" s="194"/>
      <c r="LW29" s="195"/>
      <c r="LX29" s="203"/>
      <c r="LY29" s="201"/>
      <c r="LZ29" s="194"/>
      <c r="MA29" s="195"/>
      <c r="MB29" s="203"/>
      <c r="MC29" s="201"/>
      <c r="MD29" s="194"/>
      <c r="ME29" s="195"/>
      <c r="MF29" s="203"/>
      <c r="MG29" s="201"/>
      <c r="MH29" s="194"/>
      <c r="MI29" s="195"/>
      <c r="MJ29" s="203"/>
      <c r="MK29" s="201"/>
      <c r="ML29" s="194"/>
      <c r="MM29" s="195"/>
      <c r="MN29" s="203"/>
      <c r="MO29" s="201"/>
      <c r="MP29" s="194"/>
      <c r="MQ29" s="195"/>
      <c r="MR29" s="203"/>
      <c r="MS29" s="201"/>
      <c r="MT29" s="194"/>
      <c r="MU29" s="195"/>
      <c r="MV29" s="203"/>
      <c r="MW29" s="201"/>
      <c r="MX29" s="194"/>
      <c r="MY29" s="195"/>
      <c r="MZ29" s="203"/>
      <c r="NA29" s="201"/>
      <c r="NB29" s="194"/>
      <c r="NC29" s="195"/>
      <c r="ND29" s="203"/>
      <c r="NE29" s="201"/>
      <c r="NF29" s="194"/>
      <c r="NG29" s="195"/>
      <c r="NH29" s="203"/>
      <c r="NI29" s="201"/>
      <c r="NJ29" s="194"/>
      <c r="NK29" s="195"/>
      <c r="NL29" s="203"/>
      <c r="NM29" s="201"/>
      <c r="NN29" s="194"/>
      <c r="NO29" s="195"/>
      <c r="NP29" s="203"/>
      <c r="NQ29" s="201"/>
      <c r="NR29" s="194"/>
      <c r="NS29" s="195"/>
      <c r="NT29" s="203"/>
      <c r="NU29" s="201"/>
      <c r="NV29" s="194"/>
      <c r="NW29" s="195"/>
      <c r="NX29" s="203"/>
      <c r="NY29" s="201"/>
      <c r="NZ29" s="194"/>
      <c r="OA29" s="195"/>
      <c r="OB29" s="203"/>
      <c r="OC29" s="201"/>
      <c r="OD29" s="194"/>
      <c r="OE29" s="195"/>
      <c r="OF29" s="203"/>
      <c r="OG29" s="201"/>
      <c r="OH29" s="194"/>
      <c r="OI29" s="195"/>
      <c r="OJ29" s="203"/>
      <c r="OK29" s="201"/>
      <c r="OL29" s="194"/>
      <c r="OM29" s="195"/>
      <c r="ON29" s="203"/>
      <c r="OO29" s="201"/>
      <c r="OP29" s="194"/>
      <c r="OQ29" s="195"/>
      <c r="OR29" s="203"/>
      <c r="OS29" s="201"/>
      <c r="OT29" s="194"/>
      <c r="OU29" s="195"/>
      <c r="OV29" s="203"/>
      <c r="OW29" s="201"/>
      <c r="OX29" s="194"/>
      <c r="OY29" s="195"/>
      <c r="OZ29" s="203"/>
      <c r="PA29" s="201"/>
      <c r="PB29" s="194"/>
      <c r="PC29" s="195"/>
      <c r="PD29" s="203"/>
      <c r="PE29" s="201"/>
      <c r="PF29" s="194"/>
      <c r="PG29" s="195"/>
      <c r="PH29" s="203"/>
      <c r="PI29" s="201"/>
      <c r="PJ29" s="194"/>
      <c r="PK29" s="195"/>
      <c r="PL29" s="203"/>
      <c r="PM29" s="201"/>
      <c r="PN29" s="194"/>
      <c r="PO29" s="195"/>
      <c r="PP29" s="203"/>
      <c r="PQ29" s="201"/>
      <c r="PR29" s="194"/>
      <c r="PS29" s="195"/>
      <c r="PT29" s="203"/>
      <c r="PU29" s="201"/>
      <c r="PV29" s="194"/>
      <c r="PW29" s="195"/>
      <c r="PX29" s="203"/>
      <c r="PY29" s="201"/>
      <c r="PZ29" s="194"/>
      <c r="QA29" s="195"/>
      <c r="QB29" s="203"/>
      <c r="QC29" s="201"/>
      <c r="QD29" s="194"/>
      <c r="QE29" s="195"/>
      <c r="QF29" s="203"/>
      <c r="QG29" s="201"/>
      <c r="QH29" s="194"/>
      <c r="QI29" s="195"/>
      <c r="QJ29" s="203"/>
      <c r="QK29" s="201"/>
      <c r="QL29" s="194"/>
      <c r="QM29" s="195"/>
      <c r="QN29" s="203"/>
      <c r="QO29" s="201"/>
      <c r="QP29" s="194"/>
      <c r="QQ29" s="195"/>
      <c r="QR29" s="203"/>
      <c r="QS29" s="201"/>
      <c r="QT29" s="194"/>
      <c r="QU29" s="195"/>
      <c r="QV29" s="203"/>
      <c r="QW29" s="201"/>
      <c r="QX29" s="194"/>
      <c r="QY29" s="195"/>
      <c r="QZ29" s="203"/>
      <c r="RA29" s="201"/>
      <c r="RB29" s="194"/>
      <c r="RC29" s="195"/>
      <c r="RD29" s="203"/>
      <c r="RE29" s="201"/>
      <c r="RF29" s="194"/>
      <c r="RG29" s="195"/>
      <c r="RH29" s="203"/>
      <c r="RI29" s="201"/>
      <c r="RJ29" s="194"/>
      <c r="RK29" s="195"/>
      <c r="RL29" s="203"/>
      <c r="RM29" s="201"/>
      <c r="RN29" s="194"/>
      <c r="RO29" s="195"/>
      <c r="RP29" s="203"/>
      <c r="RQ29" s="201"/>
      <c r="RR29" s="194"/>
      <c r="RS29" s="195"/>
      <c r="RT29" s="203"/>
      <c r="RU29" s="201"/>
      <c r="RV29" s="194"/>
      <c r="RW29" s="195"/>
      <c r="RX29" s="203"/>
      <c r="RY29" s="201"/>
      <c r="RZ29" s="194"/>
      <c r="SA29" s="195"/>
      <c r="SB29" s="203"/>
      <c r="SC29" s="201"/>
      <c r="SD29" s="194"/>
      <c r="SE29" s="195"/>
      <c r="SF29" s="203"/>
      <c r="SG29" s="201"/>
      <c r="SH29" s="194"/>
      <c r="SI29" s="195"/>
      <c r="SJ29" s="203"/>
      <c r="SK29" s="201"/>
      <c r="SL29" s="194"/>
      <c r="SM29" s="195"/>
      <c r="SN29" s="203"/>
      <c r="SO29" s="201"/>
      <c r="SP29" s="194"/>
      <c r="SQ29" s="195"/>
      <c r="SR29" s="203"/>
      <c r="SS29" s="201"/>
      <c r="ST29" s="194"/>
      <c r="SU29" s="195"/>
      <c r="SV29" s="203"/>
      <c r="SW29" s="201"/>
      <c r="SX29" s="194"/>
      <c r="SY29" s="195"/>
      <c r="SZ29" s="203"/>
      <c r="TA29" s="201"/>
      <c r="TB29" s="194"/>
      <c r="TC29" s="195"/>
      <c r="TD29" s="203"/>
      <c r="TE29" s="201"/>
      <c r="TF29" s="194"/>
      <c r="TG29" s="195"/>
      <c r="TH29" s="203"/>
      <c r="TI29" s="201"/>
      <c r="TJ29" s="194"/>
      <c r="TK29" s="195"/>
      <c r="TL29" s="203"/>
      <c r="TM29" s="201"/>
      <c r="TN29" s="194"/>
      <c r="TO29" s="195"/>
      <c r="TP29" s="203"/>
      <c r="TQ29" s="201"/>
      <c r="TR29" s="194"/>
      <c r="TS29" s="195"/>
      <c r="TT29" s="203"/>
      <c r="TU29" s="201"/>
      <c r="TV29" s="194"/>
      <c r="TW29" s="195"/>
      <c r="TX29" s="203"/>
      <c r="TY29" s="201"/>
      <c r="TZ29" s="194"/>
      <c r="UA29" s="195"/>
      <c r="UB29" s="203"/>
      <c r="UC29" s="201"/>
      <c r="UD29" s="194"/>
      <c r="UE29" s="195"/>
      <c r="UF29" s="203"/>
      <c r="UG29" s="201"/>
      <c r="UH29" s="194"/>
      <c r="UI29" s="195"/>
      <c r="UJ29" s="203"/>
      <c r="UK29" s="201"/>
      <c r="UL29" s="194"/>
      <c r="UM29" s="195"/>
      <c r="UN29" s="203"/>
      <c r="UO29" s="201"/>
      <c r="UP29" s="194"/>
      <c r="UQ29" s="195"/>
      <c r="UR29" s="203"/>
      <c r="US29" s="201"/>
      <c r="UT29" s="194"/>
      <c r="UU29" s="195"/>
      <c r="UV29" s="203"/>
      <c r="UW29" s="201"/>
      <c r="UX29" s="194"/>
      <c r="UY29" s="195"/>
      <c r="UZ29" s="203"/>
      <c r="VA29" s="201"/>
      <c r="VB29" s="194"/>
      <c r="VC29" s="195"/>
      <c r="VD29" s="203"/>
      <c r="VE29" s="201"/>
      <c r="VF29" s="194"/>
      <c r="VG29" s="195"/>
      <c r="VH29" s="203"/>
      <c r="VI29" s="201"/>
      <c r="VJ29" s="194"/>
      <c r="VK29" s="195"/>
      <c r="VL29" s="203"/>
      <c r="VM29" s="201"/>
      <c r="VN29" s="194"/>
      <c r="VO29" s="195"/>
      <c r="VP29" s="203"/>
      <c r="VQ29" s="201"/>
      <c r="VR29" s="194"/>
      <c r="VS29" s="195"/>
      <c r="VT29" s="203"/>
      <c r="VU29" s="201"/>
      <c r="VV29" s="194"/>
      <c r="VW29" s="195"/>
      <c r="VX29" s="203"/>
      <c r="VY29" s="201"/>
      <c r="VZ29" s="194"/>
      <c r="WA29" s="195"/>
      <c r="WB29" s="203"/>
      <c r="WC29" s="201"/>
      <c r="WD29" s="194"/>
      <c r="WE29" s="195"/>
      <c r="WF29" s="203"/>
      <c r="WG29" s="201"/>
      <c r="WH29" s="194"/>
      <c r="WI29" s="195"/>
      <c r="WJ29" s="203"/>
      <c r="WK29" s="201"/>
      <c r="WL29" s="194"/>
      <c r="WM29" s="195"/>
      <c r="WN29" s="203"/>
      <c r="WO29" s="201"/>
      <c r="WP29" s="194"/>
      <c r="WQ29" s="195"/>
      <c r="WR29" s="203"/>
      <c r="WS29" s="201"/>
      <c r="WT29" s="194"/>
      <c r="WU29" s="195"/>
      <c r="WV29" s="203"/>
      <c r="WW29" s="201"/>
      <c r="WX29" s="194"/>
      <c r="WY29" s="195"/>
      <c r="WZ29" s="203"/>
      <c r="XA29" s="201"/>
      <c r="XB29" s="194"/>
      <c r="XC29" s="195"/>
      <c r="XD29" s="203"/>
      <c r="XE29" s="201"/>
      <c r="XF29" s="194"/>
      <c r="XG29" s="195"/>
      <c r="XH29" s="203"/>
      <c r="XI29" s="201"/>
      <c r="XJ29" s="194"/>
      <c r="XK29" s="195"/>
      <c r="XL29" s="203"/>
      <c r="XM29" s="201"/>
      <c r="XN29" s="194"/>
      <c r="XO29" s="195"/>
      <c r="XP29" s="203"/>
      <c r="XQ29" s="201"/>
      <c r="XR29" s="194"/>
      <c r="XS29" s="195"/>
      <c r="XT29" s="203"/>
      <c r="XU29" s="201"/>
      <c r="XV29" s="194"/>
      <c r="XW29" s="195"/>
      <c r="XX29" s="203"/>
      <c r="XY29" s="201"/>
      <c r="XZ29" s="194"/>
      <c r="YA29" s="195"/>
      <c r="YB29" s="203"/>
      <c r="YC29" s="201"/>
      <c r="YD29" s="194"/>
      <c r="YE29" s="195"/>
      <c r="YF29" s="203"/>
      <c r="YG29" s="201"/>
      <c r="YH29" s="194"/>
      <c r="YI29" s="195"/>
      <c r="YJ29" s="203"/>
      <c r="YK29" s="201"/>
      <c r="YL29" s="194"/>
      <c r="YM29" s="195"/>
      <c r="YN29" s="203"/>
      <c r="YO29" s="201"/>
      <c r="YP29" s="194"/>
      <c r="YQ29" s="195"/>
      <c r="YR29" s="203"/>
      <c r="YS29" s="201"/>
      <c r="YT29" s="194"/>
      <c r="YU29" s="195"/>
      <c r="YV29" s="203"/>
      <c r="YW29" s="201"/>
      <c r="YX29" s="194"/>
      <c r="YY29" s="195"/>
      <c r="YZ29" s="203"/>
      <c r="ZA29" s="201"/>
      <c r="ZB29" s="194"/>
      <c r="ZC29" s="195"/>
      <c r="ZD29" s="203"/>
      <c r="ZE29" s="201"/>
      <c r="ZF29" s="194"/>
      <c r="ZG29" s="195"/>
      <c r="ZH29" s="203"/>
      <c r="ZI29" s="201"/>
      <c r="ZJ29" s="194"/>
      <c r="ZK29" s="195"/>
      <c r="ZL29" s="203"/>
      <c r="ZM29" s="201"/>
      <c r="ZN29" s="194"/>
      <c r="ZO29" s="195"/>
      <c r="ZP29" s="203"/>
      <c r="ZQ29" s="201"/>
      <c r="ZR29" s="194"/>
      <c r="ZS29" s="195"/>
      <c r="ZT29" s="203"/>
      <c r="ZU29" s="201"/>
      <c r="ZV29" s="194"/>
      <c r="ZW29" s="195"/>
      <c r="ZX29" s="203"/>
      <c r="ZY29" s="201"/>
      <c r="ZZ29" s="194"/>
      <c r="AAA29" s="195"/>
      <c r="AAB29" s="203"/>
      <c r="AAC29" s="201"/>
      <c r="AAD29" s="194"/>
      <c r="AAE29" s="195"/>
      <c r="AAF29" s="203"/>
      <c r="AAG29" s="201"/>
      <c r="AAH29" s="194"/>
      <c r="AAI29" s="195"/>
      <c r="AAJ29" s="203"/>
      <c r="AAK29" s="201"/>
      <c r="AAL29" s="194"/>
      <c r="AAM29" s="195"/>
      <c r="AAN29" s="203"/>
      <c r="AAO29" s="201"/>
      <c r="AAP29" s="194"/>
      <c r="AAQ29" s="195"/>
      <c r="AAR29" s="203"/>
      <c r="AAS29" s="201"/>
      <c r="AAT29" s="194"/>
      <c r="AAU29" s="195"/>
      <c r="AAV29" s="203"/>
      <c r="AAW29" s="201"/>
      <c r="AAX29" s="194"/>
      <c r="AAY29" s="195"/>
      <c r="AAZ29" s="203"/>
      <c r="ABA29" s="201"/>
      <c r="ABB29" s="194"/>
      <c r="ABC29" s="195"/>
      <c r="ABD29" s="203"/>
      <c r="ABE29" s="201"/>
      <c r="ABF29" s="194"/>
      <c r="ABG29" s="195"/>
      <c r="ABH29" s="203"/>
      <c r="ABI29" s="201"/>
      <c r="ABJ29" s="194"/>
      <c r="ABK29" s="195"/>
      <c r="ABL29" s="203"/>
      <c r="ABM29" s="201"/>
      <c r="ABN29" s="194"/>
      <c r="ABO29" s="195"/>
      <c r="ABP29" s="203"/>
      <c r="ABQ29" s="201"/>
      <c r="ABR29" s="194"/>
      <c r="ABS29" s="195"/>
      <c r="ABT29" s="203"/>
      <c r="ABU29" s="201"/>
      <c r="ABV29" s="194"/>
      <c r="ABW29" s="195"/>
      <c r="ABX29" s="203"/>
      <c r="ABY29" s="201"/>
      <c r="ABZ29" s="194"/>
      <c r="ACA29" s="195"/>
      <c r="ACB29" s="203"/>
      <c r="ACC29" s="201"/>
      <c r="ACD29" s="194"/>
      <c r="ACE29" s="195"/>
      <c r="ACF29" s="203"/>
      <c r="ACG29" s="201"/>
      <c r="ACH29" s="194"/>
      <c r="ACI29" s="195"/>
      <c r="ACJ29" s="203"/>
      <c r="ACK29" s="201"/>
      <c r="ACL29" s="194"/>
      <c r="ACM29" s="195"/>
      <c r="ACN29" s="203"/>
      <c r="ACO29" s="201"/>
      <c r="ACP29" s="194"/>
      <c r="ACQ29" s="195"/>
      <c r="ACR29" s="203"/>
      <c r="ACS29" s="201"/>
      <c r="ACT29" s="194"/>
      <c r="ACU29" s="195"/>
      <c r="ACV29" s="203"/>
      <c r="ACW29" s="201"/>
      <c r="ACX29" s="194"/>
      <c r="ACY29" s="195"/>
      <c r="ACZ29" s="203"/>
      <c r="ADA29" s="201"/>
      <c r="ADB29" s="194"/>
      <c r="ADC29" s="195"/>
      <c r="ADD29" s="203"/>
      <c r="ADE29" s="201"/>
      <c r="ADF29" s="194"/>
      <c r="ADG29" s="195"/>
      <c r="ADH29" s="203"/>
      <c r="ADI29" s="201"/>
      <c r="ADJ29" s="194"/>
      <c r="ADK29" s="195"/>
      <c r="ADL29" s="203"/>
      <c r="ADM29" s="201"/>
      <c r="ADN29" s="194"/>
      <c r="ADO29" s="195"/>
      <c r="ADP29" s="203"/>
      <c r="ADQ29" s="201"/>
      <c r="ADR29" s="194"/>
      <c r="ADS29" s="195"/>
      <c r="ADT29" s="203"/>
      <c r="ADU29" s="201"/>
      <c r="ADV29" s="194"/>
      <c r="ADW29" s="195"/>
      <c r="ADX29" s="203"/>
      <c r="ADY29" s="201"/>
      <c r="ADZ29" s="194"/>
      <c r="AEA29" s="195"/>
      <c r="AEB29" s="203"/>
      <c r="AEC29" s="201"/>
      <c r="AED29" s="194"/>
      <c r="AEE29" s="195"/>
      <c r="AEF29" s="203"/>
      <c r="AEG29" s="201"/>
      <c r="AEH29" s="194"/>
      <c r="AEI29" s="195"/>
      <c r="AEJ29" s="203"/>
      <c r="AEK29" s="201"/>
      <c r="AEL29" s="194"/>
      <c r="AEM29" s="195"/>
      <c r="AEN29" s="203"/>
      <c r="AEO29" s="201"/>
      <c r="AEP29" s="194"/>
      <c r="AEQ29" s="195"/>
      <c r="AER29" s="203"/>
      <c r="AES29" s="201"/>
      <c r="AET29" s="194"/>
      <c r="AEU29" s="195"/>
      <c r="AEV29" s="203"/>
      <c r="AEW29" s="201"/>
      <c r="AEX29" s="194"/>
      <c r="AEY29" s="195"/>
      <c r="AEZ29" s="203"/>
      <c r="AFA29" s="201"/>
      <c r="AFB29" s="194"/>
      <c r="AFC29" s="195"/>
      <c r="AFD29" s="203"/>
      <c r="AFE29" s="201"/>
      <c r="AFF29" s="194"/>
      <c r="AFG29" s="195"/>
      <c r="AFH29" s="203"/>
      <c r="AFI29" s="201"/>
      <c r="AFJ29" s="194"/>
      <c r="AFK29" s="195"/>
      <c r="AFL29" s="203"/>
      <c r="AFM29" s="201"/>
      <c r="AFN29" s="194"/>
      <c r="AFO29" s="195"/>
      <c r="AFP29" s="203"/>
      <c r="AFQ29" s="201"/>
      <c r="AFR29" s="194"/>
      <c r="AFS29" s="195"/>
      <c r="AFT29" s="203"/>
      <c r="AFU29" s="201"/>
      <c r="AFV29" s="194"/>
      <c r="AFW29" s="195"/>
      <c r="AFX29" s="203"/>
      <c r="AFY29" s="201"/>
      <c r="AFZ29" s="194"/>
      <c r="AGA29" s="195"/>
      <c r="AGB29" s="203"/>
      <c r="AGC29" s="201"/>
      <c r="AGD29" s="194"/>
      <c r="AGE29" s="195"/>
      <c r="AGF29" s="203"/>
      <c r="AGG29" s="201"/>
      <c r="AGH29" s="194"/>
      <c r="AGI29" s="195"/>
      <c r="AGJ29" s="203"/>
      <c r="AGK29" s="201"/>
      <c r="AGL29" s="194"/>
      <c r="AGM29" s="195"/>
      <c r="AGN29" s="203"/>
      <c r="AGO29" s="201"/>
      <c r="AGP29" s="194"/>
      <c r="AGQ29" s="195"/>
      <c r="AGR29" s="203"/>
      <c r="AGS29" s="201"/>
      <c r="AGT29" s="194"/>
      <c r="AGU29" s="195"/>
      <c r="AGV29" s="203"/>
      <c r="AGW29" s="201"/>
      <c r="AGX29" s="194"/>
      <c r="AGY29" s="195"/>
      <c r="AGZ29" s="203"/>
      <c r="AHA29" s="201"/>
      <c r="AHB29" s="194"/>
      <c r="AHC29" s="195"/>
      <c r="AHD29" s="203"/>
      <c r="AHE29" s="201"/>
      <c r="AHF29" s="194"/>
      <c r="AHG29" s="195"/>
      <c r="AHH29" s="203"/>
      <c r="AHI29" s="201"/>
      <c r="AHJ29" s="194"/>
      <c r="AHK29" s="195"/>
      <c r="AHL29" s="203"/>
      <c r="AHM29" s="201"/>
      <c r="AHN29" s="194"/>
      <c r="AHO29" s="195"/>
      <c r="AHP29" s="203"/>
      <c r="AHQ29" s="201"/>
      <c r="AHR29" s="194"/>
      <c r="AHS29" s="195"/>
      <c r="AHT29" s="203"/>
      <c r="AHU29" s="201"/>
      <c r="AHV29" s="194"/>
      <c r="AHW29" s="195"/>
      <c r="AHX29" s="203"/>
      <c r="AHY29" s="201"/>
      <c r="AHZ29" s="194"/>
      <c r="AIA29" s="195"/>
      <c r="AIB29" s="203"/>
      <c r="AIC29" s="201"/>
      <c r="AID29" s="194"/>
      <c r="AIE29" s="195"/>
      <c r="AIF29" s="203"/>
      <c r="AIG29" s="201"/>
      <c r="AIH29" s="194"/>
      <c r="AII29" s="195"/>
      <c r="AIJ29" s="203"/>
      <c r="AIK29" s="201"/>
      <c r="AIL29" s="194"/>
      <c r="AIM29" s="195"/>
      <c r="AIN29" s="203"/>
      <c r="AIO29" s="201"/>
      <c r="AIP29" s="194"/>
      <c r="AIQ29" s="195"/>
      <c r="AIR29" s="203"/>
      <c r="AIS29" s="201"/>
      <c r="AIT29" s="194"/>
      <c r="AIU29" s="195"/>
      <c r="AIV29" s="203"/>
      <c r="AIW29" s="201"/>
      <c r="AIX29" s="194"/>
      <c r="AIY29" s="195"/>
      <c r="AIZ29" s="203"/>
      <c r="AJA29" s="201"/>
      <c r="AJB29" s="194"/>
      <c r="AJC29" s="195"/>
      <c r="AJD29" s="203"/>
      <c r="AJE29" s="201"/>
      <c r="AJF29" s="194"/>
      <c r="AJG29" s="195"/>
      <c r="AJH29" s="203"/>
      <c r="AJI29" s="201"/>
      <c r="AJJ29" s="194"/>
      <c r="AJK29" s="195"/>
      <c r="AJL29" s="203"/>
      <c r="AJM29" s="201"/>
      <c r="AJN29" s="194"/>
      <c r="AJO29" s="195"/>
      <c r="AJP29" s="203"/>
      <c r="AJQ29" s="201"/>
      <c r="AJR29" s="194"/>
      <c r="AJS29" s="195"/>
      <c r="AJT29" s="203"/>
      <c r="AJU29" s="201"/>
      <c r="AJV29" s="194"/>
      <c r="AJW29" s="195"/>
      <c r="AJX29" s="203"/>
      <c r="AJY29" s="201"/>
      <c r="AJZ29" s="194"/>
      <c r="AKA29" s="195"/>
      <c r="AKB29" s="203"/>
      <c r="AKC29" s="201"/>
      <c r="AKD29" s="194"/>
      <c r="AKE29" s="195"/>
      <c r="AKF29" s="203"/>
      <c r="AKG29" s="201"/>
      <c r="AKH29" s="194"/>
      <c r="AKI29" s="195"/>
      <c r="AKJ29" s="203"/>
      <c r="AKK29" s="201"/>
      <c r="AKL29" s="194"/>
      <c r="AKM29" s="195"/>
      <c r="AKN29" s="203"/>
      <c r="AKO29" s="201"/>
      <c r="AKP29" s="194"/>
      <c r="AKQ29" s="195"/>
      <c r="AKR29" s="203"/>
      <c r="AKS29" s="201"/>
      <c r="AKT29" s="194"/>
      <c r="AKU29" s="195"/>
      <c r="AKV29" s="203"/>
      <c r="AKW29" s="201"/>
      <c r="AKX29" s="194"/>
      <c r="AKY29" s="195"/>
      <c r="AKZ29" s="203"/>
      <c r="ALA29" s="201"/>
      <c r="ALB29" s="194"/>
      <c r="ALC29" s="195"/>
      <c r="ALD29" s="203"/>
      <c r="ALE29" s="201"/>
      <c r="ALF29" s="194"/>
      <c r="ALG29" s="195"/>
      <c r="ALH29" s="203"/>
      <c r="ALI29" s="201"/>
      <c r="ALJ29" s="194"/>
      <c r="ALK29" s="195"/>
      <c r="ALL29" s="203"/>
      <c r="ALM29" s="201"/>
      <c r="ALN29" s="194"/>
      <c r="ALO29" s="195"/>
      <c r="ALP29" s="203"/>
      <c r="ALQ29" s="201"/>
      <c r="ALR29" s="194"/>
      <c r="ALS29" s="195"/>
      <c r="ALT29" s="203"/>
      <c r="ALU29" s="201"/>
      <c r="ALV29" s="194"/>
      <c r="ALW29" s="195"/>
      <c r="ALX29" s="203"/>
      <c r="ALY29" s="201"/>
      <c r="ALZ29" s="194"/>
      <c r="AMA29" s="195"/>
      <c r="AMB29" s="203"/>
      <c r="AMC29" s="201"/>
      <c r="AMD29" s="194"/>
      <c r="AME29" s="195"/>
      <c r="AMF29" s="203"/>
      <c r="AMG29" s="201"/>
      <c r="AMH29" s="194"/>
      <c r="AMI29" s="195"/>
      <c r="AMJ29" s="203"/>
      <c r="AMK29" s="201"/>
      <c r="AML29" s="194"/>
      <c r="AMM29" s="195"/>
      <c r="AMN29" s="203"/>
      <c r="AMO29" s="201"/>
      <c r="AMP29" s="194"/>
      <c r="AMQ29" s="195"/>
      <c r="AMR29" s="203"/>
      <c r="AMS29" s="201"/>
      <c r="AMT29" s="194"/>
      <c r="AMU29" s="195"/>
      <c r="AMV29" s="203"/>
      <c r="AMW29" s="201"/>
      <c r="AMX29" s="194"/>
      <c r="AMY29" s="195"/>
      <c r="AMZ29" s="203"/>
      <c r="ANA29" s="201"/>
      <c r="ANB29" s="194"/>
      <c r="ANC29" s="195"/>
      <c r="AND29" s="203"/>
      <c r="ANE29" s="201"/>
      <c r="ANF29" s="194"/>
      <c r="ANG29" s="195"/>
      <c r="ANH29" s="203"/>
      <c r="ANI29" s="201"/>
      <c r="ANJ29" s="194"/>
      <c r="ANK29" s="195"/>
      <c r="ANL29" s="203"/>
      <c r="ANM29" s="201"/>
      <c r="ANN29" s="194"/>
      <c r="ANO29" s="195"/>
      <c r="ANP29" s="203"/>
      <c r="ANQ29" s="201"/>
      <c r="ANR29" s="194"/>
      <c r="ANS29" s="195"/>
      <c r="ANT29" s="203"/>
      <c r="ANU29" s="201"/>
      <c r="ANV29" s="194"/>
      <c r="ANW29" s="195"/>
      <c r="ANX29" s="203"/>
      <c r="ANY29" s="201"/>
      <c r="ANZ29" s="194"/>
      <c r="AOA29" s="195"/>
      <c r="AOB29" s="203"/>
      <c r="AOC29" s="201"/>
      <c r="AOD29" s="194"/>
      <c r="AOE29" s="195"/>
      <c r="AOF29" s="203"/>
      <c r="AOG29" s="201"/>
      <c r="AOH29" s="194"/>
      <c r="AOI29" s="195"/>
      <c r="AOJ29" s="203"/>
      <c r="AOK29" s="201"/>
      <c r="AOL29" s="194"/>
      <c r="AOM29" s="195"/>
      <c r="AON29" s="203"/>
      <c r="AOO29" s="201"/>
      <c r="AOP29" s="194"/>
      <c r="AOQ29" s="195"/>
      <c r="AOR29" s="203"/>
      <c r="AOS29" s="201"/>
      <c r="AOT29" s="194"/>
      <c r="AOU29" s="195"/>
      <c r="AOV29" s="203"/>
      <c r="AOW29" s="201"/>
      <c r="AOX29" s="194"/>
      <c r="AOY29" s="195"/>
      <c r="AOZ29" s="203"/>
      <c r="APA29" s="201"/>
      <c r="APB29" s="194"/>
      <c r="APC29" s="195"/>
      <c r="APD29" s="203"/>
      <c r="APE29" s="201"/>
      <c r="APF29" s="194"/>
      <c r="APG29" s="195"/>
      <c r="APH29" s="203"/>
      <c r="API29" s="201"/>
      <c r="APJ29" s="194"/>
      <c r="APK29" s="195"/>
      <c r="APL29" s="203"/>
      <c r="APM29" s="201"/>
      <c r="APN29" s="194"/>
      <c r="APO29" s="195"/>
      <c r="APP29" s="203"/>
      <c r="APQ29" s="201"/>
      <c r="APR29" s="194"/>
      <c r="APS29" s="195"/>
      <c r="APT29" s="203"/>
      <c r="APU29" s="201"/>
      <c r="APV29" s="194"/>
      <c r="APW29" s="195"/>
      <c r="APX29" s="203"/>
      <c r="APY29" s="201"/>
      <c r="APZ29" s="194"/>
      <c r="AQA29" s="195"/>
      <c r="AQB29" s="203"/>
      <c r="AQC29" s="201"/>
      <c r="AQD29" s="194"/>
      <c r="AQE29" s="195"/>
      <c r="AQF29" s="203"/>
      <c r="AQG29" s="201"/>
      <c r="AQH29" s="194"/>
      <c r="AQI29" s="195"/>
      <c r="AQJ29" s="203"/>
      <c r="AQK29" s="201"/>
      <c r="AQL29" s="194"/>
      <c r="AQM29" s="195"/>
      <c r="AQN29" s="203"/>
      <c r="AQO29" s="201"/>
      <c r="AQP29" s="194"/>
      <c r="AQQ29" s="195"/>
      <c r="AQR29" s="203"/>
      <c r="AQS29" s="201"/>
      <c r="AQT29" s="194"/>
      <c r="AQU29" s="195"/>
      <c r="AQV29" s="203"/>
      <c r="AQW29" s="201"/>
      <c r="AQX29" s="194"/>
      <c r="AQY29" s="195"/>
      <c r="AQZ29" s="203"/>
      <c r="ARA29" s="201"/>
      <c r="ARB29" s="194"/>
      <c r="ARC29" s="195"/>
      <c r="ARD29" s="203"/>
      <c r="UDO29" s="34"/>
      <c r="UDP29" s="34"/>
      <c r="UWQ29" s="34"/>
      <c r="UWR29" s="34"/>
    </row>
    <row r="30" spans="1:16192" x14ac:dyDescent="0.25">
      <c r="A30" s="197"/>
      <c r="B30" s="10"/>
      <c r="C30" s="193"/>
      <c r="D30" s="206"/>
      <c r="E30" s="196"/>
      <c r="F30" s="197"/>
      <c r="G30" s="195"/>
      <c r="I30" s="196"/>
      <c r="J30" s="202"/>
      <c r="GU30" s="195"/>
      <c r="GV30" s="203"/>
      <c r="GW30" s="201"/>
      <c r="GX30" s="194"/>
      <c r="GY30" s="195"/>
      <c r="GZ30" s="203"/>
      <c r="HA30" s="201"/>
      <c r="HB30" s="194"/>
      <c r="HC30" s="195"/>
      <c r="HD30" s="203"/>
      <c r="HE30" s="201"/>
      <c r="HF30" s="194"/>
      <c r="HG30" s="195"/>
      <c r="HH30" s="203"/>
      <c r="HI30" s="201"/>
      <c r="HJ30" s="194"/>
      <c r="HK30" s="195"/>
      <c r="HL30" s="203"/>
      <c r="HM30" s="201"/>
      <c r="HN30" s="194"/>
      <c r="HO30" s="195"/>
      <c r="HP30" s="203"/>
      <c r="HQ30" s="201"/>
      <c r="HR30" s="194"/>
      <c r="HS30" s="195"/>
      <c r="HT30" s="203"/>
      <c r="HU30" s="201"/>
      <c r="HV30" s="194"/>
      <c r="HW30" s="195"/>
      <c r="HX30" s="203"/>
      <c r="HY30" s="201"/>
      <c r="HZ30" s="194"/>
      <c r="IA30" s="195"/>
      <c r="IB30" s="203"/>
      <c r="IC30" s="201"/>
      <c r="ID30" s="194"/>
      <c r="IE30" s="195"/>
      <c r="IF30" s="203"/>
      <c r="IG30" s="201"/>
      <c r="IH30" s="194"/>
      <c r="II30" s="195"/>
      <c r="IJ30" s="203"/>
      <c r="IK30" s="201"/>
      <c r="IL30" s="194"/>
      <c r="IM30" s="195"/>
      <c r="IN30" s="203"/>
      <c r="IO30" s="201"/>
      <c r="IP30" s="194"/>
      <c r="IQ30" s="195"/>
      <c r="IR30" s="203"/>
      <c r="IS30" s="201"/>
      <c r="IT30" s="194"/>
      <c r="IU30" s="195"/>
      <c r="IV30" s="203"/>
      <c r="IW30" s="201"/>
      <c r="IX30" s="194"/>
      <c r="IY30" s="195"/>
      <c r="IZ30" s="203"/>
      <c r="JA30" s="201"/>
      <c r="JB30" s="194"/>
      <c r="JC30" s="195"/>
      <c r="JD30" s="203"/>
      <c r="JE30" s="201"/>
      <c r="JF30" s="194"/>
      <c r="JG30" s="195"/>
      <c r="JH30" s="203"/>
      <c r="JI30" s="201"/>
      <c r="JJ30" s="194"/>
      <c r="JK30" s="195"/>
      <c r="JL30" s="203"/>
      <c r="JM30" s="201"/>
      <c r="JN30" s="194"/>
      <c r="JO30" s="195"/>
      <c r="JP30" s="203"/>
      <c r="JQ30" s="201"/>
      <c r="JR30" s="194"/>
      <c r="JS30" s="195"/>
      <c r="JT30" s="203"/>
      <c r="JU30" s="201"/>
      <c r="JV30" s="194"/>
      <c r="JW30" s="195"/>
      <c r="JX30" s="203"/>
      <c r="JY30" s="201"/>
      <c r="JZ30" s="194"/>
      <c r="KA30" s="195"/>
      <c r="KB30" s="203"/>
      <c r="KC30" s="201"/>
      <c r="KD30" s="194"/>
      <c r="KE30" s="195"/>
      <c r="KF30" s="203"/>
      <c r="KG30" s="201"/>
      <c r="KH30" s="194"/>
      <c r="KI30" s="195"/>
      <c r="KJ30" s="203"/>
      <c r="KK30" s="201"/>
      <c r="KL30" s="194"/>
      <c r="KM30" s="195"/>
      <c r="KN30" s="203"/>
      <c r="KO30" s="201"/>
      <c r="KP30" s="194"/>
      <c r="KQ30" s="195"/>
      <c r="KR30" s="203"/>
      <c r="KS30" s="201"/>
      <c r="KT30" s="194"/>
      <c r="KU30" s="195"/>
      <c r="KV30" s="203"/>
      <c r="KW30" s="201"/>
      <c r="KX30" s="194"/>
      <c r="KY30" s="195"/>
      <c r="KZ30" s="203"/>
      <c r="LA30" s="201"/>
      <c r="LB30" s="194"/>
      <c r="LC30" s="195"/>
      <c r="LD30" s="203"/>
      <c r="LE30" s="201"/>
      <c r="LF30" s="194"/>
      <c r="LG30" s="195"/>
      <c r="LH30" s="203"/>
      <c r="LI30" s="201"/>
      <c r="LJ30" s="194"/>
      <c r="LK30" s="195"/>
      <c r="LL30" s="203"/>
      <c r="LM30" s="201"/>
      <c r="LN30" s="194"/>
      <c r="LO30" s="195"/>
      <c r="LP30" s="203"/>
      <c r="LQ30" s="201"/>
      <c r="LR30" s="194"/>
      <c r="LS30" s="195"/>
      <c r="LT30" s="203"/>
      <c r="LU30" s="201"/>
      <c r="LV30" s="194"/>
      <c r="LW30" s="195"/>
      <c r="LX30" s="203"/>
      <c r="LY30" s="201"/>
      <c r="LZ30" s="194"/>
      <c r="MA30" s="195"/>
      <c r="MB30" s="203"/>
      <c r="MC30" s="201"/>
      <c r="MD30" s="194"/>
      <c r="ME30" s="195"/>
      <c r="MF30" s="203"/>
      <c r="MG30" s="201"/>
      <c r="MH30" s="194"/>
      <c r="MI30" s="195"/>
      <c r="MJ30" s="203"/>
      <c r="MK30" s="201"/>
      <c r="ML30" s="194"/>
      <c r="MM30" s="195"/>
      <c r="MN30" s="203"/>
      <c r="MO30" s="201"/>
      <c r="MP30" s="194"/>
      <c r="MQ30" s="195"/>
      <c r="MR30" s="203"/>
      <c r="MS30" s="201"/>
      <c r="MT30" s="194"/>
      <c r="MU30" s="195"/>
      <c r="MV30" s="203"/>
      <c r="MW30" s="201"/>
      <c r="MX30" s="194"/>
      <c r="MY30" s="195"/>
      <c r="MZ30" s="203"/>
      <c r="NA30" s="201"/>
      <c r="NB30" s="194"/>
      <c r="NC30" s="195"/>
      <c r="ND30" s="203"/>
      <c r="NE30" s="201"/>
      <c r="NF30" s="194"/>
      <c r="NG30" s="195"/>
      <c r="NH30" s="203"/>
      <c r="NI30" s="201"/>
      <c r="NJ30" s="194"/>
      <c r="NK30" s="195"/>
      <c r="NL30" s="203"/>
      <c r="NM30" s="201"/>
      <c r="NN30" s="194"/>
      <c r="NO30" s="195"/>
      <c r="NP30" s="203"/>
      <c r="NQ30" s="201"/>
      <c r="NR30" s="194"/>
      <c r="NS30" s="195"/>
      <c r="NT30" s="203"/>
      <c r="NU30" s="201"/>
      <c r="NV30" s="194"/>
      <c r="NW30" s="195"/>
      <c r="NX30" s="203"/>
      <c r="NY30" s="201"/>
      <c r="NZ30" s="194"/>
      <c r="OA30" s="195"/>
      <c r="OB30" s="203"/>
      <c r="OC30" s="201"/>
      <c r="OD30" s="194"/>
      <c r="OE30" s="195"/>
      <c r="OF30" s="203"/>
      <c r="OG30" s="201"/>
      <c r="OH30" s="194"/>
      <c r="OI30" s="195"/>
      <c r="OJ30" s="203"/>
      <c r="OK30" s="201"/>
      <c r="OL30" s="194"/>
      <c r="OM30" s="195"/>
      <c r="ON30" s="203"/>
      <c r="OO30" s="201"/>
      <c r="OP30" s="194"/>
      <c r="OQ30" s="195"/>
      <c r="OR30" s="203"/>
      <c r="OS30" s="201"/>
      <c r="OT30" s="194"/>
      <c r="OU30" s="195"/>
      <c r="OV30" s="203"/>
      <c r="OW30" s="201"/>
      <c r="OX30" s="194"/>
      <c r="OY30" s="195"/>
      <c r="OZ30" s="203"/>
      <c r="PA30" s="201"/>
      <c r="PB30" s="194"/>
      <c r="PC30" s="195"/>
      <c r="PD30" s="203"/>
      <c r="PE30" s="201"/>
      <c r="PF30" s="194"/>
      <c r="PG30" s="195"/>
      <c r="PH30" s="203"/>
      <c r="PI30" s="201"/>
      <c r="PJ30" s="194"/>
      <c r="PK30" s="195"/>
      <c r="PL30" s="203"/>
      <c r="PM30" s="201"/>
      <c r="PN30" s="194"/>
      <c r="PO30" s="195"/>
      <c r="PP30" s="203"/>
      <c r="PQ30" s="201"/>
      <c r="PR30" s="194"/>
      <c r="PS30" s="195"/>
      <c r="PT30" s="203"/>
      <c r="PU30" s="201"/>
      <c r="PV30" s="194"/>
      <c r="PW30" s="195"/>
      <c r="PX30" s="203"/>
      <c r="PY30" s="201"/>
      <c r="PZ30" s="194"/>
      <c r="QA30" s="195"/>
      <c r="QB30" s="203"/>
      <c r="QC30" s="201"/>
      <c r="QD30" s="194"/>
      <c r="QE30" s="195"/>
      <c r="QF30" s="203"/>
      <c r="QG30" s="201"/>
      <c r="QH30" s="194"/>
      <c r="QI30" s="195"/>
      <c r="QJ30" s="203"/>
      <c r="QK30" s="201"/>
      <c r="QL30" s="194"/>
      <c r="QM30" s="195"/>
      <c r="QN30" s="203"/>
      <c r="QO30" s="201"/>
      <c r="QP30" s="194"/>
      <c r="QQ30" s="195"/>
      <c r="QR30" s="203"/>
      <c r="QS30" s="201"/>
      <c r="QT30" s="194"/>
      <c r="QU30" s="195"/>
      <c r="QV30" s="203"/>
      <c r="QW30" s="201"/>
      <c r="QX30" s="194"/>
      <c r="QY30" s="195"/>
      <c r="QZ30" s="203"/>
      <c r="RA30" s="201"/>
      <c r="RB30" s="194"/>
      <c r="RC30" s="195"/>
      <c r="RD30" s="203"/>
      <c r="RE30" s="201"/>
      <c r="RF30" s="194"/>
      <c r="RG30" s="195"/>
      <c r="RH30" s="203"/>
      <c r="RI30" s="201"/>
      <c r="RJ30" s="194"/>
      <c r="RK30" s="195"/>
      <c r="RL30" s="203"/>
      <c r="RM30" s="201"/>
      <c r="RN30" s="194"/>
      <c r="RO30" s="195"/>
      <c r="RP30" s="203"/>
      <c r="RQ30" s="201"/>
      <c r="RR30" s="194"/>
      <c r="RS30" s="195"/>
      <c r="RT30" s="203"/>
      <c r="RU30" s="201"/>
      <c r="RV30" s="194"/>
      <c r="RW30" s="195"/>
      <c r="RX30" s="203"/>
      <c r="RY30" s="201"/>
      <c r="RZ30" s="194"/>
      <c r="SA30" s="195"/>
      <c r="SB30" s="203"/>
      <c r="SC30" s="201"/>
      <c r="SD30" s="194"/>
      <c r="SE30" s="195"/>
      <c r="SF30" s="203"/>
      <c r="SG30" s="201"/>
      <c r="SH30" s="194"/>
      <c r="SI30" s="195"/>
      <c r="SJ30" s="203"/>
      <c r="SK30" s="201"/>
      <c r="SL30" s="194"/>
      <c r="SM30" s="195"/>
      <c r="SN30" s="203"/>
      <c r="SO30" s="201"/>
      <c r="SP30" s="194"/>
      <c r="SQ30" s="195"/>
      <c r="SR30" s="203"/>
      <c r="SS30" s="201"/>
      <c r="ST30" s="194"/>
      <c r="SU30" s="195"/>
      <c r="SV30" s="203"/>
      <c r="SW30" s="201"/>
      <c r="SX30" s="194"/>
      <c r="SY30" s="195"/>
      <c r="SZ30" s="203"/>
      <c r="TA30" s="201"/>
      <c r="TB30" s="194"/>
      <c r="TC30" s="195"/>
      <c r="TD30" s="203"/>
      <c r="TE30" s="201"/>
      <c r="TF30" s="194"/>
      <c r="TG30" s="195"/>
      <c r="TH30" s="203"/>
      <c r="TI30" s="201"/>
      <c r="TJ30" s="194"/>
      <c r="TK30" s="195"/>
      <c r="TL30" s="203"/>
      <c r="TM30" s="201"/>
      <c r="TN30" s="194"/>
      <c r="TO30" s="195"/>
      <c r="TP30" s="203"/>
      <c r="TQ30" s="201"/>
      <c r="TR30" s="194"/>
      <c r="TS30" s="195"/>
      <c r="TT30" s="203"/>
      <c r="TU30" s="201"/>
      <c r="TV30" s="194"/>
      <c r="TW30" s="195"/>
      <c r="TX30" s="203"/>
      <c r="TY30" s="201"/>
      <c r="TZ30" s="194"/>
      <c r="UA30" s="195"/>
      <c r="UB30" s="203"/>
      <c r="UC30" s="201"/>
      <c r="UD30" s="194"/>
      <c r="UE30" s="195"/>
      <c r="UF30" s="203"/>
      <c r="UG30" s="201"/>
      <c r="UH30" s="194"/>
      <c r="UI30" s="195"/>
      <c r="UJ30" s="203"/>
      <c r="UK30" s="201"/>
      <c r="UL30" s="194"/>
      <c r="UM30" s="195"/>
      <c r="UN30" s="203"/>
      <c r="UO30" s="201"/>
      <c r="UP30" s="194"/>
      <c r="UQ30" s="195"/>
      <c r="UR30" s="203"/>
      <c r="US30" s="201"/>
      <c r="UT30" s="194"/>
      <c r="UU30" s="195"/>
      <c r="UV30" s="203"/>
      <c r="UW30" s="201"/>
      <c r="UX30" s="194"/>
      <c r="UY30" s="195"/>
      <c r="UZ30" s="203"/>
      <c r="VA30" s="201"/>
      <c r="VB30" s="194"/>
      <c r="VC30" s="195"/>
      <c r="VD30" s="203"/>
      <c r="VE30" s="201"/>
      <c r="VF30" s="194"/>
      <c r="VG30" s="195"/>
      <c r="VH30" s="203"/>
      <c r="VI30" s="201"/>
      <c r="VJ30" s="194"/>
      <c r="VK30" s="195"/>
      <c r="VL30" s="203"/>
      <c r="VM30" s="201"/>
      <c r="VN30" s="194"/>
      <c r="VO30" s="195"/>
      <c r="VP30" s="203"/>
      <c r="VQ30" s="201"/>
      <c r="VR30" s="194"/>
      <c r="VS30" s="195"/>
      <c r="VT30" s="203"/>
      <c r="VU30" s="201"/>
      <c r="VV30" s="194"/>
      <c r="VW30" s="195"/>
      <c r="VX30" s="203"/>
      <c r="VY30" s="201"/>
      <c r="VZ30" s="194"/>
      <c r="WA30" s="195"/>
      <c r="WB30" s="203"/>
      <c r="WC30" s="201"/>
      <c r="WD30" s="194"/>
      <c r="WE30" s="195"/>
      <c r="WF30" s="203"/>
      <c r="WG30" s="201"/>
      <c r="WH30" s="194"/>
      <c r="WI30" s="195"/>
      <c r="WJ30" s="203"/>
      <c r="WK30" s="201"/>
      <c r="WL30" s="194"/>
      <c r="WM30" s="195"/>
      <c r="WN30" s="203"/>
      <c r="WO30" s="201"/>
      <c r="WP30" s="194"/>
      <c r="WQ30" s="195"/>
      <c r="WR30" s="203"/>
      <c r="WS30" s="201"/>
      <c r="WT30" s="194"/>
      <c r="WU30" s="195"/>
      <c r="WV30" s="203"/>
      <c r="WW30" s="201"/>
      <c r="WX30" s="194"/>
      <c r="WY30" s="195"/>
      <c r="WZ30" s="203"/>
      <c r="XA30" s="201"/>
      <c r="XB30" s="194"/>
      <c r="XC30" s="195"/>
      <c r="XD30" s="203"/>
      <c r="XE30" s="201"/>
      <c r="XF30" s="194"/>
      <c r="XG30" s="195"/>
      <c r="XH30" s="203"/>
      <c r="XI30" s="201"/>
      <c r="XJ30" s="194"/>
      <c r="XK30" s="195"/>
      <c r="XL30" s="203"/>
      <c r="XM30" s="201"/>
      <c r="XN30" s="194"/>
      <c r="XO30" s="195"/>
      <c r="XP30" s="203"/>
      <c r="XQ30" s="201"/>
      <c r="XR30" s="194"/>
      <c r="XS30" s="195"/>
      <c r="XT30" s="203"/>
      <c r="XU30" s="201"/>
      <c r="XV30" s="194"/>
      <c r="XW30" s="195"/>
      <c r="XX30" s="203"/>
      <c r="XY30" s="201"/>
      <c r="XZ30" s="194"/>
      <c r="YA30" s="195"/>
      <c r="YB30" s="203"/>
      <c r="YC30" s="201"/>
      <c r="YD30" s="194"/>
      <c r="YE30" s="195"/>
      <c r="YF30" s="203"/>
      <c r="YG30" s="201"/>
      <c r="YH30" s="194"/>
      <c r="YI30" s="195"/>
      <c r="YJ30" s="203"/>
      <c r="YK30" s="201"/>
      <c r="YL30" s="194"/>
      <c r="YM30" s="195"/>
      <c r="YN30" s="203"/>
      <c r="YO30" s="201"/>
      <c r="YP30" s="194"/>
      <c r="YQ30" s="195"/>
      <c r="YR30" s="203"/>
      <c r="YS30" s="201"/>
      <c r="YT30" s="194"/>
      <c r="YU30" s="195"/>
      <c r="YV30" s="203"/>
      <c r="YW30" s="201"/>
      <c r="YX30" s="194"/>
      <c r="YY30" s="195"/>
      <c r="YZ30" s="203"/>
      <c r="ZA30" s="201"/>
      <c r="ZB30" s="194"/>
      <c r="ZC30" s="195"/>
      <c r="ZD30" s="203"/>
      <c r="ZE30" s="201"/>
      <c r="ZF30" s="194"/>
      <c r="ZG30" s="195"/>
      <c r="ZH30" s="203"/>
      <c r="ZI30" s="201"/>
      <c r="ZJ30" s="194"/>
      <c r="ZK30" s="195"/>
      <c r="ZL30" s="203"/>
      <c r="ZM30" s="201"/>
      <c r="ZN30" s="194"/>
      <c r="ZO30" s="195"/>
      <c r="ZP30" s="203"/>
      <c r="ZQ30" s="201"/>
      <c r="ZR30" s="194"/>
      <c r="ZS30" s="195"/>
      <c r="ZT30" s="203"/>
      <c r="ZU30" s="201"/>
      <c r="ZV30" s="194"/>
      <c r="ZW30" s="195"/>
      <c r="ZX30" s="203"/>
      <c r="ZY30" s="201"/>
      <c r="ZZ30" s="194"/>
      <c r="AAA30" s="195"/>
      <c r="AAB30" s="203"/>
      <c r="AAC30" s="201"/>
      <c r="AAD30" s="194"/>
      <c r="AAE30" s="195"/>
      <c r="AAF30" s="203"/>
      <c r="AAG30" s="201"/>
      <c r="AAH30" s="194"/>
      <c r="AAI30" s="195"/>
      <c r="AAJ30" s="203"/>
      <c r="AAK30" s="201"/>
      <c r="AAL30" s="194"/>
      <c r="AAM30" s="195"/>
      <c r="AAN30" s="203"/>
      <c r="AAO30" s="201"/>
      <c r="AAP30" s="194"/>
      <c r="AAQ30" s="195"/>
      <c r="AAR30" s="203"/>
      <c r="AAS30" s="201"/>
      <c r="AAT30" s="194"/>
      <c r="AAU30" s="195"/>
      <c r="AAV30" s="203"/>
      <c r="AAW30" s="201"/>
      <c r="AAX30" s="194"/>
      <c r="AAY30" s="195"/>
      <c r="AAZ30" s="203"/>
      <c r="ABA30" s="201"/>
      <c r="ABB30" s="194"/>
      <c r="ABC30" s="195"/>
      <c r="ABD30" s="203"/>
      <c r="ABE30" s="201"/>
      <c r="ABF30" s="194"/>
      <c r="ABG30" s="195"/>
      <c r="ABH30" s="203"/>
      <c r="ABI30" s="201"/>
      <c r="ABJ30" s="194"/>
      <c r="ABK30" s="195"/>
      <c r="ABL30" s="203"/>
      <c r="ABM30" s="201"/>
      <c r="ABN30" s="194"/>
      <c r="ABO30" s="195"/>
      <c r="ABP30" s="203"/>
      <c r="ABQ30" s="201"/>
      <c r="ABR30" s="194"/>
      <c r="ABS30" s="195"/>
      <c r="ABT30" s="203"/>
      <c r="ABU30" s="201"/>
      <c r="ABV30" s="194"/>
      <c r="ABW30" s="195"/>
      <c r="ABX30" s="203"/>
      <c r="ABY30" s="201"/>
      <c r="ABZ30" s="194"/>
      <c r="ACA30" s="195"/>
      <c r="ACB30" s="203"/>
      <c r="ACC30" s="201"/>
      <c r="ACD30" s="194"/>
      <c r="ACE30" s="195"/>
      <c r="ACF30" s="203"/>
      <c r="ACG30" s="201"/>
      <c r="ACH30" s="194"/>
      <c r="ACI30" s="195"/>
      <c r="ACJ30" s="203"/>
      <c r="ACK30" s="201"/>
      <c r="ACL30" s="194"/>
      <c r="ACM30" s="195"/>
      <c r="ACN30" s="203"/>
      <c r="ACO30" s="201"/>
      <c r="ACP30" s="194"/>
      <c r="ACQ30" s="195"/>
      <c r="ACR30" s="203"/>
      <c r="ACS30" s="201"/>
      <c r="ACT30" s="194"/>
      <c r="ACU30" s="195"/>
      <c r="ACV30" s="203"/>
      <c r="ACW30" s="201"/>
      <c r="ACX30" s="194"/>
      <c r="ACY30" s="195"/>
      <c r="ACZ30" s="203"/>
      <c r="ADA30" s="201"/>
      <c r="ADB30" s="194"/>
      <c r="ADC30" s="195"/>
      <c r="ADD30" s="203"/>
      <c r="ADE30" s="201"/>
      <c r="ADF30" s="194"/>
      <c r="ADG30" s="195"/>
      <c r="ADH30" s="203"/>
      <c r="ADI30" s="201"/>
      <c r="ADJ30" s="194"/>
      <c r="ADK30" s="195"/>
      <c r="ADL30" s="203"/>
      <c r="ADM30" s="201"/>
      <c r="ADN30" s="194"/>
      <c r="ADO30" s="195"/>
      <c r="ADP30" s="203"/>
      <c r="ADQ30" s="201"/>
      <c r="ADR30" s="194"/>
      <c r="ADS30" s="195"/>
      <c r="ADT30" s="203"/>
      <c r="ADU30" s="201"/>
      <c r="ADV30" s="194"/>
      <c r="ADW30" s="195"/>
      <c r="ADX30" s="203"/>
      <c r="ADY30" s="201"/>
      <c r="ADZ30" s="194"/>
      <c r="AEA30" s="195"/>
      <c r="AEB30" s="203"/>
      <c r="AEC30" s="201"/>
      <c r="AED30" s="194"/>
      <c r="AEE30" s="195"/>
      <c r="AEF30" s="203"/>
      <c r="AEG30" s="201"/>
      <c r="AEH30" s="194"/>
      <c r="AEI30" s="195"/>
      <c r="AEJ30" s="203"/>
      <c r="AEK30" s="201"/>
      <c r="AEL30" s="194"/>
      <c r="AEM30" s="195"/>
      <c r="AEN30" s="203"/>
      <c r="AEO30" s="201"/>
      <c r="AEP30" s="194"/>
      <c r="AEQ30" s="195"/>
      <c r="AER30" s="203"/>
      <c r="AES30" s="201"/>
      <c r="AET30" s="194"/>
      <c r="AEU30" s="195"/>
      <c r="AEV30" s="203"/>
      <c r="AEW30" s="201"/>
      <c r="AEX30" s="194"/>
      <c r="AEY30" s="195"/>
      <c r="AEZ30" s="203"/>
      <c r="AFA30" s="201"/>
      <c r="AFB30" s="194"/>
      <c r="AFC30" s="195"/>
      <c r="AFD30" s="203"/>
      <c r="AFE30" s="201"/>
      <c r="AFF30" s="194"/>
      <c r="AFG30" s="195"/>
      <c r="AFH30" s="203"/>
      <c r="AFI30" s="201"/>
      <c r="AFJ30" s="194"/>
      <c r="AFK30" s="195"/>
      <c r="AFL30" s="203"/>
      <c r="AFM30" s="201"/>
      <c r="AFN30" s="194"/>
      <c r="AFO30" s="195"/>
      <c r="AFP30" s="203"/>
      <c r="AFQ30" s="201"/>
      <c r="AFR30" s="194"/>
      <c r="AFS30" s="195"/>
      <c r="AFT30" s="203"/>
      <c r="AFU30" s="201"/>
      <c r="AFV30" s="194"/>
      <c r="AFW30" s="195"/>
      <c r="AFX30" s="203"/>
      <c r="AFY30" s="201"/>
      <c r="AFZ30" s="194"/>
      <c r="AGA30" s="195"/>
      <c r="AGB30" s="203"/>
      <c r="AGC30" s="201"/>
      <c r="AGD30" s="194"/>
      <c r="AGE30" s="195"/>
      <c r="AGF30" s="203"/>
      <c r="AGG30" s="201"/>
      <c r="AGH30" s="194"/>
      <c r="AGI30" s="195"/>
      <c r="AGJ30" s="203"/>
      <c r="AGK30" s="201"/>
      <c r="AGL30" s="194"/>
      <c r="AGM30" s="195"/>
      <c r="AGN30" s="203"/>
      <c r="AGO30" s="201"/>
      <c r="AGP30" s="194"/>
      <c r="AGQ30" s="195"/>
      <c r="AGR30" s="203"/>
      <c r="AGS30" s="201"/>
      <c r="AGT30" s="194"/>
      <c r="AGU30" s="195"/>
      <c r="AGV30" s="203"/>
      <c r="AGW30" s="201"/>
      <c r="AGX30" s="194"/>
      <c r="AGY30" s="195"/>
      <c r="AGZ30" s="203"/>
      <c r="AHA30" s="201"/>
      <c r="AHB30" s="194"/>
      <c r="AHC30" s="195"/>
      <c r="AHD30" s="203"/>
      <c r="AHE30" s="201"/>
      <c r="AHF30" s="194"/>
      <c r="AHG30" s="195"/>
      <c r="AHH30" s="203"/>
      <c r="AHI30" s="201"/>
      <c r="AHJ30" s="194"/>
      <c r="AHK30" s="195"/>
      <c r="AHL30" s="203"/>
      <c r="AHM30" s="201"/>
      <c r="AHN30" s="194"/>
      <c r="AHO30" s="195"/>
      <c r="AHP30" s="203"/>
      <c r="AHQ30" s="201"/>
      <c r="AHR30" s="194"/>
      <c r="AHS30" s="195"/>
      <c r="AHT30" s="203"/>
      <c r="AHU30" s="201"/>
      <c r="AHV30" s="194"/>
      <c r="AHW30" s="195"/>
      <c r="AHX30" s="203"/>
      <c r="AHY30" s="201"/>
      <c r="AHZ30" s="194"/>
      <c r="AIA30" s="195"/>
      <c r="AIB30" s="203"/>
      <c r="AIC30" s="201"/>
      <c r="AID30" s="194"/>
      <c r="AIE30" s="195"/>
      <c r="AIF30" s="203"/>
      <c r="AIG30" s="201"/>
      <c r="AIH30" s="194"/>
      <c r="AII30" s="195"/>
      <c r="AIJ30" s="203"/>
      <c r="AIK30" s="201"/>
      <c r="AIL30" s="194"/>
      <c r="AIM30" s="195"/>
      <c r="AIN30" s="203"/>
      <c r="AIO30" s="201"/>
      <c r="AIP30" s="194"/>
      <c r="AIQ30" s="195"/>
      <c r="AIR30" s="203"/>
      <c r="AIS30" s="201"/>
      <c r="AIT30" s="194"/>
      <c r="AIU30" s="195"/>
      <c r="AIV30" s="203"/>
      <c r="AIW30" s="201"/>
      <c r="AIX30" s="194"/>
      <c r="AIY30" s="195"/>
      <c r="AIZ30" s="203"/>
      <c r="AJA30" s="201"/>
      <c r="AJB30" s="194"/>
      <c r="AJC30" s="195"/>
      <c r="AJD30" s="203"/>
      <c r="AJE30" s="201"/>
      <c r="AJF30" s="194"/>
      <c r="AJG30" s="195"/>
      <c r="AJH30" s="203"/>
      <c r="AJI30" s="201"/>
      <c r="AJJ30" s="194"/>
      <c r="AJK30" s="195"/>
      <c r="AJL30" s="203"/>
      <c r="AJM30" s="201"/>
      <c r="AJN30" s="194"/>
      <c r="AJO30" s="195"/>
      <c r="AJP30" s="203"/>
      <c r="AJQ30" s="201"/>
      <c r="AJR30" s="194"/>
      <c r="AJS30" s="195"/>
      <c r="AJT30" s="203"/>
      <c r="AJU30" s="201"/>
      <c r="AJV30" s="194"/>
      <c r="AJW30" s="195"/>
      <c r="AJX30" s="203"/>
      <c r="AJY30" s="201"/>
      <c r="AJZ30" s="194"/>
      <c r="AKA30" s="195"/>
      <c r="AKB30" s="203"/>
      <c r="AKC30" s="201"/>
      <c r="AKD30" s="194"/>
      <c r="AKE30" s="195"/>
      <c r="AKF30" s="203"/>
      <c r="AKG30" s="201"/>
      <c r="AKH30" s="194"/>
      <c r="AKI30" s="195"/>
      <c r="AKJ30" s="203"/>
      <c r="AKK30" s="201"/>
      <c r="AKL30" s="194"/>
      <c r="AKM30" s="195"/>
      <c r="AKN30" s="203"/>
      <c r="AKO30" s="201"/>
      <c r="AKP30" s="194"/>
      <c r="AKQ30" s="195"/>
      <c r="AKR30" s="203"/>
      <c r="AKS30" s="201"/>
      <c r="AKT30" s="194"/>
      <c r="AKU30" s="195"/>
      <c r="AKV30" s="203"/>
      <c r="AKW30" s="201"/>
      <c r="AKX30" s="194"/>
      <c r="AKY30" s="195"/>
      <c r="AKZ30" s="203"/>
      <c r="ALA30" s="201"/>
      <c r="ALB30" s="194"/>
      <c r="ALC30" s="195"/>
      <c r="ALD30" s="203"/>
      <c r="ALE30" s="201"/>
      <c r="ALF30" s="194"/>
      <c r="ALG30" s="195"/>
      <c r="ALH30" s="203"/>
      <c r="ALI30" s="201"/>
      <c r="ALJ30" s="194"/>
      <c r="ALK30" s="195"/>
      <c r="ALL30" s="203"/>
      <c r="ALM30" s="201"/>
      <c r="ALN30" s="194"/>
      <c r="ALO30" s="195"/>
      <c r="ALP30" s="203"/>
      <c r="ALQ30" s="201"/>
      <c r="ALR30" s="194"/>
      <c r="ALS30" s="195"/>
      <c r="ALT30" s="203"/>
      <c r="ALU30" s="201"/>
      <c r="ALV30" s="194"/>
      <c r="ALW30" s="195"/>
      <c r="ALX30" s="203"/>
      <c r="ALY30" s="201"/>
      <c r="ALZ30" s="194"/>
      <c r="AMA30" s="195"/>
      <c r="AMB30" s="203"/>
      <c r="AMC30" s="201"/>
      <c r="AMD30" s="194"/>
      <c r="AME30" s="195"/>
      <c r="AMF30" s="203"/>
      <c r="AMG30" s="201"/>
      <c r="AMH30" s="194"/>
      <c r="AMI30" s="195"/>
      <c r="AMJ30" s="203"/>
      <c r="AMK30" s="201"/>
      <c r="AML30" s="194"/>
      <c r="AMM30" s="195"/>
      <c r="AMN30" s="203"/>
      <c r="AMO30" s="201"/>
      <c r="AMP30" s="194"/>
      <c r="AMQ30" s="195"/>
      <c r="AMR30" s="203"/>
      <c r="AMS30" s="201"/>
      <c r="AMT30" s="194"/>
      <c r="AMU30" s="195"/>
      <c r="AMV30" s="203"/>
      <c r="AMW30" s="201"/>
      <c r="AMX30" s="194"/>
      <c r="AMY30" s="195"/>
      <c r="AMZ30" s="203"/>
      <c r="ANA30" s="201"/>
      <c r="ANB30" s="194"/>
      <c r="ANC30" s="195"/>
      <c r="AND30" s="203"/>
      <c r="ANE30" s="201"/>
      <c r="ANF30" s="194"/>
      <c r="ANG30" s="195"/>
      <c r="ANH30" s="203"/>
      <c r="ANI30" s="201"/>
      <c r="ANJ30" s="194"/>
      <c r="ANK30" s="195"/>
      <c r="ANL30" s="203"/>
      <c r="ANM30" s="201"/>
      <c r="ANN30" s="194"/>
      <c r="ANO30" s="195"/>
      <c r="ANP30" s="203"/>
      <c r="ANQ30" s="201"/>
      <c r="ANR30" s="194"/>
      <c r="ANS30" s="195"/>
      <c r="ANT30" s="203"/>
      <c r="ANU30" s="201"/>
      <c r="ANV30" s="194"/>
      <c r="ANW30" s="195"/>
      <c r="ANX30" s="203"/>
      <c r="ANY30" s="201"/>
      <c r="ANZ30" s="194"/>
      <c r="AOA30" s="195"/>
      <c r="AOB30" s="203"/>
      <c r="AOC30" s="201"/>
      <c r="AOD30" s="194"/>
      <c r="AOE30" s="195"/>
      <c r="AOF30" s="203"/>
      <c r="AOG30" s="201"/>
      <c r="AOH30" s="194"/>
      <c r="AOI30" s="195"/>
      <c r="AOJ30" s="203"/>
      <c r="AOK30" s="201"/>
      <c r="AOL30" s="194"/>
      <c r="AOM30" s="195"/>
      <c r="AON30" s="203"/>
      <c r="AOO30" s="201"/>
      <c r="AOP30" s="194"/>
      <c r="AOQ30" s="195"/>
      <c r="AOR30" s="203"/>
      <c r="AOS30" s="201"/>
      <c r="AOT30" s="194"/>
      <c r="AOU30" s="195"/>
      <c r="AOV30" s="203"/>
      <c r="AOW30" s="201"/>
      <c r="AOX30" s="194"/>
      <c r="AOY30" s="195"/>
      <c r="AOZ30" s="203"/>
      <c r="APA30" s="201"/>
      <c r="APB30" s="194"/>
      <c r="APC30" s="195"/>
      <c r="APD30" s="203"/>
      <c r="APE30" s="201"/>
      <c r="APF30" s="194"/>
      <c r="APG30" s="195"/>
      <c r="APH30" s="203"/>
      <c r="API30" s="201"/>
      <c r="APJ30" s="194"/>
      <c r="APK30" s="195"/>
      <c r="APL30" s="203"/>
      <c r="APM30" s="201"/>
      <c r="APN30" s="194"/>
      <c r="APO30" s="195"/>
      <c r="APP30" s="203"/>
      <c r="APQ30" s="201"/>
      <c r="APR30" s="194"/>
      <c r="APS30" s="195"/>
      <c r="APT30" s="203"/>
      <c r="APU30" s="201"/>
      <c r="APV30" s="194"/>
      <c r="APW30" s="195"/>
      <c r="APX30" s="203"/>
      <c r="APY30" s="201"/>
      <c r="APZ30" s="194"/>
      <c r="AQA30" s="195"/>
      <c r="AQB30" s="203"/>
      <c r="AQC30" s="201"/>
      <c r="AQD30" s="194"/>
      <c r="AQE30" s="195"/>
      <c r="AQF30" s="203"/>
      <c r="AQG30" s="201"/>
      <c r="AQH30" s="194"/>
      <c r="AQI30" s="195"/>
      <c r="AQJ30" s="203"/>
      <c r="AQK30" s="201"/>
      <c r="AQL30" s="194"/>
      <c r="AQM30" s="195"/>
      <c r="AQN30" s="203"/>
      <c r="AQO30" s="201"/>
      <c r="AQP30" s="194"/>
      <c r="AQQ30" s="195"/>
      <c r="AQR30" s="203"/>
      <c r="AQS30" s="201"/>
      <c r="AQT30" s="194"/>
      <c r="AQU30" s="195"/>
      <c r="AQV30" s="203"/>
      <c r="AQW30" s="201"/>
      <c r="AQX30" s="194"/>
      <c r="AQY30" s="195"/>
      <c r="AQZ30" s="203"/>
      <c r="ARA30" s="201"/>
      <c r="ARB30" s="194"/>
      <c r="ARC30" s="195"/>
      <c r="ARD30" s="203"/>
      <c r="UDO30" s="34"/>
      <c r="UDP30" s="34"/>
      <c r="UWQ30" s="34"/>
      <c r="UWR30" s="34"/>
    </row>
    <row r="31" spans="1:16192" x14ac:dyDescent="0.25">
      <c r="A31" s="197"/>
      <c r="B31" s="10"/>
      <c r="C31" s="193"/>
      <c r="D31" s="206"/>
      <c r="E31" s="196"/>
      <c r="F31" s="197"/>
      <c r="G31" s="195"/>
      <c r="I31" s="196"/>
      <c r="J31" s="202"/>
      <c r="GU31" s="195"/>
      <c r="GV31" s="203"/>
      <c r="GW31" s="201"/>
      <c r="GX31" s="194"/>
      <c r="GY31" s="195"/>
      <c r="GZ31" s="203"/>
      <c r="HA31" s="201"/>
      <c r="HB31" s="194"/>
      <c r="HC31" s="195"/>
      <c r="HD31" s="203"/>
      <c r="HE31" s="201"/>
      <c r="HF31" s="194"/>
      <c r="HG31" s="195"/>
      <c r="HH31" s="203"/>
      <c r="HI31" s="201"/>
      <c r="HJ31" s="194"/>
      <c r="HK31" s="195"/>
      <c r="HL31" s="203"/>
      <c r="HM31" s="201"/>
      <c r="HN31" s="194"/>
      <c r="HO31" s="195"/>
      <c r="HP31" s="203"/>
      <c r="HQ31" s="201"/>
      <c r="HR31" s="194"/>
      <c r="HS31" s="195"/>
      <c r="HT31" s="203"/>
      <c r="HU31" s="201"/>
      <c r="HV31" s="194"/>
      <c r="HW31" s="195"/>
      <c r="HX31" s="203"/>
      <c r="HY31" s="201"/>
      <c r="HZ31" s="194"/>
      <c r="IA31" s="195"/>
      <c r="IB31" s="203"/>
      <c r="IC31" s="201"/>
      <c r="ID31" s="194"/>
      <c r="IE31" s="195"/>
      <c r="IF31" s="203"/>
      <c r="IG31" s="201"/>
      <c r="IH31" s="194"/>
      <c r="II31" s="195"/>
      <c r="IJ31" s="203"/>
      <c r="IK31" s="201"/>
      <c r="IL31" s="194"/>
      <c r="IM31" s="195"/>
      <c r="IN31" s="203"/>
      <c r="IO31" s="201"/>
      <c r="IP31" s="194"/>
      <c r="IQ31" s="195"/>
      <c r="IR31" s="203"/>
      <c r="IS31" s="201"/>
      <c r="IT31" s="194"/>
      <c r="IU31" s="195"/>
      <c r="IV31" s="203"/>
      <c r="IW31" s="201"/>
      <c r="IX31" s="194"/>
      <c r="IY31" s="195"/>
      <c r="IZ31" s="203"/>
      <c r="JA31" s="201"/>
      <c r="JB31" s="194"/>
      <c r="JC31" s="195"/>
      <c r="JD31" s="203"/>
      <c r="JE31" s="201"/>
      <c r="JF31" s="194"/>
      <c r="JG31" s="195"/>
      <c r="JH31" s="203"/>
      <c r="JI31" s="201"/>
      <c r="JJ31" s="194"/>
      <c r="JK31" s="195"/>
      <c r="JL31" s="203"/>
      <c r="JM31" s="201"/>
      <c r="JN31" s="194"/>
      <c r="JO31" s="195"/>
      <c r="JP31" s="203"/>
      <c r="JQ31" s="201"/>
      <c r="JR31" s="194"/>
      <c r="JS31" s="195"/>
      <c r="JT31" s="203"/>
      <c r="JU31" s="201"/>
      <c r="JV31" s="194"/>
      <c r="JW31" s="195"/>
      <c r="JX31" s="203"/>
      <c r="JY31" s="201"/>
      <c r="JZ31" s="194"/>
      <c r="KA31" s="195"/>
      <c r="KB31" s="203"/>
      <c r="KC31" s="201"/>
      <c r="KD31" s="194"/>
      <c r="KE31" s="195"/>
      <c r="KF31" s="203"/>
      <c r="KG31" s="201"/>
      <c r="KH31" s="194"/>
      <c r="KI31" s="195"/>
      <c r="KJ31" s="203"/>
      <c r="KK31" s="201"/>
      <c r="KL31" s="194"/>
      <c r="KM31" s="195"/>
      <c r="KN31" s="203"/>
      <c r="KO31" s="201"/>
      <c r="KP31" s="194"/>
      <c r="KQ31" s="195"/>
      <c r="KR31" s="203"/>
      <c r="KS31" s="201"/>
      <c r="KT31" s="194"/>
      <c r="KU31" s="195"/>
      <c r="KV31" s="203"/>
      <c r="KW31" s="201"/>
      <c r="KX31" s="194"/>
      <c r="KY31" s="195"/>
      <c r="KZ31" s="203"/>
      <c r="LA31" s="201"/>
      <c r="LB31" s="194"/>
      <c r="LC31" s="195"/>
      <c r="LD31" s="203"/>
      <c r="LE31" s="201"/>
      <c r="LF31" s="194"/>
      <c r="LG31" s="195"/>
      <c r="LH31" s="203"/>
      <c r="LI31" s="201"/>
      <c r="LJ31" s="194"/>
      <c r="LK31" s="195"/>
      <c r="LL31" s="203"/>
      <c r="LM31" s="201"/>
      <c r="LN31" s="194"/>
      <c r="LO31" s="195"/>
      <c r="LP31" s="203"/>
      <c r="LQ31" s="201"/>
      <c r="LR31" s="194"/>
      <c r="LS31" s="195"/>
      <c r="LT31" s="203"/>
      <c r="LU31" s="201"/>
      <c r="LV31" s="194"/>
      <c r="LW31" s="195"/>
      <c r="LX31" s="203"/>
      <c r="LY31" s="201"/>
      <c r="LZ31" s="194"/>
      <c r="MA31" s="195"/>
      <c r="MB31" s="203"/>
      <c r="MC31" s="201"/>
      <c r="MD31" s="194"/>
      <c r="ME31" s="195"/>
      <c r="MF31" s="203"/>
      <c r="MG31" s="201"/>
      <c r="MH31" s="194"/>
      <c r="MI31" s="195"/>
      <c r="MJ31" s="203"/>
      <c r="MK31" s="201"/>
      <c r="ML31" s="194"/>
      <c r="MM31" s="195"/>
      <c r="MN31" s="203"/>
      <c r="MO31" s="201"/>
      <c r="MP31" s="194"/>
      <c r="MQ31" s="195"/>
      <c r="MR31" s="203"/>
      <c r="MS31" s="201"/>
      <c r="MT31" s="194"/>
      <c r="MU31" s="195"/>
      <c r="MV31" s="203"/>
      <c r="MW31" s="201"/>
      <c r="MX31" s="194"/>
      <c r="MY31" s="195"/>
      <c r="MZ31" s="203"/>
      <c r="NA31" s="201"/>
      <c r="NB31" s="194"/>
      <c r="NC31" s="195"/>
      <c r="ND31" s="203"/>
      <c r="NE31" s="201"/>
      <c r="NF31" s="194"/>
      <c r="NG31" s="195"/>
      <c r="NH31" s="203"/>
      <c r="NI31" s="201"/>
      <c r="NJ31" s="194"/>
      <c r="NK31" s="195"/>
      <c r="NL31" s="203"/>
      <c r="NM31" s="201"/>
      <c r="NN31" s="194"/>
      <c r="NO31" s="195"/>
      <c r="NP31" s="203"/>
      <c r="NQ31" s="201"/>
      <c r="NR31" s="194"/>
      <c r="NS31" s="195"/>
      <c r="NT31" s="203"/>
      <c r="NU31" s="201"/>
      <c r="NV31" s="194"/>
      <c r="NW31" s="195"/>
      <c r="NX31" s="203"/>
      <c r="NY31" s="201"/>
      <c r="NZ31" s="194"/>
      <c r="OA31" s="195"/>
      <c r="OB31" s="203"/>
      <c r="OC31" s="201"/>
      <c r="OD31" s="194"/>
      <c r="OE31" s="195"/>
      <c r="OF31" s="203"/>
      <c r="OG31" s="201"/>
      <c r="OH31" s="194"/>
      <c r="OI31" s="195"/>
      <c r="OJ31" s="203"/>
      <c r="OK31" s="201"/>
      <c r="OL31" s="194"/>
      <c r="OM31" s="195"/>
      <c r="ON31" s="203"/>
      <c r="OO31" s="201"/>
      <c r="OP31" s="194"/>
      <c r="OQ31" s="195"/>
      <c r="OR31" s="203"/>
      <c r="OS31" s="201"/>
      <c r="OT31" s="194"/>
      <c r="OU31" s="195"/>
      <c r="OV31" s="203"/>
      <c r="OW31" s="201"/>
      <c r="OX31" s="194"/>
      <c r="OY31" s="195"/>
      <c r="OZ31" s="203"/>
      <c r="PA31" s="201"/>
      <c r="PB31" s="194"/>
      <c r="PC31" s="195"/>
      <c r="PD31" s="203"/>
      <c r="PE31" s="201"/>
      <c r="PF31" s="194"/>
      <c r="PG31" s="195"/>
      <c r="PH31" s="203"/>
      <c r="PI31" s="201"/>
      <c r="PJ31" s="194"/>
      <c r="PK31" s="195"/>
      <c r="PL31" s="203"/>
      <c r="PM31" s="201"/>
      <c r="PN31" s="194"/>
      <c r="PO31" s="195"/>
      <c r="PP31" s="203"/>
      <c r="PQ31" s="201"/>
      <c r="PR31" s="194"/>
      <c r="PS31" s="195"/>
      <c r="PT31" s="203"/>
      <c r="PU31" s="201"/>
      <c r="PV31" s="194"/>
      <c r="PW31" s="195"/>
      <c r="PX31" s="203"/>
      <c r="PY31" s="201"/>
      <c r="PZ31" s="194"/>
      <c r="QA31" s="195"/>
      <c r="QB31" s="203"/>
      <c r="QC31" s="201"/>
      <c r="QD31" s="194"/>
      <c r="QE31" s="195"/>
      <c r="QF31" s="203"/>
      <c r="QG31" s="201"/>
      <c r="QH31" s="194"/>
      <c r="QI31" s="195"/>
      <c r="QJ31" s="203"/>
      <c r="QK31" s="201"/>
      <c r="QL31" s="194"/>
      <c r="QM31" s="195"/>
      <c r="QN31" s="203"/>
      <c r="QO31" s="201"/>
      <c r="QP31" s="194"/>
      <c r="QQ31" s="195"/>
      <c r="QR31" s="203"/>
      <c r="QS31" s="201"/>
      <c r="QT31" s="194"/>
      <c r="QU31" s="195"/>
      <c r="QV31" s="203"/>
      <c r="QW31" s="201"/>
      <c r="QX31" s="194"/>
      <c r="QY31" s="195"/>
      <c r="QZ31" s="203"/>
      <c r="RA31" s="201"/>
      <c r="RB31" s="194"/>
      <c r="RC31" s="195"/>
      <c r="RD31" s="203"/>
      <c r="RE31" s="201"/>
      <c r="RF31" s="194"/>
      <c r="RG31" s="195"/>
      <c r="RH31" s="203"/>
      <c r="RI31" s="201"/>
      <c r="RJ31" s="194"/>
      <c r="RK31" s="195"/>
      <c r="RL31" s="203"/>
      <c r="RM31" s="201"/>
      <c r="RN31" s="194"/>
      <c r="RO31" s="195"/>
      <c r="RP31" s="203"/>
      <c r="RQ31" s="201"/>
      <c r="RR31" s="194"/>
      <c r="RS31" s="195"/>
      <c r="RT31" s="203"/>
      <c r="RU31" s="201"/>
      <c r="RV31" s="194"/>
      <c r="RW31" s="195"/>
      <c r="RX31" s="203"/>
      <c r="RY31" s="201"/>
      <c r="RZ31" s="194"/>
      <c r="SA31" s="195"/>
      <c r="SB31" s="203"/>
      <c r="SC31" s="201"/>
      <c r="SD31" s="194"/>
      <c r="SE31" s="195"/>
      <c r="SF31" s="203"/>
      <c r="SG31" s="201"/>
      <c r="SH31" s="194"/>
      <c r="SI31" s="195"/>
      <c r="SJ31" s="203"/>
      <c r="SK31" s="201"/>
      <c r="SL31" s="194"/>
      <c r="SM31" s="195"/>
      <c r="SN31" s="203"/>
      <c r="SO31" s="201"/>
      <c r="SP31" s="194"/>
      <c r="SQ31" s="195"/>
      <c r="SR31" s="203"/>
      <c r="SS31" s="201"/>
      <c r="ST31" s="194"/>
      <c r="SU31" s="195"/>
      <c r="SV31" s="203"/>
      <c r="SW31" s="201"/>
      <c r="SX31" s="194"/>
      <c r="SY31" s="195"/>
      <c r="SZ31" s="203"/>
      <c r="TA31" s="201"/>
      <c r="TB31" s="194"/>
      <c r="TC31" s="195"/>
      <c r="TD31" s="203"/>
      <c r="TE31" s="201"/>
      <c r="TF31" s="194"/>
      <c r="TG31" s="195"/>
      <c r="TH31" s="203"/>
      <c r="TI31" s="201"/>
      <c r="TJ31" s="194"/>
      <c r="TK31" s="195"/>
      <c r="TL31" s="203"/>
      <c r="TM31" s="201"/>
      <c r="TN31" s="194"/>
      <c r="TO31" s="195"/>
      <c r="TP31" s="203"/>
      <c r="TQ31" s="201"/>
      <c r="TR31" s="194"/>
      <c r="TS31" s="195"/>
      <c r="TT31" s="203"/>
      <c r="TU31" s="201"/>
      <c r="TV31" s="194"/>
      <c r="TW31" s="195"/>
      <c r="TX31" s="203"/>
      <c r="TY31" s="201"/>
      <c r="TZ31" s="194"/>
      <c r="UA31" s="195"/>
      <c r="UB31" s="203"/>
      <c r="UC31" s="201"/>
      <c r="UD31" s="194"/>
      <c r="UE31" s="195"/>
      <c r="UF31" s="203"/>
      <c r="UG31" s="201"/>
      <c r="UH31" s="194"/>
      <c r="UI31" s="195"/>
      <c r="UJ31" s="203"/>
      <c r="UK31" s="201"/>
      <c r="UL31" s="194"/>
      <c r="UM31" s="195"/>
      <c r="UN31" s="203"/>
      <c r="UO31" s="201"/>
      <c r="UP31" s="194"/>
      <c r="UQ31" s="195"/>
      <c r="UR31" s="203"/>
      <c r="US31" s="201"/>
      <c r="UT31" s="194"/>
      <c r="UU31" s="195"/>
      <c r="UV31" s="203"/>
      <c r="UW31" s="201"/>
      <c r="UX31" s="194"/>
      <c r="UY31" s="195"/>
      <c r="UZ31" s="203"/>
      <c r="VA31" s="201"/>
      <c r="VB31" s="194"/>
      <c r="VC31" s="195"/>
      <c r="VD31" s="203"/>
      <c r="VE31" s="201"/>
      <c r="VF31" s="194"/>
      <c r="VG31" s="195"/>
      <c r="VH31" s="203"/>
      <c r="VI31" s="201"/>
      <c r="VJ31" s="194"/>
      <c r="VK31" s="195"/>
      <c r="VL31" s="203"/>
      <c r="VM31" s="201"/>
      <c r="VN31" s="194"/>
      <c r="VO31" s="195"/>
      <c r="VP31" s="203"/>
      <c r="VQ31" s="201"/>
      <c r="VR31" s="194"/>
      <c r="VS31" s="195"/>
      <c r="VT31" s="203"/>
      <c r="VU31" s="201"/>
      <c r="VV31" s="194"/>
      <c r="VW31" s="195"/>
      <c r="VX31" s="203"/>
      <c r="VY31" s="201"/>
      <c r="VZ31" s="194"/>
      <c r="WA31" s="195"/>
      <c r="WB31" s="203"/>
      <c r="WC31" s="201"/>
      <c r="WD31" s="194"/>
      <c r="WE31" s="195"/>
      <c r="WF31" s="203"/>
      <c r="WG31" s="201"/>
      <c r="WH31" s="194"/>
      <c r="WI31" s="195"/>
      <c r="WJ31" s="203"/>
      <c r="WK31" s="201"/>
      <c r="WL31" s="194"/>
      <c r="WM31" s="195"/>
      <c r="WN31" s="203"/>
      <c r="WO31" s="201"/>
      <c r="WP31" s="194"/>
      <c r="WQ31" s="195"/>
      <c r="WR31" s="203"/>
      <c r="WS31" s="201"/>
      <c r="WT31" s="194"/>
      <c r="WU31" s="195"/>
      <c r="WV31" s="203"/>
      <c r="WW31" s="201"/>
      <c r="WX31" s="194"/>
      <c r="WY31" s="195"/>
      <c r="WZ31" s="203"/>
      <c r="XA31" s="201"/>
      <c r="XB31" s="194"/>
      <c r="XC31" s="195"/>
      <c r="XD31" s="203"/>
      <c r="XE31" s="201"/>
      <c r="XF31" s="194"/>
      <c r="XG31" s="195"/>
      <c r="XH31" s="203"/>
      <c r="XI31" s="201"/>
      <c r="XJ31" s="194"/>
      <c r="XK31" s="195"/>
      <c r="XL31" s="203"/>
      <c r="XM31" s="201"/>
      <c r="XN31" s="194"/>
      <c r="XO31" s="195"/>
      <c r="XP31" s="203"/>
      <c r="XQ31" s="201"/>
      <c r="XR31" s="194"/>
      <c r="XS31" s="195"/>
      <c r="XT31" s="203"/>
      <c r="XU31" s="201"/>
      <c r="XV31" s="194"/>
      <c r="XW31" s="195"/>
      <c r="XX31" s="203"/>
      <c r="XY31" s="201"/>
      <c r="XZ31" s="194"/>
      <c r="YA31" s="195"/>
      <c r="YB31" s="203"/>
      <c r="YC31" s="201"/>
      <c r="YD31" s="194"/>
      <c r="YE31" s="195"/>
      <c r="YF31" s="203"/>
      <c r="YG31" s="201"/>
      <c r="YH31" s="194"/>
      <c r="YI31" s="195"/>
      <c r="YJ31" s="203"/>
      <c r="YK31" s="201"/>
      <c r="YL31" s="194"/>
      <c r="YM31" s="195"/>
      <c r="YN31" s="203"/>
      <c r="YO31" s="201"/>
      <c r="YP31" s="194"/>
      <c r="YQ31" s="195"/>
      <c r="YR31" s="203"/>
      <c r="YS31" s="201"/>
      <c r="YT31" s="194"/>
      <c r="YU31" s="195"/>
      <c r="YV31" s="203"/>
      <c r="YW31" s="201"/>
      <c r="YX31" s="194"/>
      <c r="YY31" s="195"/>
      <c r="YZ31" s="203"/>
      <c r="ZA31" s="201"/>
      <c r="ZB31" s="194"/>
      <c r="ZC31" s="195"/>
      <c r="ZD31" s="203"/>
      <c r="ZE31" s="201"/>
      <c r="ZF31" s="194"/>
      <c r="ZG31" s="195"/>
      <c r="ZH31" s="203"/>
      <c r="ZI31" s="201"/>
      <c r="ZJ31" s="194"/>
      <c r="ZK31" s="195"/>
      <c r="ZL31" s="203"/>
      <c r="ZM31" s="201"/>
      <c r="ZN31" s="194"/>
      <c r="ZO31" s="195"/>
      <c r="ZP31" s="203"/>
      <c r="ZQ31" s="201"/>
      <c r="ZR31" s="194"/>
      <c r="ZS31" s="195"/>
      <c r="ZT31" s="203"/>
      <c r="ZU31" s="201"/>
      <c r="ZV31" s="194"/>
      <c r="ZW31" s="195"/>
      <c r="ZX31" s="203"/>
      <c r="ZY31" s="201"/>
      <c r="ZZ31" s="194"/>
      <c r="AAA31" s="195"/>
      <c r="AAB31" s="203"/>
      <c r="AAC31" s="201"/>
      <c r="AAD31" s="194"/>
      <c r="AAE31" s="195"/>
      <c r="AAF31" s="203"/>
      <c r="AAG31" s="201"/>
      <c r="AAH31" s="194"/>
      <c r="AAI31" s="195"/>
      <c r="AAJ31" s="203"/>
      <c r="AAK31" s="201"/>
      <c r="AAL31" s="194"/>
      <c r="AAM31" s="195"/>
      <c r="AAN31" s="203"/>
      <c r="AAO31" s="201"/>
      <c r="AAP31" s="194"/>
      <c r="AAQ31" s="195"/>
      <c r="AAR31" s="203"/>
      <c r="AAS31" s="201"/>
      <c r="AAT31" s="194"/>
      <c r="AAU31" s="195"/>
      <c r="AAV31" s="203"/>
      <c r="AAW31" s="201"/>
      <c r="AAX31" s="194"/>
      <c r="AAY31" s="195"/>
      <c r="AAZ31" s="203"/>
      <c r="ABA31" s="201"/>
      <c r="ABB31" s="194"/>
      <c r="ABC31" s="195"/>
      <c r="ABD31" s="203"/>
      <c r="ABE31" s="201"/>
      <c r="ABF31" s="194"/>
      <c r="ABG31" s="195"/>
      <c r="ABH31" s="203"/>
      <c r="ABI31" s="201"/>
      <c r="ABJ31" s="194"/>
      <c r="ABK31" s="195"/>
      <c r="ABL31" s="203"/>
      <c r="ABM31" s="201"/>
      <c r="ABN31" s="194"/>
      <c r="ABO31" s="195"/>
      <c r="ABP31" s="203"/>
      <c r="ABQ31" s="201"/>
      <c r="ABR31" s="194"/>
      <c r="ABS31" s="195"/>
      <c r="ABT31" s="203"/>
      <c r="ABU31" s="201"/>
      <c r="ABV31" s="194"/>
      <c r="ABW31" s="195"/>
      <c r="ABX31" s="203"/>
      <c r="ABY31" s="201"/>
      <c r="ABZ31" s="194"/>
      <c r="ACA31" s="195"/>
      <c r="ACB31" s="203"/>
      <c r="ACC31" s="201"/>
      <c r="ACD31" s="194"/>
      <c r="ACE31" s="195"/>
      <c r="ACF31" s="203"/>
      <c r="ACG31" s="201"/>
      <c r="ACH31" s="194"/>
      <c r="ACI31" s="195"/>
      <c r="ACJ31" s="203"/>
      <c r="ACK31" s="201"/>
      <c r="ACL31" s="194"/>
      <c r="ACM31" s="195"/>
      <c r="ACN31" s="203"/>
      <c r="ACO31" s="201"/>
      <c r="ACP31" s="194"/>
      <c r="ACQ31" s="195"/>
      <c r="ACR31" s="203"/>
      <c r="ACS31" s="201"/>
      <c r="ACT31" s="194"/>
      <c r="ACU31" s="195"/>
      <c r="ACV31" s="203"/>
      <c r="ACW31" s="201"/>
      <c r="ACX31" s="194"/>
      <c r="ACY31" s="195"/>
      <c r="ACZ31" s="203"/>
      <c r="ADA31" s="201"/>
      <c r="ADB31" s="194"/>
      <c r="ADC31" s="195"/>
      <c r="ADD31" s="203"/>
      <c r="ADE31" s="201"/>
      <c r="ADF31" s="194"/>
      <c r="ADG31" s="195"/>
      <c r="ADH31" s="203"/>
      <c r="ADI31" s="201"/>
      <c r="ADJ31" s="194"/>
      <c r="ADK31" s="195"/>
      <c r="ADL31" s="203"/>
      <c r="ADM31" s="201"/>
      <c r="ADN31" s="194"/>
      <c r="ADO31" s="195"/>
      <c r="ADP31" s="203"/>
      <c r="ADQ31" s="201"/>
      <c r="ADR31" s="194"/>
      <c r="ADS31" s="195"/>
      <c r="ADT31" s="203"/>
      <c r="ADU31" s="201"/>
      <c r="ADV31" s="194"/>
      <c r="ADW31" s="195"/>
      <c r="ADX31" s="203"/>
      <c r="ADY31" s="201"/>
      <c r="ADZ31" s="194"/>
      <c r="AEA31" s="195"/>
      <c r="AEB31" s="203"/>
      <c r="AEC31" s="201"/>
      <c r="AED31" s="194"/>
      <c r="AEE31" s="195"/>
      <c r="AEF31" s="203"/>
      <c r="AEG31" s="201"/>
      <c r="AEH31" s="194"/>
      <c r="AEI31" s="195"/>
      <c r="AEJ31" s="203"/>
      <c r="AEK31" s="201"/>
      <c r="AEL31" s="194"/>
      <c r="AEM31" s="195"/>
      <c r="AEN31" s="203"/>
      <c r="AEO31" s="201"/>
      <c r="AEP31" s="194"/>
      <c r="AEQ31" s="195"/>
      <c r="AER31" s="203"/>
      <c r="AES31" s="201"/>
      <c r="AET31" s="194"/>
      <c r="AEU31" s="195"/>
      <c r="AEV31" s="203"/>
      <c r="AEW31" s="201"/>
      <c r="AEX31" s="194"/>
      <c r="AEY31" s="195"/>
      <c r="AEZ31" s="203"/>
      <c r="AFA31" s="201"/>
      <c r="AFB31" s="194"/>
      <c r="AFC31" s="195"/>
      <c r="AFD31" s="203"/>
      <c r="AFE31" s="201"/>
      <c r="AFF31" s="194"/>
      <c r="AFG31" s="195"/>
      <c r="AFH31" s="203"/>
      <c r="AFI31" s="201"/>
      <c r="AFJ31" s="194"/>
      <c r="AFK31" s="195"/>
      <c r="AFL31" s="203"/>
      <c r="AFM31" s="201"/>
      <c r="AFN31" s="194"/>
      <c r="AFO31" s="195"/>
      <c r="AFP31" s="203"/>
      <c r="AFQ31" s="201"/>
      <c r="AFR31" s="194"/>
      <c r="AFS31" s="195"/>
      <c r="AFT31" s="203"/>
      <c r="AFU31" s="201"/>
      <c r="AFV31" s="194"/>
      <c r="AFW31" s="195"/>
      <c r="AFX31" s="203"/>
      <c r="AFY31" s="201"/>
      <c r="AFZ31" s="194"/>
      <c r="AGA31" s="195"/>
      <c r="AGB31" s="203"/>
      <c r="AGC31" s="201"/>
      <c r="AGD31" s="194"/>
      <c r="AGE31" s="195"/>
      <c r="AGF31" s="203"/>
      <c r="AGG31" s="201"/>
      <c r="AGH31" s="194"/>
      <c r="AGI31" s="195"/>
      <c r="AGJ31" s="203"/>
      <c r="AGK31" s="201"/>
      <c r="AGL31" s="194"/>
      <c r="AGM31" s="195"/>
      <c r="AGN31" s="203"/>
      <c r="AGO31" s="201"/>
      <c r="AGP31" s="194"/>
      <c r="AGQ31" s="195"/>
      <c r="AGR31" s="203"/>
      <c r="AGS31" s="201"/>
      <c r="AGT31" s="194"/>
      <c r="AGU31" s="195"/>
      <c r="AGV31" s="203"/>
      <c r="AGW31" s="201"/>
      <c r="AGX31" s="194"/>
      <c r="AGY31" s="195"/>
      <c r="AGZ31" s="203"/>
      <c r="AHA31" s="201"/>
      <c r="AHB31" s="194"/>
      <c r="AHC31" s="195"/>
      <c r="AHD31" s="203"/>
      <c r="AHE31" s="201"/>
      <c r="AHF31" s="194"/>
      <c r="AHG31" s="195"/>
      <c r="AHH31" s="203"/>
      <c r="AHI31" s="201"/>
      <c r="AHJ31" s="194"/>
      <c r="AHK31" s="195"/>
      <c r="AHL31" s="203"/>
      <c r="AHM31" s="201"/>
      <c r="AHN31" s="194"/>
      <c r="AHO31" s="195"/>
      <c r="AHP31" s="203"/>
      <c r="AHQ31" s="201"/>
      <c r="AHR31" s="194"/>
      <c r="AHS31" s="195"/>
      <c r="AHT31" s="203"/>
      <c r="AHU31" s="201"/>
      <c r="AHV31" s="194"/>
      <c r="AHW31" s="195"/>
      <c r="AHX31" s="203"/>
      <c r="AHY31" s="201"/>
      <c r="AHZ31" s="194"/>
      <c r="AIA31" s="195"/>
      <c r="AIB31" s="203"/>
      <c r="AIC31" s="201"/>
      <c r="AID31" s="194"/>
      <c r="AIE31" s="195"/>
      <c r="AIF31" s="203"/>
      <c r="AIG31" s="201"/>
      <c r="AIH31" s="194"/>
      <c r="AII31" s="195"/>
      <c r="AIJ31" s="203"/>
      <c r="AIK31" s="201"/>
      <c r="AIL31" s="194"/>
      <c r="AIM31" s="195"/>
      <c r="AIN31" s="203"/>
      <c r="AIO31" s="201"/>
      <c r="AIP31" s="194"/>
      <c r="AIQ31" s="195"/>
      <c r="AIR31" s="203"/>
      <c r="AIS31" s="201"/>
      <c r="AIT31" s="194"/>
      <c r="AIU31" s="195"/>
      <c r="AIV31" s="203"/>
      <c r="AIW31" s="201"/>
      <c r="AIX31" s="194"/>
      <c r="AIY31" s="195"/>
      <c r="AIZ31" s="203"/>
      <c r="AJA31" s="201"/>
      <c r="AJB31" s="194"/>
      <c r="AJC31" s="195"/>
      <c r="AJD31" s="203"/>
      <c r="AJE31" s="201"/>
      <c r="AJF31" s="194"/>
      <c r="AJG31" s="195"/>
      <c r="AJH31" s="203"/>
      <c r="AJI31" s="201"/>
      <c r="AJJ31" s="194"/>
      <c r="AJK31" s="195"/>
      <c r="AJL31" s="203"/>
      <c r="AJM31" s="201"/>
      <c r="AJN31" s="194"/>
      <c r="AJO31" s="195"/>
      <c r="AJP31" s="203"/>
      <c r="AJQ31" s="201"/>
      <c r="AJR31" s="194"/>
      <c r="AJS31" s="195"/>
      <c r="AJT31" s="203"/>
      <c r="AJU31" s="201"/>
      <c r="AJV31" s="194"/>
      <c r="AJW31" s="195"/>
      <c r="AJX31" s="203"/>
      <c r="AJY31" s="201"/>
      <c r="AJZ31" s="194"/>
      <c r="AKA31" s="195"/>
      <c r="AKB31" s="203"/>
      <c r="AKC31" s="201"/>
      <c r="AKD31" s="194"/>
      <c r="AKE31" s="195"/>
      <c r="AKF31" s="203"/>
      <c r="AKG31" s="201"/>
      <c r="AKH31" s="194"/>
      <c r="AKI31" s="195"/>
      <c r="AKJ31" s="203"/>
      <c r="AKK31" s="201"/>
      <c r="AKL31" s="194"/>
      <c r="AKM31" s="195"/>
      <c r="AKN31" s="203"/>
      <c r="AKO31" s="201"/>
      <c r="AKP31" s="194"/>
      <c r="AKQ31" s="195"/>
      <c r="AKR31" s="203"/>
      <c r="AKS31" s="201"/>
      <c r="AKT31" s="194"/>
      <c r="AKU31" s="195"/>
      <c r="AKV31" s="203"/>
      <c r="AKW31" s="201"/>
      <c r="AKX31" s="194"/>
      <c r="AKY31" s="195"/>
      <c r="AKZ31" s="203"/>
      <c r="ALA31" s="201"/>
      <c r="ALB31" s="194"/>
      <c r="ALC31" s="195"/>
      <c r="ALD31" s="203"/>
      <c r="ALE31" s="201"/>
      <c r="ALF31" s="194"/>
      <c r="ALG31" s="195"/>
      <c r="ALH31" s="203"/>
      <c r="ALI31" s="201"/>
      <c r="ALJ31" s="194"/>
      <c r="ALK31" s="195"/>
      <c r="ALL31" s="203"/>
      <c r="ALM31" s="201"/>
      <c r="ALN31" s="194"/>
      <c r="ALO31" s="195"/>
      <c r="ALP31" s="203"/>
      <c r="ALQ31" s="201"/>
      <c r="ALR31" s="194"/>
      <c r="ALS31" s="195"/>
      <c r="ALT31" s="203"/>
      <c r="ALU31" s="201"/>
      <c r="ALV31" s="194"/>
      <c r="ALW31" s="195"/>
      <c r="ALX31" s="203"/>
      <c r="ALY31" s="201"/>
      <c r="ALZ31" s="194"/>
      <c r="AMA31" s="195"/>
      <c r="AMB31" s="203"/>
      <c r="AMC31" s="201"/>
      <c r="AMD31" s="194"/>
      <c r="AME31" s="195"/>
      <c r="AMF31" s="203"/>
      <c r="AMG31" s="201"/>
      <c r="AMH31" s="194"/>
      <c r="AMI31" s="195"/>
      <c r="AMJ31" s="203"/>
      <c r="AMK31" s="201"/>
      <c r="AML31" s="194"/>
      <c r="AMM31" s="195"/>
      <c r="AMN31" s="203"/>
      <c r="AMO31" s="201"/>
      <c r="AMP31" s="194"/>
      <c r="AMQ31" s="195"/>
      <c r="AMR31" s="203"/>
      <c r="AMS31" s="201"/>
      <c r="AMT31" s="194"/>
      <c r="AMU31" s="195"/>
      <c r="AMV31" s="203"/>
      <c r="AMW31" s="201"/>
      <c r="AMX31" s="194"/>
      <c r="AMY31" s="195"/>
      <c r="AMZ31" s="203"/>
      <c r="ANA31" s="201"/>
      <c r="ANB31" s="194"/>
      <c r="ANC31" s="195"/>
      <c r="AND31" s="203"/>
      <c r="ANE31" s="201"/>
      <c r="ANF31" s="194"/>
      <c r="ANG31" s="195"/>
      <c r="ANH31" s="203"/>
      <c r="ANI31" s="201"/>
      <c r="ANJ31" s="194"/>
      <c r="ANK31" s="195"/>
      <c r="ANL31" s="203"/>
      <c r="ANM31" s="201"/>
      <c r="ANN31" s="194"/>
      <c r="ANO31" s="195"/>
      <c r="ANP31" s="203"/>
      <c r="ANQ31" s="201"/>
      <c r="ANR31" s="194"/>
      <c r="ANS31" s="195"/>
      <c r="ANT31" s="203"/>
      <c r="ANU31" s="201"/>
      <c r="ANV31" s="194"/>
      <c r="ANW31" s="195"/>
      <c r="ANX31" s="203"/>
      <c r="ANY31" s="201"/>
      <c r="ANZ31" s="194"/>
      <c r="AOA31" s="195"/>
      <c r="AOB31" s="203"/>
      <c r="AOC31" s="201"/>
      <c r="AOD31" s="194"/>
      <c r="AOE31" s="195"/>
      <c r="AOF31" s="203"/>
      <c r="AOG31" s="201"/>
      <c r="AOH31" s="194"/>
      <c r="AOI31" s="195"/>
      <c r="AOJ31" s="203"/>
      <c r="AOK31" s="201"/>
      <c r="AOL31" s="194"/>
      <c r="AOM31" s="195"/>
      <c r="AON31" s="203"/>
      <c r="AOO31" s="201"/>
      <c r="AOP31" s="194"/>
      <c r="AOQ31" s="195"/>
      <c r="AOR31" s="203"/>
      <c r="AOS31" s="201"/>
      <c r="AOT31" s="194"/>
      <c r="AOU31" s="195"/>
      <c r="AOV31" s="203"/>
      <c r="AOW31" s="201"/>
      <c r="AOX31" s="194"/>
      <c r="AOY31" s="195"/>
      <c r="AOZ31" s="203"/>
      <c r="APA31" s="201"/>
      <c r="APB31" s="194"/>
      <c r="APC31" s="195"/>
      <c r="APD31" s="203"/>
      <c r="APE31" s="201"/>
      <c r="APF31" s="194"/>
      <c r="APG31" s="195"/>
      <c r="APH31" s="203"/>
      <c r="API31" s="201"/>
      <c r="APJ31" s="194"/>
      <c r="APK31" s="195"/>
      <c r="APL31" s="203"/>
      <c r="APM31" s="201"/>
      <c r="APN31" s="194"/>
      <c r="APO31" s="195"/>
      <c r="APP31" s="203"/>
      <c r="APQ31" s="201"/>
      <c r="APR31" s="194"/>
      <c r="APS31" s="195"/>
      <c r="APT31" s="203"/>
      <c r="APU31" s="201"/>
      <c r="APV31" s="194"/>
      <c r="APW31" s="195"/>
      <c r="APX31" s="203"/>
      <c r="APY31" s="201"/>
      <c r="APZ31" s="194"/>
      <c r="AQA31" s="195"/>
      <c r="AQB31" s="203"/>
      <c r="AQC31" s="201"/>
      <c r="AQD31" s="194"/>
      <c r="AQE31" s="195"/>
      <c r="AQF31" s="203"/>
      <c r="AQG31" s="201"/>
      <c r="AQH31" s="194"/>
      <c r="AQI31" s="195"/>
      <c r="AQJ31" s="203"/>
      <c r="AQK31" s="201"/>
      <c r="AQL31" s="194"/>
      <c r="AQM31" s="195"/>
      <c r="AQN31" s="203"/>
      <c r="AQO31" s="201"/>
      <c r="AQP31" s="194"/>
      <c r="AQQ31" s="195"/>
      <c r="AQR31" s="203"/>
      <c r="AQS31" s="201"/>
      <c r="AQT31" s="194"/>
      <c r="AQU31" s="195"/>
      <c r="AQV31" s="203"/>
      <c r="AQW31" s="201"/>
      <c r="AQX31" s="194"/>
      <c r="AQY31" s="195"/>
      <c r="AQZ31" s="203"/>
      <c r="ARA31" s="201"/>
      <c r="ARB31" s="194"/>
      <c r="ARC31" s="195"/>
      <c r="ARD31" s="203"/>
      <c r="UDO31" s="34"/>
      <c r="UDP31" s="34"/>
      <c r="UWQ31" s="34"/>
      <c r="UWR31" s="34"/>
    </row>
    <row r="32" spans="1:16192" ht="15.75" thickBot="1" x14ac:dyDescent="0.3">
      <c r="A32" s="197"/>
      <c r="B32" s="52"/>
      <c r="C32" s="194" t="s">
        <v>1496</v>
      </c>
      <c r="D32" s="124">
        <f>SUM(D20:D31)-SUM(E20:E31)</f>
        <v>3756923</v>
      </c>
      <c r="E32" s="196"/>
      <c r="F32" s="197"/>
      <c r="G32" s="69"/>
      <c r="H32" s="194" t="s">
        <v>1496</v>
      </c>
      <c r="I32" s="196"/>
      <c r="J32" s="63">
        <f>SUM(J20:J31)-SUM(I22:I31)</f>
        <v>3756923</v>
      </c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ARE32" s="32"/>
      <c r="ARF32" s="32"/>
      <c r="ARG32" s="32"/>
      <c r="ARH32" s="32"/>
      <c r="ARI32" s="32"/>
      <c r="ARJ32" s="32"/>
      <c r="ARK32" s="32"/>
      <c r="ARL32" s="32"/>
      <c r="ARM32" s="32"/>
      <c r="ARN32" s="32"/>
      <c r="ARO32" s="32"/>
      <c r="ARP32" s="32"/>
      <c r="ARQ32" s="32"/>
      <c r="ARR32" s="32"/>
      <c r="ARS32" s="32"/>
      <c r="ART32" s="32"/>
      <c r="ARU32" s="32"/>
      <c r="ARV32" s="32"/>
      <c r="ARW32" s="32"/>
      <c r="ARX32" s="32"/>
      <c r="ARY32" s="32"/>
      <c r="ARZ32" s="32"/>
      <c r="ASA32" s="32"/>
      <c r="ASB32" s="32"/>
      <c r="ASC32" s="32"/>
      <c r="ASD32" s="32"/>
      <c r="ASE32" s="32"/>
      <c r="ASF32" s="32"/>
      <c r="ASG32" s="32"/>
      <c r="ASH32" s="32"/>
      <c r="ASI32" s="32"/>
      <c r="ASJ32" s="32"/>
      <c r="ASK32" s="32"/>
      <c r="ASL32" s="32"/>
      <c r="ASM32" s="32"/>
      <c r="ASN32" s="32"/>
      <c r="ASO32" s="32"/>
      <c r="ASP32" s="32"/>
      <c r="ASQ32" s="32"/>
      <c r="ASR32" s="32"/>
      <c r="ASS32" s="32"/>
      <c r="AST32" s="32"/>
      <c r="ASU32" s="32"/>
      <c r="ASV32" s="32"/>
      <c r="ASW32" s="32"/>
      <c r="ASX32" s="32"/>
      <c r="ASY32" s="32"/>
      <c r="ASZ32" s="32"/>
      <c r="ATA32" s="32"/>
      <c r="ATB32" s="32"/>
      <c r="ATC32" s="32"/>
      <c r="ATD32" s="32"/>
      <c r="ATE32" s="32"/>
      <c r="ATF32" s="32"/>
      <c r="ATG32" s="32"/>
      <c r="ATH32" s="32"/>
      <c r="ATI32" s="32"/>
      <c r="ATJ32" s="32"/>
      <c r="ATK32" s="32"/>
      <c r="ATL32" s="32"/>
      <c r="ATM32" s="32"/>
      <c r="ATN32" s="32"/>
      <c r="ATO32" s="32"/>
      <c r="ATP32" s="32"/>
      <c r="ATQ32" s="32"/>
      <c r="ATR32" s="32"/>
      <c r="ATS32" s="32"/>
      <c r="ATT32" s="32"/>
      <c r="ATU32" s="32"/>
      <c r="ATV32" s="32"/>
      <c r="ATW32" s="32"/>
      <c r="ATX32" s="32"/>
      <c r="ATY32" s="32"/>
      <c r="ATZ32" s="32"/>
      <c r="AUA32" s="32"/>
      <c r="AUB32" s="32"/>
      <c r="AUC32" s="32"/>
      <c r="AUD32" s="32"/>
      <c r="AUE32" s="32"/>
      <c r="AUF32" s="32"/>
      <c r="AUG32" s="32"/>
      <c r="AUH32" s="32"/>
      <c r="AUI32" s="32"/>
      <c r="AUJ32" s="32"/>
      <c r="AUK32" s="32"/>
      <c r="AUL32" s="32"/>
      <c r="AUM32" s="32"/>
      <c r="AUN32" s="32"/>
      <c r="AUO32" s="32"/>
      <c r="AUP32" s="32"/>
      <c r="AUQ32" s="32"/>
      <c r="AUR32" s="32"/>
      <c r="AUS32" s="32"/>
      <c r="AUT32" s="32"/>
      <c r="AUU32" s="32"/>
      <c r="AUV32" s="32"/>
      <c r="AUW32" s="32"/>
      <c r="AUX32" s="32"/>
      <c r="AUY32" s="32"/>
      <c r="AUZ32" s="32"/>
      <c r="AVA32" s="32"/>
      <c r="AVB32" s="32"/>
      <c r="AVC32" s="32"/>
      <c r="AVD32" s="32"/>
      <c r="AVE32" s="32"/>
      <c r="AVF32" s="32"/>
      <c r="AVG32" s="32"/>
      <c r="AVH32" s="32"/>
      <c r="AVI32" s="32"/>
      <c r="AVJ32" s="32"/>
      <c r="AVK32" s="32"/>
      <c r="AVL32" s="32"/>
      <c r="AVM32" s="32"/>
      <c r="AVN32" s="32"/>
      <c r="AVO32" s="32"/>
      <c r="AVP32" s="32"/>
      <c r="AVQ32" s="32"/>
      <c r="AVR32" s="32"/>
      <c r="AVS32" s="32"/>
      <c r="AVT32" s="32"/>
      <c r="AVU32" s="32"/>
      <c r="AVV32" s="32"/>
      <c r="AVW32" s="32"/>
      <c r="AVX32" s="32"/>
      <c r="AVY32" s="32"/>
      <c r="AVZ32" s="32"/>
      <c r="AWA32" s="32"/>
      <c r="AWB32" s="32"/>
      <c r="AWC32" s="32"/>
      <c r="AWD32" s="32"/>
      <c r="AWE32" s="32"/>
      <c r="AWF32" s="32"/>
      <c r="AWG32" s="32"/>
      <c r="AWH32" s="32"/>
      <c r="AWI32" s="32"/>
      <c r="AWJ32" s="32"/>
      <c r="AWK32" s="32"/>
      <c r="AWL32" s="32"/>
      <c r="AWM32" s="32"/>
      <c r="AWN32" s="32"/>
      <c r="AWO32" s="32"/>
      <c r="AWP32" s="32"/>
      <c r="AWQ32" s="32"/>
      <c r="AWR32" s="32"/>
      <c r="AWS32" s="32"/>
      <c r="AWT32" s="32"/>
      <c r="AWU32" s="32"/>
      <c r="AWV32" s="32"/>
      <c r="AWW32" s="32"/>
      <c r="AWX32" s="32"/>
      <c r="AWY32" s="32"/>
      <c r="AWZ32" s="32"/>
      <c r="AXA32" s="32"/>
      <c r="AXB32" s="32"/>
      <c r="AXC32" s="32"/>
      <c r="AXD32" s="32"/>
      <c r="AXE32" s="32"/>
      <c r="AXF32" s="32"/>
      <c r="AXG32" s="32"/>
      <c r="AXH32" s="32"/>
      <c r="AXI32" s="32"/>
      <c r="AXJ32" s="32"/>
      <c r="AXK32" s="32"/>
      <c r="AXL32" s="32"/>
      <c r="AXM32" s="32"/>
      <c r="AXN32" s="32"/>
      <c r="AXO32" s="32"/>
      <c r="AXP32" s="32"/>
      <c r="AXQ32" s="32"/>
      <c r="AXR32" s="32"/>
      <c r="AXS32" s="32"/>
      <c r="AXT32" s="32"/>
      <c r="AXU32" s="32"/>
      <c r="AXV32" s="32"/>
      <c r="AXW32" s="32"/>
      <c r="AXX32" s="32"/>
      <c r="AXY32" s="32"/>
      <c r="AXZ32" s="32"/>
      <c r="AYA32" s="32"/>
      <c r="AYB32" s="32"/>
      <c r="AYC32" s="32"/>
      <c r="AYD32" s="32"/>
      <c r="AYE32" s="32"/>
      <c r="AYF32" s="32"/>
      <c r="AYG32" s="32"/>
      <c r="AYH32" s="32"/>
      <c r="AYI32" s="32"/>
      <c r="AYJ32" s="32"/>
      <c r="AYK32" s="32"/>
      <c r="AYL32" s="32"/>
      <c r="AYM32" s="32"/>
      <c r="AYN32" s="32"/>
      <c r="AYO32" s="32"/>
      <c r="AYP32" s="32"/>
      <c r="AYQ32" s="32"/>
      <c r="AYR32" s="32"/>
      <c r="AYS32" s="32"/>
      <c r="AYT32" s="32"/>
      <c r="AYU32" s="32"/>
      <c r="AYV32" s="32"/>
      <c r="AYW32" s="32"/>
      <c r="AYX32" s="32"/>
      <c r="AYY32" s="32"/>
      <c r="AYZ32" s="32"/>
      <c r="AZA32" s="32"/>
      <c r="AZB32" s="32"/>
      <c r="AZC32" s="32"/>
      <c r="AZD32" s="32"/>
      <c r="AZE32" s="32"/>
      <c r="AZF32" s="32"/>
      <c r="AZG32" s="32"/>
      <c r="AZH32" s="32"/>
      <c r="AZI32" s="32"/>
      <c r="AZJ32" s="32"/>
      <c r="AZK32" s="32"/>
      <c r="AZL32" s="32"/>
      <c r="AZM32" s="32"/>
      <c r="AZN32" s="32"/>
      <c r="AZO32" s="32"/>
      <c r="AZP32" s="32"/>
      <c r="AZQ32" s="32"/>
      <c r="AZR32" s="32"/>
      <c r="AZS32" s="32"/>
      <c r="AZT32" s="32"/>
      <c r="AZU32" s="32"/>
      <c r="AZV32" s="32"/>
      <c r="AZW32" s="32"/>
      <c r="AZX32" s="32"/>
      <c r="AZY32" s="32"/>
      <c r="AZZ32" s="32"/>
      <c r="BAA32" s="32"/>
      <c r="BAB32" s="32"/>
      <c r="BAC32" s="32"/>
      <c r="BAD32" s="32"/>
      <c r="BAE32" s="32"/>
      <c r="BAF32" s="32"/>
      <c r="BAG32" s="32"/>
      <c r="BAH32" s="32"/>
      <c r="BAI32" s="32"/>
      <c r="BAJ32" s="32"/>
      <c r="BAK32" s="32"/>
      <c r="BAL32" s="32"/>
      <c r="BAM32" s="32"/>
      <c r="BAN32" s="32"/>
      <c r="BAO32" s="32"/>
      <c r="BAP32" s="32"/>
      <c r="BAQ32" s="32"/>
      <c r="BAR32" s="32"/>
      <c r="BAS32" s="32"/>
      <c r="BAT32" s="32"/>
      <c r="BAU32" s="32"/>
      <c r="BAV32" s="32"/>
      <c r="BAW32" s="32"/>
      <c r="BAX32" s="32"/>
      <c r="BAY32" s="32"/>
      <c r="BAZ32" s="32"/>
      <c r="BBA32" s="32"/>
      <c r="BBB32" s="32"/>
      <c r="BBC32" s="32"/>
      <c r="BBD32" s="32"/>
      <c r="BBE32" s="32"/>
      <c r="BBF32" s="32"/>
      <c r="BBG32" s="32"/>
      <c r="BBH32" s="32"/>
      <c r="BBI32" s="32"/>
      <c r="BBJ32" s="32"/>
      <c r="BBK32" s="32"/>
      <c r="BBL32" s="32"/>
      <c r="BBM32" s="32"/>
      <c r="BBN32" s="32"/>
      <c r="BBO32" s="32"/>
      <c r="BBP32" s="32"/>
      <c r="BBQ32" s="32"/>
      <c r="BBR32" s="32"/>
      <c r="BBS32" s="32"/>
      <c r="BBT32" s="32"/>
      <c r="BBU32" s="32"/>
      <c r="BBV32" s="32"/>
      <c r="BBW32" s="32"/>
      <c r="BBX32" s="32"/>
      <c r="BBY32" s="32"/>
      <c r="BBZ32" s="32"/>
      <c r="BCA32" s="32"/>
      <c r="BCB32" s="32"/>
      <c r="BCC32" s="32"/>
      <c r="BCD32" s="32"/>
      <c r="BCE32" s="32"/>
      <c r="BCF32" s="32"/>
      <c r="BCG32" s="32"/>
      <c r="BCH32" s="32"/>
      <c r="BCI32" s="32"/>
      <c r="BCJ32" s="32"/>
      <c r="BCK32" s="32"/>
      <c r="BCL32" s="32"/>
      <c r="BCM32" s="32"/>
      <c r="BCN32" s="32"/>
      <c r="BCO32" s="32"/>
      <c r="BCP32" s="32"/>
      <c r="BCQ32" s="32"/>
      <c r="BCR32" s="32"/>
      <c r="BCS32" s="32"/>
      <c r="BCT32" s="32"/>
      <c r="BCU32" s="32"/>
      <c r="BCV32" s="32"/>
      <c r="BCW32" s="32"/>
      <c r="BCX32" s="32"/>
      <c r="BCY32" s="32"/>
      <c r="BCZ32" s="32"/>
      <c r="BDA32" s="32"/>
      <c r="BDB32" s="32"/>
      <c r="BDC32" s="32"/>
      <c r="BDD32" s="32"/>
      <c r="BDE32" s="32"/>
      <c r="BDF32" s="32"/>
      <c r="BDG32" s="32"/>
      <c r="BDH32" s="32"/>
      <c r="BDI32" s="32"/>
      <c r="BDJ32" s="32"/>
      <c r="BDK32" s="32"/>
      <c r="BDL32" s="32"/>
      <c r="BDM32" s="32"/>
      <c r="BDN32" s="32"/>
      <c r="BDO32" s="32"/>
      <c r="BDP32" s="32"/>
      <c r="BDQ32" s="32"/>
      <c r="BDR32" s="32"/>
      <c r="BDS32" s="32"/>
      <c r="BDT32" s="32"/>
      <c r="BDU32" s="32"/>
      <c r="BDV32" s="32"/>
      <c r="BDW32" s="32"/>
      <c r="BDX32" s="32"/>
      <c r="BDY32" s="32"/>
      <c r="BDZ32" s="32"/>
      <c r="BEA32" s="32"/>
      <c r="BEB32" s="32"/>
      <c r="BEC32" s="32"/>
      <c r="BED32" s="32"/>
      <c r="BEE32" s="32"/>
      <c r="BEF32" s="32"/>
      <c r="BEG32" s="32"/>
      <c r="BEH32" s="32"/>
      <c r="BEI32" s="32"/>
      <c r="BEJ32" s="32"/>
      <c r="BEK32" s="32"/>
      <c r="BEL32" s="32"/>
      <c r="BEM32" s="32"/>
      <c r="BEN32" s="32"/>
      <c r="BEO32" s="32"/>
      <c r="BEP32" s="32"/>
      <c r="BEQ32" s="32"/>
      <c r="BER32" s="32"/>
      <c r="BES32" s="32"/>
      <c r="BET32" s="32"/>
      <c r="BEU32" s="32"/>
      <c r="BEV32" s="32"/>
      <c r="BEW32" s="32"/>
      <c r="BEX32" s="32"/>
      <c r="BEY32" s="32"/>
      <c r="BEZ32" s="32"/>
      <c r="BFA32" s="32"/>
      <c r="BFB32" s="32"/>
      <c r="BFC32" s="32"/>
      <c r="BFD32" s="32"/>
      <c r="BFE32" s="32"/>
      <c r="BFF32" s="32"/>
      <c r="BFG32" s="32"/>
      <c r="BFH32" s="32"/>
      <c r="BFI32" s="32"/>
      <c r="BFJ32" s="32"/>
      <c r="BFK32" s="32"/>
      <c r="BFL32" s="32"/>
      <c r="BFM32" s="32"/>
      <c r="BFN32" s="32"/>
      <c r="BFO32" s="32"/>
      <c r="BFP32" s="32"/>
      <c r="BFQ32" s="32"/>
      <c r="BFR32" s="32"/>
      <c r="BFS32" s="32"/>
      <c r="BFT32" s="32"/>
      <c r="BFU32" s="32"/>
      <c r="BFV32" s="32"/>
      <c r="BFW32" s="32"/>
      <c r="BFX32" s="32"/>
      <c r="BFY32" s="32"/>
      <c r="BFZ32" s="32"/>
      <c r="BGA32" s="32"/>
      <c r="BGB32" s="32"/>
      <c r="BGC32" s="32"/>
      <c r="BGD32" s="32"/>
      <c r="BGE32" s="32"/>
      <c r="BGF32" s="32"/>
      <c r="BGG32" s="32"/>
      <c r="BGH32" s="32"/>
      <c r="BGI32" s="32"/>
      <c r="BGJ32" s="32"/>
      <c r="BGK32" s="32"/>
      <c r="BGL32" s="32"/>
      <c r="BGM32" s="32"/>
      <c r="BGN32" s="32"/>
      <c r="BGO32" s="32"/>
      <c r="BGP32" s="32"/>
      <c r="BGQ32" s="32"/>
      <c r="BGR32" s="32"/>
      <c r="BGS32" s="32"/>
      <c r="BGT32" s="32"/>
      <c r="BGU32" s="32"/>
      <c r="BGV32" s="32"/>
      <c r="BGW32" s="32"/>
      <c r="BGX32" s="32"/>
      <c r="BGY32" s="32"/>
      <c r="BGZ32" s="32"/>
      <c r="BHA32" s="32"/>
      <c r="BHB32" s="32"/>
      <c r="BHC32" s="32"/>
      <c r="BHD32" s="32"/>
      <c r="BHE32" s="32"/>
      <c r="BHF32" s="32"/>
      <c r="BHG32" s="32"/>
      <c r="BHH32" s="32"/>
      <c r="BHI32" s="32"/>
      <c r="BHJ32" s="32"/>
      <c r="BHK32" s="32"/>
      <c r="BHL32" s="32"/>
      <c r="BHM32" s="32"/>
      <c r="BHN32" s="32"/>
      <c r="BHO32" s="32"/>
      <c r="BHP32" s="32"/>
      <c r="BHQ32" s="32"/>
      <c r="BHR32" s="32"/>
      <c r="BHS32" s="32"/>
      <c r="BHT32" s="32"/>
      <c r="BHU32" s="32"/>
      <c r="BHV32" s="32"/>
      <c r="BHW32" s="32"/>
      <c r="BHX32" s="32"/>
      <c r="BHY32" s="32"/>
      <c r="BHZ32" s="32"/>
      <c r="BIA32" s="32"/>
      <c r="BIB32" s="32"/>
      <c r="BIC32" s="32"/>
      <c r="BID32" s="32"/>
      <c r="BIE32" s="32"/>
      <c r="BIF32" s="32"/>
      <c r="BIG32" s="32"/>
      <c r="BIH32" s="32"/>
      <c r="BII32" s="32"/>
      <c r="BIJ32" s="32"/>
      <c r="BIK32" s="32"/>
      <c r="BIL32" s="32"/>
      <c r="BIM32" s="32"/>
      <c r="BIN32" s="32"/>
      <c r="BIO32" s="32"/>
      <c r="BIP32" s="32"/>
      <c r="BIQ32" s="32"/>
      <c r="BIR32" s="32"/>
      <c r="BIS32" s="32"/>
      <c r="BIT32" s="32"/>
      <c r="BIU32" s="32"/>
      <c r="BIV32" s="32"/>
      <c r="BIW32" s="32"/>
      <c r="BIX32" s="32"/>
      <c r="BIY32" s="32"/>
      <c r="BIZ32" s="32"/>
      <c r="BJA32" s="32"/>
      <c r="BJB32" s="32"/>
      <c r="BJC32" s="32"/>
      <c r="BJD32" s="32"/>
      <c r="BJE32" s="32"/>
      <c r="BJF32" s="32"/>
      <c r="BJG32" s="32"/>
      <c r="BJH32" s="32"/>
      <c r="BJI32" s="32"/>
      <c r="BJJ32" s="32"/>
      <c r="BJK32" s="32"/>
      <c r="BJL32" s="32"/>
      <c r="BJM32" s="32"/>
      <c r="BJN32" s="32"/>
      <c r="BJO32" s="32"/>
      <c r="BJP32" s="32"/>
      <c r="BJQ32" s="32"/>
      <c r="BJR32" s="32"/>
      <c r="BJS32" s="32"/>
      <c r="BJT32" s="32"/>
      <c r="BJU32" s="32"/>
      <c r="BJV32" s="32"/>
      <c r="BJW32" s="32"/>
      <c r="BJX32" s="32"/>
      <c r="BJY32" s="32"/>
      <c r="BJZ32" s="32"/>
      <c r="BKA32" s="32"/>
      <c r="BKB32" s="32"/>
      <c r="BKC32" s="32"/>
      <c r="BKD32" s="32"/>
      <c r="BKE32" s="32"/>
      <c r="BKF32" s="32"/>
      <c r="BKG32" s="32"/>
      <c r="BKH32" s="32"/>
      <c r="BKI32" s="32"/>
      <c r="BKJ32" s="32"/>
      <c r="BKK32" s="32"/>
      <c r="BKL32" s="32"/>
      <c r="BKM32" s="32"/>
      <c r="BKN32" s="32"/>
      <c r="BKO32" s="32"/>
      <c r="BKP32" s="32"/>
      <c r="BKQ32" s="32"/>
      <c r="BKR32" s="32"/>
      <c r="BKS32" s="32"/>
      <c r="BKT32" s="32"/>
      <c r="BKU32" s="32"/>
      <c r="BKV32" s="32"/>
      <c r="BKW32" s="32"/>
      <c r="BKX32" s="32"/>
      <c r="BKY32" s="32"/>
      <c r="BKZ32" s="32"/>
      <c r="BLA32" s="32"/>
      <c r="BLB32" s="32"/>
      <c r="BLC32" s="32"/>
      <c r="BLD32" s="32"/>
      <c r="BLE32" s="32"/>
      <c r="BLF32" s="32"/>
      <c r="BLG32" s="32"/>
      <c r="BLH32" s="32"/>
      <c r="BLI32" s="32"/>
      <c r="BLJ32" s="32"/>
      <c r="BLK32" s="32"/>
      <c r="BLL32" s="32"/>
      <c r="BLM32" s="32"/>
      <c r="BLN32" s="32"/>
      <c r="BLO32" s="32"/>
      <c r="BLP32" s="32"/>
      <c r="BLQ32" s="32"/>
      <c r="BLR32" s="32"/>
      <c r="BLS32" s="32"/>
      <c r="BLT32" s="32"/>
      <c r="BLU32" s="32"/>
      <c r="BLV32" s="32"/>
      <c r="BLW32" s="32"/>
      <c r="BLX32" s="32"/>
      <c r="BLY32" s="32"/>
      <c r="BLZ32" s="32"/>
      <c r="BMA32" s="32"/>
      <c r="BMB32" s="32"/>
      <c r="BMC32" s="32"/>
      <c r="BMD32" s="32"/>
      <c r="BME32" s="32"/>
      <c r="BMF32" s="32"/>
      <c r="BMG32" s="32"/>
      <c r="BMH32" s="32"/>
      <c r="BMI32" s="32"/>
      <c r="BMJ32" s="32"/>
      <c r="BMK32" s="32"/>
      <c r="BML32" s="32"/>
      <c r="BMM32" s="32"/>
      <c r="BMN32" s="32"/>
      <c r="BMO32" s="32"/>
      <c r="BMP32" s="32"/>
      <c r="BMQ32" s="32"/>
      <c r="BMR32" s="32"/>
      <c r="BMS32" s="32"/>
      <c r="BMT32" s="32"/>
      <c r="BMU32" s="32"/>
      <c r="BMV32" s="32"/>
      <c r="BMW32" s="32"/>
      <c r="BMX32" s="32"/>
      <c r="BMY32" s="32"/>
      <c r="BMZ32" s="32"/>
      <c r="BNA32" s="32"/>
      <c r="BNB32" s="32"/>
      <c r="BNC32" s="32"/>
      <c r="BND32" s="32"/>
      <c r="BNE32" s="32"/>
      <c r="BNF32" s="32"/>
      <c r="BNG32" s="32"/>
      <c r="BNH32" s="32"/>
      <c r="BNI32" s="32"/>
      <c r="BNJ32" s="32"/>
      <c r="BNK32" s="32"/>
      <c r="BNL32" s="32"/>
      <c r="BNM32" s="32"/>
      <c r="BNN32" s="32"/>
      <c r="BNO32" s="32"/>
      <c r="BNP32" s="32"/>
      <c r="BNQ32" s="32"/>
      <c r="BNR32" s="32"/>
      <c r="BNS32" s="32"/>
      <c r="BNT32" s="32"/>
      <c r="BNU32" s="32"/>
      <c r="BNV32" s="32"/>
      <c r="BNW32" s="32"/>
      <c r="BNX32" s="32"/>
      <c r="BNY32" s="32"/>
      <c r="BNZ32" s="32"/>
      <c r="BOA32" s="32"/>
      <c r="BOB32" s="32"/>
      <c r="BOC32" s="32"/>
      <c r="BOD32" s="32"/>
      <c r="BOE32" s="32"/>
      <c r="BOF32" s="32"/>
      <c r="BOG32" s="32"/>
      <c r="BOH32" s="32"/>
      <c r="BOI32" s="32"/>
      <c r="BOJ32" s="32"/>
      <c r="BOK32" s="32"/>
      <c r="BOL32" s="32"/>
      <c r="BOM32" s="32"/>
      <c r="BON32" s="32"/>
      <c r="BOO32" s="32"/>
      <c r="BOP32" s="32"/>
      <c r="BOQ32" s="32"/>
      <c r="BOR32" s="32"/>
      <c r="BOS32" s="32"/>
      <c r="BOT32" s="32"/>
      <c r="BOU32" s="32"/>
      <c r="BOV32" s="32"/>
      <c r="BOW32" s="32"/>
      <c r="BOX32" s="32"/>
      <c r="BOY32" s="32"/>
      <c r="BOZ32" s="32"/>
      <c r="BPA32" s="32"/>
      <c r="BPB32" s="32"/>
      <c r="BPC32" s="32"/>
      <c r="BPD32" s="32"/>
      <c r="BPE32" s="32"/>
      <c r="BPF32" s="32"/>
      <c r="BPG32" s="32"/>
      <c r="BPH32" s="32"/>
      <c r="BPI32" s="32"/>
      <c r="BPJ32" s="32"/>
      <c r="BPK32" s="32"/>
      <c r="BPL32" s="32"/>
      <c r="BPM32" s="32"/>
      <c r="BPN32" s="32"/>
      <c r="BPO32" s="32"/>
      <c r="BPP32" s="32"/>
      <c r="BPQ32" s="32"/>
      <c r="BPR32" s="32"/>
      <c r="BPS32" s="32"/>
      <c r="BPT32" s="32"/>
      <c r="BPU32" s="32"/>
      <c r="BPV32" s="32"/>
      <c r="BPW32" s="32"/>
      <c r="BPX32" s="32"/>
      <c r="BPY32" s="32"/>
      <c r="BPZ32" s="32"/>
      <c r="BQA32" s="32"/>
      <c r="BQB32" s="32"/>
      <c r="BQC32" s="32"/>
      <c r="BQD32" s="32"/>
      <c r="BQE32" s="32"/>
      <c r="BQF32" s="32"/>
      <c r="BQG32" s="32"/>
      <c r="BQH32" s="32"/>
      <c r="BQI32" s="32"/>
      <c r="BQJ32" s="32"/>
      <c r="BQK32" s="32"/>
      <c r="BQL32" s="32"/>
      <c r="BQM32" s="32"/>
      <c r="BQN32" s="32"/>
      <c r="BQO32" s="32"/>
      <c r="BQP32" s="32"/>
      <c r="BQQ32" s="32"/>
      <c r="BQR32" s="32"/>
      <c r="BQS32" s="32"/>
      <c r="BQT32" s="32"/>
      <c r="BQU32" s="32"/>
      <c r="BQV32" s="32"/>
      <c r="BQW32" s="32"/>
      <c r="BQX32" s="32"/>
      <c r="BQY32" s="32"/>
      <c r="BQZ32" s="32"/>
      <c r="BRA32" s="32"/>
      <c r="BRB32" s="32"/>
      <c r="BRC32" s="32"/>
      <c r="BRD32" s="32"/>
      <c r="BRE32" s="32"/>
      <c r="BRF32" s="32"/>
      <c r="BRG32" s="32"/>
      <c r="BRH32" s="32"/>
      <c r="BRI32" s="32"/>
      <c r="BRJ32" s="32"/>
      <c r="BRK32" s="32"/>
      <c r="BRL32" s="32"/>
      <c r="BRM32" s="32"/>
      <c r="BRN32" s="32"/>
      <c r="BRO32" s="32"/>
      <c r="BRP32" s="32"/>
      <c r="BRQ32" s="32"/>
      <c r="BRR32" s="32"/>
      <c r="BRS32" s="32"/>
      <c r="BRT32" s="32"/>
      <c r="BRU32" s="32"/>
      <c r="BRV32" s="32"/>
      <c r="BRW32" s="32"/>
      <c r="BRX32" s="32"/>
      <c r="BRY32" s="32"/>
      <c r="BRZ32" s="32"/>
      <c r="BSA32" s="32"/>
      <c r="BSB32" s="32"/>
      <c r="BSC32" s="32"/>
      <c r="BSD32" s="32"/>
      <c r="BSE32" s="32"/>
      <c r="BSF32" s="32"/>
      <c r="BSG32" s="32"/>
      <c r="BSH32" s="32"/>
      <c r="BSI32" s="32"/>
      <c r="BSJ32" s="32"/>
      <c r="BSK32" s="32"/>
      <c r="BSL32" s="32"/>
      <c r="BSM32" s="32"/>
      <c r="BSN32" s="32"/>
      <c r="BSO32" s="32"/>
      <c r="BSP32" s="32"/>
      <c r="BSQ32" s="32"/>
      <c r="BSR32" s="32"/>
      <c r="BSS32" s="32"/>
      <c r="BST32" s="32"/>
      <c r="BSU32" s="32"/>
      <c r="BSV32" s="32"/>
      <c r="BSW32" s="32"/>
      <c r="BSX32" s="32"/>
      <c r="BSY32" s="32"/>
      <c r="BSZ32" s="32"/>
      <c r="BTA32" s="32"/>
      <c r="BTB32" s="32"/>
      <c r="BTC32" s="32"/>
      <c r="BTD32" s="32"/>
      <c r="BTE32" s="32"/>
      <c r="BTF32" s="32"/>
      <c r="BTG32" s="32"/>
      <c r="BTH32" s="32"/>
      <c r="BTI32" s="32"/>
      <c r="BTJ32" s="32"/>
      <c r="BTK32" s="32"/>
      <c r="BTL32" s="32"/>
      <c r="BTM32" s="32"/>
      <c r="BTN32" s="32"/>
      <c r="BTO32" s="32"/>
      <c r="BTP32" s="32"/>
      <c r="BTQ32" s="32"/>
      <c r="BTR32" s="32"/>
      <c r="BTS32" s="32"/>
      <c r="BTT32" s="32"/>
      <c r="BTU32" s="32"/>
      <c r="BTV32" s="32"/>
      <c r="BTW32" s="32"/>
      <c r="BTX32" s="32"/>
      <c r="BTY32" s="32"/>
      <c r="BTZ32" s="32"/>
      <c r="BUA32" s="32"/>
      <c r="BUB32" s="32"/>
      <c r="BUC32" s="32"/>
      <c r="BUD32" s="32"/>
      <c r="BUE32" s="32"/>
      <c r="BUF32" s="32"/>
      <c r="BUG32" s="32"/>
      <c r="BUH32" s="32"/>
      <c r="BUI32" s="32"/>
      <c r="BUJ32" s="32"/>
      <c r="BUK32" s="32"/>
      <c r="BUL32" s="32"/>
      <c r="BUM32" s="32"/>
      <c r="BUN32" s="32"/>
      <c r="BUO32" s="32"/>
      <c r="BUP32" s="32"/>
      <c r="BUQ32" s="32"/>
      <c r="BUR32" s="32"/>
      <c r="BUS32" s="32"/>
      <c r="BUT32" s="32"/>
      <c r="BUU32" s="32"/>
      <c r="BUV32" s="32"/>
      <c r="BUW32" s="32"/>
      <c r="BUX32" s="32"/>
      <c r="BUY32" s="32"/>
      <c r="BUZ32" s="32"/>
      <c r="BVA32" s="32"/>
      <c r="BVB32" s="32"/>
      <c r="BVC32" s="32"/>
      <c r="BVD32" s="32"/>
      <c r="BVE32" s="32"/>
      <c r="BVF32" s="32"/>
      <c r="BVG32" s="32"/>
      <c r="BVH32" s="32"/>
      <c r="BVI32" s="32"/>
      <c r="BVJ32" s="32"/>
      <c r="BVK32" s="32"/>
      <c r="BVL32" s="32"/>
      <c r="BVM32" s="32"/>
      <c r="BVN32" s="32"/>
      <c r="BVO32" s="32"/>
      <c r="BVP32" s="32"/>
      <c r="BVQ32" s="32"/>
      <c r="BVR32" s="32"/>
      <c r="BVS32" s="32"/>
      <c r="BVT32" s="32"/>
      <c r="BVU32" s="32"/>
      <c r="BVV32" s="32"/>
      <c r="BVW32" s="32"/>
      <c r="BVX32" s="32"/>
      <c r="BVY32" s="32"/>
      <c r="BVZ32" s="32"/>
      <c r="BWA32" s="32"/>
      <c r="BWB32" s="32"/>
      <c r="BWC32" s="32"/>
      <c r="BWD32" s="32"/>
      <c r="BWE32" s="32"/>
      <c r="BWF32" s="32"/>
      <c r="BWG32" s="32"/>
      <c r="BWH32" s="32"/>
      <c r="BWI32" s="32"/>
      <c r="BWJ32" s="32"/>
      <c r="BWK32" s="32"/>
      <c r="BWL32" s="32"/>
      <c r="BWM32" s="32"/>
      <c r="BWN32" s="32"/>
      <c r="BWO32" s="32"/>
      <c r="BWP32" s="32"/>
      <c r="BWQ32" s="32"/>
      <c r="BWR32" s="32"/>
      <c r="BWS32" s="32"/>
      <c r="BWT32" s="32"/>
      <c r="BWU32" s="32"/>
      <c r="BWV32" s="32"/>
      <c r="BWW32" s="32"/>
      <c r="BWX32" s="32"/>
      <c r="BWY32" s="32"/>
      <c r="BWZ32" s="32"/>
      <c r="BXA32" s="32"/>
      <c r="BXB32" s="32"/>
      <c r="BXC32" s="32"/>
      <c r="BXD32" s="32"/>
      <c r="BXE32" s="32"/>
      <c r="BXF32" s="32"/>
      <c r="BXG32" s="32"/>
      <c r="BXH32" s="32"/>
      <c r="BXI32" s="32"/>
      <c r="BXJ32" s="32"/>
      <c r="BXK32" s="32"/>
      <c r="BXL32" s="32"/>
      <c r="BXM32" s="32"/>
      <c r="BXN32" s="32"/>
      <c r="BXO32" s="32"/>
      <c r="BXP32" s="32"/>
      <c r="BXQ32" s="32"/>
      <c r="BXR32" s="32"/>
      <c r="BXS32" s="32"/>
      <c r="BXT32" s="32"/>
      <c r="BXU32" s="32"/>
      <c r="BXV32" s="32"/>
      <c r="BXW32" s="32"/>
      <c r="BXX32" s="32"/>
      <c r="BXY32" s="32"/>
      <c r="BXZ32" s="32"/>
      <c r="BYA32" s="32"/>
      <c r="BYB32" s="32"/>
      <c r="BYC32" s="32"/>
      <c r="BYD32" s="32"/>
      <c r="BYE32" s="32"/>
      <c r="BYF32" s="32"/>
      <c r="BYG32" s="32"/>
      <c r="BYH32" s="32"/>
      <c r="BYI32" s="32"/>
      <c r="BYJ32" s="32"/>
      <c r="BYK32" s="32"/>
      <c r="BYL32" s="32"/>
      <c r="BYM32" s="32"/>
      <c r="BYN32" s="32"/>
      <c r="BYO32" s="32"/>
      <c r="BYP32" s="32"/>
      <c r="BYQ32" s="32"/>
      <c r="BYR32" s="32"/>
      <c r="BYS32" s="32"/>
      <c r="BYT32" s="32"/>
      <c r="BYU32" s="32"/>
      <c r="BYV32" s="32"/>
      <c r="BYW32" s="32"/>
      <c r="BYX32" s="32"/>
      <c r="BYY32" s="32"/>
      <c r="BYZ32" s="32"/>
      <c r="BZA32" s="32"/>
      <c r="BZB32" s="32"/>
      <c r="BZC32" s="32"/>
      <c r="BZD32" s="32"/>
      <c r="BZE32" s="32"/>
      <c r="BZF32" s="32"/>
      <c r="BZG32" s="32"/>
      <c r="BZH32" s="32"/>
      <c r="BZI32" s="32"/>
      <c r="BZJ32" s="32"/>
      <c r="BZK32" s="32"/>
      <c r="BZL32" s="32"/>
      <c r="BZM32" s="32"/>
      <c r="BZN32" s="32"/>
      <c r="BZO32" s="32"/>
      <c r="BZP32" s="32"/>
      <c r="BZQ32" s="32"/>
      <c r="BZR32" s="32"/>
      <c r="BZS32" s="32"/>
      <c r="BZT32" s="32"/>
      <c r="BZU32" s="32"/>
      <c r="BZV32" s="32"/>
      <c r="BZW32" s="32"/>
      <c r="BZX32" s="32"/>
      <c r="BZY32" s="32"/>
      <c r="BZZ32" s="32"/>
      <c r="CAA32" s="32"/>
      <c r="CAB32" s="32"/>
      <c r="CAC32" s="32"/>
      <c r="CAD32" s="32"/>
      <c r="CAE32" s="32"/>
      <c r="CAF32" s="32"/>
      <c r="CAG32" s="32"/>
      <c r="CAH32" s="32"/>
      <c r="CAI32" s="32"/>
      <c r="CAJ32" s="32"/>
      <c r="CAK32" s="32"/>
      <c r="CAL32" s="32"/>
      <c r="CAM32" s="32"/>
      <c r="CAN32" s="32"/>
      <c r="CAO32" s="32"/>
      <c r="CAP32" s="32"/>
      <c r="CAQ32" s="32"/>
      <c r="CAR32" s="32"/>
      <c r="CAS32" s="32"/>
      <c r="CAT32" s="32"/>
      <c r="CAU32" s="32"/>
      <c r="CAV32" s="32"/>
      <c r="CAW32" s="32"/>
      <c r="CAX32" s="32"/>
      <c r="CAY32" s="32"/>
      <c r="CAZ32" s="32"/>
      <c r="CBA32" s="32"/>
      <c r="CBB32" s="32"/>
      <c r="CBC32" s="32"/>
      <c r="CBD32" s="32"/>
      <c r="CBE32" s="32"/>
      <c r="CBF32" s="32"/>
      <c r="CBG32" s="32"/>
      <c r="CBH32" s="32"/>
      <c r="CBI32" s="32"/>
      <c r="CBJ32" s="32"/>
      <c r="CBK32" s="32"/>
      <c r="CBL32" s="32"/>
      <c r="CBM32" s="32"/>
      <c r="CBN32" s="32"/>
      <c r="CBO32" s="32"/>
      <c r="CBP32" s="32"/>
      <c r="CBQ32" s="32"/>
      <c r="CBR32" s="32"/>
      <c r="CBS32" s="32"/>
      <c r="CBT32" s="32"/>
      <c r="CBU32" s="32"/>
      <c r="CBV32" s="32"/>
      <c r="CBW32" s="32"/>
      <c r="CBX32" s="32"/>
      <c r="CBY32" s="32"/>
      <c r="CBZ32" s="32"/>
      <c r="CCA32" s="32"/>
      <c r="CCB32" s="32"/>
      <c r="CCC32" s="32"/>
      <c r="CCD32" s="32"/>
      <c r="CCE32" s="32"/>
      <c r="CCF32" s="32"/>
      <c r="CCG32" s="32"/>
      <c r="CCH32" s="32"/>
      <c r="CCI32" s="32"/>
      <c r="CCJ32" s="32"/>
      <c r="CCK32" s="32"/>
      <c r="CCL32" s="32"/>
      <c r="CCM32" s="32"/>
      <c r="CCN32" s="32"/>
      <c r="CCO32" s="32"/>
      <c r="CCP32" s="32"/>
      <c r="CCQ32" s="32"/>
      <c r="CCR32" s="32"/>
      <c r="CCS32" s="32"/>
      <c r="CCT32" s="32"/>
      <c r="CCU32" s="32"/>
      <c r="CCV32" s="32"/>
      <c r="CCW32" s="32"/>
      <c r="CCX32" s="32"/>
      <c r="CCY32" s="32"/>
      <c r="CCZ32" s="32"/>
      <c r="CDA32" s="32"/>
      <c r="CDB32" s="32"/>
      <c r="CDC32" s="32"/>
      <c r="CDD32" s="32"/>
      <c r="CDE32" s="32"/>
      <c r="CDF32" s="32"/>
      <c r="CDG32" s="32"/>
      <c r="CDH32" s="32"/>
      <c r="CDI32" s="32"/>
      <c r="CDJ32" s="32"/>
      <c r="CDK32" s="32"/>
      <c r="CDL32" s="32"/>
      <c r="CDM32" s="32"/>
      <c r="CDN32" s="32"/>
      <c r="CDO32" s="32"/>
      <c r="CDP32" s="32"/>
      <c r="CDQ32" s="32"/>
      <c r="CDR32" s="32"/>
      <c r="CDS32" s="32"/>
      <c r="CDT32" s="32"/>
      <c r="CDU32" s="32"/>
      <c r="CDV32" s="32"/>
      <c r="CDW32" s="32"/>
      <c r="CDX32" s="32"/>
      <c r="CDY32" s="32"/>
      <c r="CDZ32" s="32"/>
      <c r="CEA32" s="32"/>
      <c r="CEB32" s="32"/>
      <c r="CEC32" s="32"/>
      <c r="CED32" s="32"/>
      <c r="CEE32" s="32"/>
      <c r="CEF32" s="32"/>
      <c r="CEG32" s="32"/>
      <c r="CEH32" s="32"/>
      <c r="CEI32" s="32"/>
      <c r="CEJ32" s="32"/>
      <c r="CEK32" s="32"/>
      <c r="CEL32" s="32"/>
      <c r="CEM32" s="32"/>
      <c r="CEN32" s="32"/>
      <c r="CEO32" s="32"/>
      <c r="CEP32" s="32"/>
      <c r="CEQ32" s="32"/>
      <c r="CER32" s="32"/>
      <c r="CES32" s="32"/>
      <c r="CET32" s="32"/>
      <c r="CEU32" s="32"/>
      <c r="CEV32" s="32"/>
      <c r="CEW32" s="32"/>
      <c r="CEX32" s="32"/>
      <c r="CEY32" s="32"/>
      <c r="CEZ32" s="32"/>
      <c r="CFA32" s="32"/>
      <c r="CFB32" s="32"/>
      <c r="CFC32" s="32"/>
      <c r="CFD32" s="32"/>
      <c r="CFE32" s="32"/>
      <c r="CFF32" s="32"/>
      <c r="CFG32" s="32"/>
      <c r="CFH32" s="32"/>
      <c r="CFI32" s="32"/>
      <c r="CFJ32" s="32"/>
      <c r="CFK32" s="32"/>
      <c r="CFL32" s="32"/>
      <c r="CFM32" s="32"/>
      <c r="CFN32" s="32"/>
      <c r="CFO32" s="32"/>
      <c r="CFP32" s="32"/>
      <c r="CFQ32" s="32"/>
      <c r="CFR32" s="32"/>
      <c r="CFS32" s="32"/>
      <c r="CFT32" s="32"/>
      <c r="CFU32" s="32"/>
      <c r="CFV32" s="32"/>
      <c r="CFW32" s="32"/>
      <c r="CFX32" s="32"/>
      <c r="CFY32" s="32"/>
      <c r="CFZ32" s="32"/>
      <c r="CGA32" s="32"/>
      <c r="CGB32" s="32"/>
      <c r="CGC32" s="32"/>
      <c r="CGD32" s="32"/>
      <c r="CGE32" s="32"/>
      <c r="CGF32" s="32"/>
      <c r="CGG32" s="32"/>
      <c r="CGH32" s="32"/>
      <c r="CGI32" s="32"/>
      <c r="CGJ32" s="32"/>
      <c r="CGK32" s="32"/>
      <c r="CGL32" s="32"/>
      <c r="CGM32" s="32"/>
      <c r="CGN32" s="32"/>
      <c r="CGO32" s="32"/>
      <c r="CGP32" s="32"/>
      <c r="CGQ32" s="32"/>
      <c r="CGR32" s="32"/>
      <c r="CGS32" s="32"/>
      <c r="CGT32" s="32"/>
      <c r="CGU32" s="32"/>
      <c r="CGV32" s="32"/>
      <c r="CGW32" s="32"/>
      <c r="CGX32" s="32"/>
      <c r="CGY32" s="32"/>
      <c r="CGZ32" s="32"/>
      <c r="CHA32" s="32"/>
      <c r="CHB32" s="32"/>
      <c r="CHC32" s="32"/>
      <c r="CHD32" s="32"/>
      <c r="CHE32" s="32"/>
      <c r="CHF32" s="32"/>
      <c r="CHG32" s="32"/>
      <c r="CHH32" s="32"/>
      <c r="CHI32" s="32"/>
      <c r="CHJ32" s="32"/>
      <c r="CHK32" s="32"/>
      <c r="CHL32" s="32"/>
      <c r="CHM32" s="32"/>
      <c r="CHN32" s="32"/>
      <c r="CHO32" s="32"/>
      <c r="CHP32" s="32"/>
      <c r="CHQ32" s="32"/>
      <c r="CHR32" s="32"/>
      <c r="CHS32" s="32"/>
      <c r="CHT32" s="32"/>
      <c r="CHU32" s="32"/>
      <c r="CHV32" s="32"/>
      <c r="CHW32" s="32"/>
      <c r="CHX32" s="32"/>
      <c r="CHY32" s="32"/>
      <c r="CHZ32" s="32"/>
      <c r="CIA32" s="32"/>
      <c r="CIB32" s="32"/>
      <c r="CIC32" s="32"/>
      <c r="CID32" s="32"/>
      <c r="CIE32" s="32"/>
      <c r="CIF32" s="32"/>
      <c r="CIG32" s="32"/>
      <c r="CIH32" s="32"/>
      <c r="CII32" s="32"/>
      <c r="CIJ32" s="32"/>
      <c r="CIK32" s="32"/>
      <c r="CIL32" s="32"/>
      <c r="CIM32" s="32"/>
      <c r="CIN32" s="32"/>
      <c r="CIO32" s="32"/>
      <c r="CIP32" s="32"/>
      <c r="CIQ32" s="32"/>
      <c r="CIR32" s="32"/>
      <c r="CIS32" s="32"/>
      <c r="CIT32" s="32"/>
      <c r="CIU32" s="32"/>
      <c r="CIV32" s="32"/>
      <c r="CIW32" s="32"/>
      <c r="CIX32" s="32"/>
      <c r="CIY32" s="32"/>
      <c r="CIZ32" s="32"/>
      <c r="CJA32" s="32"/>
      <c r="CJB32" s="32"/>
      <c r="CJC32" s="32"/>
      <c r="CJD32" s="32"/>
      <c r="CJE32" s="32"/>
      <c r="CJF32" s="32"/>
      <c r="CJG32" s="32"/>
      <c r="CJH32" s="32"/>
      <c r="CJI32" s="32"/>
      <c r="CJJ32" s="32"/>
      <c r="CJK32" s="32"/>
      <c r="CJL32" s="32"/>
      <c r="CJM32" s="32"/>
      <c r="CJN32" s="32"/>
      <c r="CJO32" s="32"/>
      <c r="CJP32" s="32"/>
      <c r="CJQ32" s="32"/>
      <c r="CJR32" s="32"/>
      <c r="CJS32" s="32"/>
      <c r="CJT32" s="32"/>
      <c r="CJU32" s="32"/>
      <c r="CJV32" s="32"/>
      <c r="CJW32" s="32"/>
      <c r="CJX32" s="32"/>
      <c r="CJY32" s="32"/>
      <c r="CJZ32" s="32"/>
      <c r="CKA32" s="32"/>
      <c r="CKB32" s="32"/>
      <c r="CKC32" s="32"/>
      <c r="CKD32" s="32"/>
      <c r="CKE32" s="32"/>
      <c r="CKF32" s="32"/>
      <c r="CKG32" s="32"/>
      <c r="CKH32" s="32"/>
      <c r="CKI32" s="32"/>
      <c r="CKJ32" s="32"/>
      <c r="CKK32" s="32"/>
      <c r="CKL32" s="32"/>
      <c r="CKM32" s="32"/>
      <c r="CKN32" s="32"/>
      <c r="CKO32" s="32"/>
      <c r="CKP32" s="32"/>
      <c r="CKQ32" s="32"/>
      <c r="CKR32" s="32"/>
      <c r="CKS32" s="32"/>
      <c r="CKT32" s="32"/>
      <c r="CKU32" s="32"/>
      <c r="CKV32" s="32"/>
      <c r="CKW32" s="32"/>
      <c r="CKX32" s="32"/>
      <c r="CKY32" s="32"/>
      <c r="CKZ32" s="32"/>
      <c r="CLA32" s="32"/>
      <c r="CLB32" s="32"/>
      <c r="CLC32" s="32"/>
      <c r="CLD32" s="32"/>
      <c r="CLE32" s="32"/>
      <c r="CLF32" s="32"/>
      <c r="CLG32" s="32"/>
      <c r="CLH32" s="32"/>
      <c r="CLI32" s="32"/>
      <c r="CLJ32" s="32"/>
      <c r="CLK32" s="32"/>
      <c r="CLL32" s="32"/>
      <c r="CLM32" s="32"/>
      <c r="CLN32" s="32"/>
      <c r="CLO32" s="32"/>
      <c r="CLP32" s="32"/>
      <c r="CLQ32" s="32"/>
      <c r="CLR32" s="32"/>
      <c r="CLS32" s="32"/>
      <c r="CLT32" s="32"/>
      <c r="CLU32" s="32"/>
      <c r="CLV32" s="32"/>
      <c r="CLW32" s="32"/>
      <c r="CLX32" s="32"/>
      <c r="CLY32" s="32"/>
      <c r="CLZ32" s="32"/>
      <c r="CMA32" s="32"/>
      <c r="CMB32" s="32"/>
      <c r="CMC32" s="32"/>
      <c r="CMD32" s="32"/>
      <c r="CME32" s="32"/>
      <c r="CMF32" s="32"/>
      <c r="CMG32" s="32"/>
      <c r="CMH32" s="32"/>
      <c r="CMI32" s="32"/>
      <c r="CMJ32" s="32"/>
      <c r="CMK32" s="32"/>
      <c r="CML32" s="32"/>
      <c r="CMM32" s="32"/>
      <c r="CMN32" s="32"/>
      <c r="CMO32" s="32"/>
      <c r="CMP32" s="32"/>
      <c r="CMQ32" s="32"/>
      <c r="CMR32" s="32"/>
      <c r="CMS32" s="32"/>
      <c r="CMT32" s="32"/>
      <c r="CMU32" s="32"/>
      <c r="CMV32" s="32"/>
      <c r="CMW32" s="32"/>
      <c r="CMX32" s="32"/>
      <c r="CMY32" s="32"/>
      <c r="CMZ32" s="32"/>
      <c r="CNA32" s="32"/>
      <c r="CNB32" s="32"/>
      <c r="CNC32" s="32"/>
      <c r="CND32" s="32"/>
      <c r="CNE32" s="32"/>
      <c r="CNF32" s="32"/>
      <c r="CNG32" s="32"/>
      <c r="CNH32" s="32"/>
      <c r="CNI32" s="32"/>
      <c r="CNJ32" s="32"/>
      <c r="CNK32" s="32"/>
      <c r="CNL32" s="32"/>
      <c r="CNM32" s="32"/>
      <c r="CNN32" s="32"/>
      <c r="CNO32" s="32"/>
      <c r="CNP32" s="32"/>
      <c r="CNQ32" s="32"/>
      <c r="CNR32" s="32"/>
      <c r="CNS32" s="32"/>
      <c r="CNT32" s="32"/>
      <c r="CNU32" s="32"/>
      <c r="CNV32" s="32"/>
      <c r="CNW32" s="32"/>
      <c r="CNX32" s="32"/>
      <c r="CNY32" s="32"/>
      <c r="CNZ32" s="32"/>
      <c r="COA32" s="32"/>
      <c r="COB32" s="32"/>
      <c r="COC32" s="32"/>
      <c r="COD32" s="32"/>
      <c r="COE32" s="32"/>
      <c r="COF32" s="32"/>
      <c r="COG32" s="32"/>
      <c r="COH32" s="32"/>
      <c r="COI32" s="32"/>
      <c r="COJ32" s="32"/>
      <c r="COK32" s="32"/>
      <c r="COL32" s="32"/>
      <c r="COM32" s="32"/>
      <c r="CON32" s="32"/>
      <c r="COO32" s="32"/>
      <c r="COP32" s="32"/>
      <c r="COQ32" s="32"/>
      <c r="COR32" s="32"/>
      <c r="COS32" s="32"/>
      <c r="COT32" s="32"/>
      <c r="COU32" s="32"/>
      <c r="COV32" s="32"/>
      <c r="COW32" s="32"/>
      <c r="COX32" s="32"/>
      <c r="COY32" s="32"/>
      <c r="COZ32" s="32"/>
      <c r="CPA32" s="32"/>
      <c r="CPB32" s="32"/>
      <c r="CPC32" s="32"/>
      <c r="CPD32" s="32"/>
      <c r="CPE32" s="32"/>
      <c r="CPF32" s="32"/>
      <c r="CPG32" s="32"/>
      <c r="CPH32" s="32"/>
      <c r="CPI32" s="32"/>
      <c r="CPJ32" s="32"/>
      <c r="CPK32" s="32"/>
      <c r="CPL32" s="32"/>
      <c r="CPM32" s="32"/>
      <c r="CPN32" s="32"/>
      <c r="CPO32" s="32"/>
      <c r="CPP32" s="32"/>
      <c r="CPQ32" s="32"/>
      <c r="CPR32" s="32"/>
      <c r="CPS32" s="32"/>
      <c r="CPT32" s="32"/>
      <c r="CPU32" s="32"/>
      <c r="CPV32" s="32"/>
      <c r="CPW32" s="32"/>
      <c r="CPX32" s="32"/>
      <c r="CPY32" s="32"/>
      <c r="CPZ32" s="32"/>
      <c r="CQA32" s="32"/>
      <c r="CQB32" s="32"/>
      <c r="CQC32" s="32"/>
      <c r="CQD32" s="32"/>
      <c r="CQE32" s="32"/>
      <c r="CQF32" s="32"/>
      <c r="CQG32" s="32"/>
      <c r="CQH32" s="32"/>
      <c r="CQI32" s="32"/>
      <c r="CQJ32" s="32"/>
      <c r="CQK32" s="32"/>
      <c r="CQL32" s="32"/>
      <c r="CQM32" s="32"/>
      <c r="CQN32" s="32"/>
      <c r="CQO32" s="32"/>
      <c r="CQP32" s="32"/>
      <c r="CQQ32" s="32"/>
      <c r="CQR32" s="32"/>
      <c r="CQS32" s="32"/>
      <c r="CQT32" s="32"/>
      <c r="CQU32" s="32"/>
      <c r="CQV32" s="32"/>
      <c r="CQW32" s="32"/>
      <c r="CQX32" s="32"/>
      <c r="CQY32" s="32"/>
      <c r="CQZ32" s="32"/>
      <c r="CRA32" s="32"/>
      <c r="CRB32" s="32"/>
      <c r="CRC32" s="32"/>
      <c r="CRD32" s="32"/>
      <c r="CRE32" s="32"/>
      <c r="CRF32" s="32"/>
      <c r="CRG32" s="32"/>
      <c r="CRH32" s="32"/>
      <c r="CRI32" s="32"/>
      <c r="CRJ32" s="32"/>
      <c r="CRK32" s="32"/>
      <c r="CRL32" s="32"/>
      <c r="CRM32" s="32"/>
      <c r="CRN32" s="32"/>
      <c r="CRO32" s="32"/>
      <c r="CRP32" s="32"/>
      <c r="CRQ32" s="32"/>
      <c r="CRR32" s="32"/>
      <c r="CRS32" s="32"/>
      <c r="CRT32" s="32"/>
      <c r="CRU32" s="32"/>
      <c r="CRV32" s="32"/>
      <c r="CRW32" s="32"/>
      <c r="CRX32" s="32"/>
      <c r="CRY32" s="32"/>
      <c r="CRZ32" s="32"/>
      <c r="CSA32" s="32"/>
      <c r="CSB32" s="32"/>
      <c r="CSC32" s="32"/>
      <c r="CSD32" s="32"/>
      <c r="CSE32" s="32"/>
      <c r="CSF32" s="32"/>
      <c r="CSG32" s="32"/>
      <c r="CSH32" s="32"/>
      <c r="CSI32" s="32"/>
      <c r="CSJ32" s="32"/>
      <c r="CSK32" s="32"/>
      <c r="CSL32" s="32"/>
      <c r="CSM32" s="32"/>
      <c r="CSN32" s="32"/>
      <c r="CSO32" s="32"/>
      <c r="CSP32" s="32"/>
      <c r="CSQ32" s="32"/>
      <c r="CSR32" s="32"/>
      <c r="CSS32" s="32"/>
      <c r="CST32" s="32"/>
      <c r="CSU32" s="32"/>
      <c r="CSV32" s="32"/>
      <c r="CSW32" s="32"/>
      <c r="CSX32" s="32"/>
      <c r="CSY32" s="32"/>
      <c r="CSZ32" s="32"/>
      <c r="CTA32" s="32"/>
      <c r="CTB32" s="32"/>
      <c r="CTC32" s="32"/>
      <c r="CTD32" s="32"/>
      <c r="CTE32" s="32"/>
      <c r="CTF32" s="32"/>
      <c r="CTG32" s="32"/>
      <c r="CTH32" s="32"/>
      <c r="CTI32" s="32"/>
      <c r="CTJ32" s="32"/>
      <c r="CTK32" s="32"/>
      <c r="CTL32" s="32"/>
      <c r="CTM32" s="32"/>
      <c r="CTN32" s="32"/>
      <c r="CTO32" s="32"/>
      <c r="CTP32" s="32"/>
      <c r="CTQ32" s="32"/>
      <c r="CTR32" s="32"/>
      <c r="CTS32" s="32"/>
      <c r="CTT32" s="32"/>
      <c r="CTU32" s="32"/>
      <c r="CTV32" s="32"/>
      <c r="CTW32" s="32"/>
      <c r="CTX32" s="32"/>
      <c r="CTY32" s="32"/>
      <c r="CTZ32" s="32"/>
      <c r="CUA32" s="32"/>
      <c r="CUB32" s="32"/>
      <c r="CUC32" s="32"/>
      <c r="CUD32" s="32"/>
      <c r="CUE32" s="32"/>
      <c r="CUF32" s="32"/>
      <c r="CUG32" s="32"/>
      <c r="CUH32" s="32"/>
      <c r="CUI32" s="32"/>
      <c r="CUJ32" s="32"/>
      <c r="CUK32" s="32"/>
      <c r="CUL32" s="32"/>
      <c r="CUM32" s="32"/>
      <c r="CUN32" s="32"/>
      <c r="CUO32" s="32"/>
      <c r="CUP32" s="32"/>
      <c r="CUQ32" s="32"/>
      <c r="CUR32" s="32"/>
      <c r="CUS32" s="32"/>
      <c r="CUT32" s="32"/>
      <c r="CUU32" s="32"/>
      <c r="CUV32" s="32"/>
      <c r="CUW32" s="32"/>
      <c r="CUX32" s="32"/>
      <c r="CUY32" s="32"/>
      <c r="CUZ32" s="32"/>
      <c r="CVA32" s="32"/>
      <c r="CVB32" s="32"/>
      <c r="CVC32" s="32"/>
      <c r="CVD32" s="32"/>
      <c r="CVE32" s="32"/>
      <c r="CVF32" s="32"/>
      <c r="CVG32" s="32"/>
      <c r="CVH32" s="32"/>
      <c r="CVI32" s="32"/>
      <c r="CVJ32" s="32"/>
      <c r="CVK32" s="32"/>
      <c r="CVL32" s="32"/>
      <c r="CVM32" s="32"/>
      <c r="CVN32" s="32"/>
      <c r="CVO32" s="32"/>
      <c r="CVP32" s="32"/>
      <c r="CVQ32" s="32"/>
      <c r="CVR32" s="32"/>
      <c r="CVS32" s="32"/>
      <c r="CVT32" s="32"/>
      <c r="CVU32" s="32"/>
      <c r="CVV32" s="32"/>
      <c r="CVW32" s="32"/>
      <c r="CVX32" s="32"/>
      <c r="CVY32" s="32"/>
      <c r="CVZ32" s="32"/>
      <c r="CWA32" s="32"/>
      <c r="CWB32" s="32"/>
      <c r="CWC32" s="32"/>
      <c r="CWD32" s="32"/>
      <c r="CWE32" s="32"/>
      <c r="CWF32" s="32"/>
      <c r="CWG32" s="32"/>
      <c r="CWH32" s="32"/>
      <c r="CWI32" s="32"/>
      <c r="CWJ32" s="32"/>
      <c r="CWK32" s="32"/>
      <c r="CWL32" s="32"/>
      <c r="CWM32" s="32"/>
      <c r="CWN32" s="32"/>
      <c r="CWO32" s="32"/>
      <c r="CWP32" s="32"/>
      <c r="CWQ32" s="32"/>
      <c r="CWR32" s="32"/>
      <c r="CWS32" s="32"/>
      <c r="CWT32" s="32"/>
      <c r="CWU32" s="32"/>
      <c r="CWV32" s="32"/>
      <c r="CWW32" s="32"/>
      <c r="CWX32" s="32"/>
      <c r="CWY32" s="32"/>
      <c r="CWZ32" s="32"/>
      <c r="CXA32" s="32"/>
      <c r="CXB32" s="32"/>
      <c r="CXC32" s="32"/>
      <c r="CXD32" s="32"/>
      <c r="CXE32" s="32"/>
      <c r="CXF32" s="32"/>
      <c r="CXG32" s="32"/>
      <c r="CXH32" s="32"/>
      <c r="CXI32" s="32"/>
      <c r="CXJ32" s="32"/>
      <c r="CXK32" s="32"/>
      <c r="CXL32" s="32"/>
      <c r="CXM32" s="32"/>
      <c r="CXN32" s="32"/>
      <c r="CXO32" s="32"/>
      <c r="CXP32" s="32"/>
      <c r="CXQ32" s="32"/>
      <c r="CXR32" s="32"/>
      <c r="CXS32" s="32"/>
      <c r="CXT32" s="32"/>
      <c r="CXU32" s="32"/>
      <c r="CXV32" s="32"/>
      <c r="CXW32" s="32"/>
      <c r="CXX32" s="32"/>
      <c r="CXY32" s="32"/>
      <c r="CXZ32" s="32"/>
      <c r="CYA32" s="32"/>
      <c r="CYB32" s="32"/>
      <c r="CYC32" s="32"/>
      <c r="CYD32" s="32"/>
      <c r="CYE32" s="32"/>
      <c r="CYF32" s="32"/>
      <c r="CYG32" s="32"/>
      <c r="CYH32" s="32"/>
      <c r="CYI32" s="32"/>
      <c r="CYJ32" s="32"/>
      <c r="CYK32" s="32"/>
      <c r="CYL32" s="32"/>
      <c r="CYM32" s="32"/>
      <c r="CYN32" s="32"/>
      <c r="CYO32" s="32"/>
      <c r="CYP32" s="32"/>
      <c r="CYQ32" s="32"/>
      <c r="CYR32" s="32"/>
      <c r="CYS32" s="32"/>
      <c r="CYT32" s="32"/>
      <c r="CYU32" s="32"/>
      <c r="CYV32" s="32"/>
      <c r="CYW32" s="32"/>
      <c r="CYX32" s="32"/>
      <c r="CYY32" s="32"/>
      <c r="CYZ32" s="32"/>
      <c r="CZA32" s="32"/>
      <c r="CZB32" s="32"/>
      <c r="CZC32" s="32"/>
      <c r="CZD32" s="32"/>
      <c r="CZE32" s="32"/>
      <c r="CZF32" s="32"/>
      <c r="CZG32" s="32"/>
      <c r="CZH32" s="32"/>
      <c r="CZI32" s="32"/>
      <c r="CZJ32" s="32"/>
      <c r="CZK32" s="32"/>
      <c r="CZL32" s="32"/>
      <c r="CZM32" s="32"/>
      <c r="CZN32" s="32"/>
      <c r="CZO32" s="32"/>
      <c r="CZP32" s="32"/>
      <c r="CZQ32" s="32"/>
      <c r="CZR32" s="32"/>
      <c r="CZS32" s="32"/>
      <c r="CZT32" s="32"/>
      <c r="CZU32" s="32"/>
      <c r="CZV32" s="32"/>
      <c r="CZW32" s="32"/>
      <c r="CZX32" s="32"/>
      <c r="CZY32" s="32"/>
      <c r="CZZ32" s="32"/>
      <c r="DAA32" s="32"/>
      <c r="DAB32" s="32"/>
      <c r="DAC32" s="32"/>
      <c r="DAD32" s="32"/>
      <c r="DAE32" s="32"/>
      <c r="DAF32" s="32"/>
      <c r="DAG32" s="32"/>
      <c r="DAH32" s="32"/>
      <c r="DAI32" s="32"/>
      <c r="DAJ32" s="32"/>
      <c r="DAK32" s="32"/>
      <c r="DAL32" s="32"/>
      <c r="DAM32" s="32"/>
      <c r="DAN32" s="32"/>
      <c r="DAO32" s="32"/>
      <c r="DAP32" s="32"/>
      <c r="DAQ32" s="32"/>
      <c r="DAR32" s="32"/>
      <c r="DAS32" s="32"/>
      <c r="DAT32" s="32"/>
      <c r="DAU32" s="32"/>
      <c r="DAV32" s="32"/>
      <c r="DAW32" s="32"/>
      <c r="DAX32" s="32"/>
      <c r="DAY32" s="32"/>
      <c r="DAZ32" s="32"/>
      <c r="DBA32" s="32"/>
      <c r="DBB32" s="32"/>
      <c r="DBC32" s="32"/>
      <c r="DBD32" s="32"/>
      <c r="DBE32" s="32"/>
      <c r="DBF32" s="32"/>
      <c r="DBG32" s="32"/>
      <c r="DBH32" s="32"/>
      <c r="DBI32" s="32"/>
      <c r="DBJ32" s="32"/>
      <c r="DBK32" s="32"/>
      <c r="DBL32" s="32"/>
      <c r="DBM32" s="32"/>
      <c r="DBN32" s="32"/>
      <c r="DBO32" s="32"/>
      <c r="DBP32" s="32"/>
      <c r="DBQ32" s="32"/>
      <c r="DBR32" s="32"/>
      <c r="DBS32" s="32"/>
      <c r="DBT32" s="32"/>
      <c r="DBU32" s="32"/>
      <c r="DBV32" s="32"/>
      <c r="DBW32" s="32"/>
      <c r="DBX32" s="32"/>
      <c r="DBY32" s="32"/>
      <c r="DBZ32" s="32"/>
      <c r="DCA32" s="32"/>
      <c r="DCB32" s="32"/>
      <c r="DCC32" s="32"/>
      <c r="DCD32" s="32"/>
      <c r="DCE32" s="32"/>
      <c r="DCF32" s="32"/>
      <c r="DCG32" s="32"/>
      <c r="DCH32" s="32"/>
      <c r="DCI32" s="32"/>
      <c r="DCJ32" s="32"/>
      <c r="DCK32" s="32"/>
      <c r="DCL32" s="32"/>
      <c r="DCM32" s="32"/>
      <c r="DCN32" s="32"/>
      <c r="DCO32" s="32"/>
      <c r="DCP32" s="32"/>
      <c r="DCQ32" s="32"/>
      <c r="DCR32" s="32"/>
      <c r="DCS32" s="32"/>
      <c r="DCT32" s="32"/>
      <c r="DCU32" s="32"/>
      <c r="DCV32" s="32"/>
      <c r="DCW32" s="32"/>
      <c r="DCX32" s="32"/>
      <c r="DCY32" s="32"/>
      <c r="DCZ32" s="32"/>
      <c r="DDA32" s="32"/>
      <c r="DDB32" s="32"/>
      <c r="DDC32" s="32"/>
      <c r="DDD32" s="32"/>
      <c r="DDE32" s="32"/>
      <c r="DDF32" s="32"/>
      <c r="DDG32" s="32"/>
      <c r="DDH32" s="32"/>
      <c r="DDI32" s="32"/>
      <c r="DDJ32" s="32"/>
      <c r="DDK32" s="32"/>
      <c r="DDL32" s="32"/>
      <c r="DDM32" s="32"/>
      <c r="DDN32" s="32"/>
      <c r="DDO32" s="32"/>
      <c r="DDP32" s="32"/>
      <c r="DDQ32" s="32"/>
      <c r="DDR32" s="32"/>
      <c r="DDS32" s="32"/>
      <c r="DDT32" s="32"/>
      <c r="DDU32" s="32"/>
      <c r="DDV32" s="32"/>
      <c r="DDW32" s="32"/>
      <c r="DDX32" s="32"/>
      <c r="DDY32" s="32"/>
      <c r="DDZ32" s="32"/>
      <c r="DEA32" s="32"/>
      <c r="DEB32" s="32"/>
      <c r="DEC32" s="32"/>
      <c r="DED32" s="32"/>
      <c r="DEE32" s="32"/>
      <c r="DEF32" s="32"/>
      <c r="DEG32" s="32"/>
      <c r="DEH32" s="32"/>
      <c r="DEI32" s="32"/>
      <c r="DEJ32" s="32"/>
      <c r="DEK32" s="32"/>
      <c r="DEL32" s="32"/>
      <c r="DEM32" s="32"/>
      <c r="DEN32" s="32"/>
      <c r="DEO32" s="32"/>
      <c r="DEP32" s="32"/>
      <c r="DEQ32" s="32"/>
      <c r="DER32" s="32"/>
      <c r="DES32" s="32"/>
      <c r="DET32" s="32"/>
      <c r="DEU32" s="32"/>
      <c r="DEV32" s="32"/>
      <c r="DEW32" s="32"/>
      <c r="DEX32" s="32"/>
      <c r="DEY32" s="32"/>
      <c r="DEZ32" s="32"/>
      <c r="DFA32" s="32"/>
      <c r="DFB32" s="32"/>
      <c r="DFC32" s="32"/>
      <c r="DFD32" s="32"/>
      <c r="DFE32" s="32"/>
      <c r="DFF32" s="32"/>
      <c r="DFG32" s="32"/>
      <c r="DFH32" s="32"/>
      <c r="DFI32" s="32"/>
      <c r="DFJ32" s="32"/>
      <c r="DFK32" s="32"/>
      <c r="DFL32" s="32"/>
      <c r="DFM32" s="32"/>
      <c r="DFN32" s="32"/>
      <c r="DFO32" s="32"/>
      <c r="DFP32" s="32"/>
      <c r="DFQ32" s="32"/>
      <c r="DFR32" s="32"/>
      <c r="DFS32" s="32"/>
      <c r="DFT32" s="32"/>
      <c r="DFU32" s="32"/>
      <c r="DFV32" s="32"/>
      <c r="DFW32" s="32"/>
      <c r="DFX32" s="32"/>
      <c r="DFY32" s="32"/>
      <c r="DFZ32" s="32"/>
      <c r="DGA32" s="32"/>
      <c r="DGB32" s="32"/>
      <c r="DGC32" s="32"/>
      <c r="DGD32" s="32"/>
      <c r="DGE32" s="32"/>
      <c r="DGF32" s="32"/>
      <c r="DGG32" s="32"/>
      <c r="DGH32" s="32"/>
      <c r="DGI32" s="32"/>
      <c r="DGJ32" s="32"/>
      <c r="DGK32" s="32"/>
      <c r="DGL32" s="32"/>
      <c r="DGM32" s="32"/>
      <c r="DGN32" s="32"/>
      <c r="DGO32" s="32"/>
      <c r="DGP32" s="32"/>
      <c r="DGQ32" s="32"/>
      <c r="DGR32" s="32"/>
      <c r="DGS32" s="32"/>
      <c r="DGT32" s="32"/>
      <c r="DGU32" s="32"/>
      <c r="DGV32" s="32"/>
      <c r="DGW32" s="32"/>
      <c r="DGX32" s="32"/>
      <c r="DGY32" s="32"/>
      <c r="DGZ32" s="32"/>
      <c r="DHA32" s="32"/>
      <c r="DHB32" s="32"/>
      <c r="DHC32" s="32"/>
      <c r="DHD32" s="32"/>
      <c r="DHE32" s="32"/>
      <c r="DHF32" s="32"/>
      <c r="DHG32" s="32"/>
      <c r="DHH32" s="32"/>
      <c r="DHI32" s="32"/>
      <c r="DHJ32" s="32"/>
      <c r="DHK32" s="32"/>
      <c r="DHL32" s="32"/>
      <c r="DHM32" s="32"/>
      <c r="DHN32" s="32"/>
      <c r="DHO32" s="32"/>
      <c r="DHP32" s="32"/>
      <c r="DHQ32" s="32"/>
      <c r="DHR32" s="32"/>
      <c r="DHS32" s="32"/>
      <c r="DHT32" s="32"/>
      <c r="DHU32" s="32"/>
      <c r="DHV32" s="32"/>
      <c r="DHW32" s="32"/>
      <c r="DHX32" s="32"/>
      <c r="DHY32" s="32"/>
      <c r="DHZ32" s="32"/>
      <c r="DIA32" s="32"/>
      <c r="DIB32" s="32"/>
      <c r="DIC32" s="32"/>
      <c r="DID32" s="32"/>
      <c r="DIE32" s="32"/>
      <c r="DIF32" s="32"/>
      <c r="DIG32" s="32"/>
      <c r="DIH32" s="32"/>
      <c r="DII32" s="32"/>
      <c r="DIJ32" s="32"/>
      <c r="DIK32" s="32"/>
      <c r="DIL32" s="32"/>
      <c r="DIM32" s="32"/>
      <c r="DIN32" s="32"/>
      <c r="DIO32" s="32"/>
      <c r="DIP32" s="32"/>
      <c r="DIQ32" s="32"/>
      <c r="DIR32" s="32"/>
      <c r="DIS32" s="32"/>
      <c r="DIT32" s="32"/>
      <c r="DIU32" s="32"/>
      <c r="DIV32" s="32"/>
      <c r="DIW32" s="32"/>
      <c r="DIX32" s="32"/>
      <c r="DIY32" s="32"/>
      <c r="DIZ32" s="32"/>
      <c r="DJA32" s="32"/>
      <c r="DJB32" s="32"/>
      <c r="DJC32" s="32"/>
      <c r="DJD32" s="32"/>
      <c r="DJE32" s="32"/>
      <c r="DJF32" s="32"/>
      <c r="DJG32" s="32"/>
      <c r="DJH32" s="32"/>
      <c r="DJI32" s="32"/>
      <c r="DJJ32" s="32"/>
      <c r="DJK32" s="32"/>
      <c r="DJL32" s="32"/>
      <c r="DJM32" s="32"/>
      <c r="DJN32" s="32"/>
      <c r="DJO32" s="32"/>
      <c r="DJP32" s="32"/>
      <c r="DJQ32" s="32"/>
      <c r="DJR32" s="32"/>
      <c r="DJS32" s="32"/>
      <c r="DJT32" s="32"/>
      <c r="DJU32" s="32"/>
      <c r="DJV32" s="32"/>
      <c r="DJW32" s="32"/>
      <c r="DJX32" s="32"/>
      <c r="DJY32" s="32"/>
      <c r="DJZ32" s="32"/>
      <c r="DKA32" s="32"/>
      <c r="DKB32" s="32"/>
      <c r="DKC32" s="32"/>
      <c r="DKD32" s="32"/>
      <c r="DKE32" s="32"/>
      <c r="DKF32" s="32"/>
      <c r="DKG32" s="32"/>
      <c r="DKH32" s="32"/>
      <c r="DKI32" s="32"/>
      <c r="DKJ32" s="32"/>
      <c r="DKK32" s="32"/>
      <c r="DKL32" s="32"/>
      <c r="DKM32" s="32"/>
      <c r="DKN32" s="32"/>
      <c r="DKO32" s="32"/>
      <c r="DKP32" s="32"/>
      <c r="DKQ32" s="32"/>
      <c r="DKR32" s="32"/>
      <c r="DKS32" s="32"/>
      <c r="DKT32" s="32"/>
      <c r="DKU32" s="32"/>
      <c r="DKV32" s="32"/>
      <c r="DKW32" s="32"/>
      <c r="DKX32" s="32"/>
      <c r="DKY32" s="32"/>
      <c r="DKZ32" s="32"/>
      <c r="DLA32" s="32"/>
      <c r="DLB32" s="32"/>
      <c r="DLC32" s="32"/>
      <c r="DLD32" s="32"/>
      <c r="DLE32" s="32"/>
      <c r="DLF32" s="32"/>
      <c r="DLG32" s="32"/>
      <c r="DLH32" s="32"/>
      <c r="DLI32" s="32"/>
      <c r="DLJ32" s="32"/>
      <c r="DLK32" s="32"/>
      <c r="DLL32" s="32"/>
      <c r="DLM32" s="32"/>
      <c r="DLN32" s="32"/>
      <c r="DLO32" s="32"/>
      <c r="DLP32" s="32"/>
      <c r="DLQ32" s="32"/>
      <c r="DLR32" s="32"/>
      <c r="DLS32" s="32"/>
      <c r="DLT32" s="32"/>
      <c r="DLU32" s="32"/>
      <c r="DLV32" s="32"/>
      <c r="DLW32" s="32"/>
      <c r="DLX32" s="32"/>
      <c r="DLY32" s="32"/>
      <c r="DLZ32" s="32"/>
      <c r="DMA32" s="32"/>
      <c r="DMB32" s="32"/>
      <c r="DMC32" s="32"/>
      <c r="DMD32" s="32"/>
      <c r="DME32" s="32"/>
      <c r="DMF32" s="32"/>
      <c r="DMG32" s="32"/>
      <c r="DMH32" s="32"/>
      <c r="DMI32" s="32"/>
      <c r="DMJ32" s="32"/>
      <c r="DMK32" s="32"/>
      <c r="DML32" s="32"/>
      <c r="DMM32" s="32"/>
      <c r="DMN32" s="32"/>
      <c r="DMO32" s="32"/>
      <c r="DMP32" s="32"/>
      <c r="DMQ32" s="32"/>
      <c r="DMR32" s="32"/>
      <c r="DMS32" s="32"/>
      <c r="DMT32" s="32"/>
      <c r="DMU32" s="32"/>
      <c r="DMV32" s="32"/>
      <c r="DMW32" s="32"/>
      <c r="DMX32" s="32"/>
      <c r="DMY32" s="32"/>
      <c r="DMZ32" s="32"/>
      <c r="DNA32" s="32"/>
      <c r="DNB32" s="32"/>
      <c r="DNC32" s="32"/>
      <c r="DND32" s="32"/>
      <c r="DNE32" s="32"/>
      <c r="DNF32" s="32"/>
      <c r="DNG32" s="32"/>
      <c r="DNH32" s="32"/>
      <c r="DNI32" s="32"/>
      <c r="DNJ32" s="32"/>
      <c r="DNK32" s="32"/>
      <c r="DNL32" s="32"/>
      <c r="DNM32" s="32"/>
      <c r="DNN32" s="32"/>
      <c r="DNO32" s="32"/>
      <c r="DNP32" s="32"/>
      <c r="DNQ32" s="32"/>
      <c r="DNR32" s="32"/>
      <c r="DNS32" s="32"/>
      <c r="DNT32" s="32"/>
      <c r="DNU32" s="32"/>
      <c r="DNV32" s="32"/>
      <c r="DNW32" s="32"/>
      <c r="DNX32" s="32"/>
      <c r="DNY32" s="32"/>
      <c r="DNZ32" s="32"/>
      <c r="DOA32" s="32"/>
      <c r="DOB32" s="32"/>
      <c r="DOC32" s="32"/>
      <c r="DOD32" s="32"/>
      <c r="DOE32" s="32"/>
      <c r="DOF32" s="32"/>
      <c r="DOG32" s="32"/>
      <c r="DOH32" s="32"/>
      <c r="DOI32" s="32"/>
      <c r="DOJ32" s="32"/>
      <c r="DOK32" s="32"/>
      <c r="DOL32" s="32"/>
      <c r="DOM32" s="32"/>
      <c r="DON32" s="32"/>
      <c r="DOO32" s="32"/>
      <c r="DOP32" s="32"/>
      <c r="DOQ32" s="32"/>
      <c r="DOR32" s="32"/>
      <c r="DOS32" s="32"/>
      <c r="DOT32" s="32"/>
      <c r="DOU32" s="32"/>
      <c r="DOV32" s="32"/>
      <c r="DOW32" s="32"/>
      <c r="DOX32" s="32"/>
      <c r="DOY32" s="32"/>
      <c r="DOZ32" s="32"/>
      <c r="DPA32" s="32"/>
      <c r="DPB32" s="32"/>
      <c r="DPC32" s="32"/>
      <c r="DPD32" s="32"/>
      <c r="DPE32" s="32"/>
      <c r="DPF32" s="32"/>
      <c r="DPG32" s="32"/>
      <c r="DPH32" s="32"/>
      <c r="DPI32" s="32"/>
      <c r="DPJ32" s="32"/>
      <c r="DPK32" s="32"/>
      <c r="DPL32" s="32"/>
      <c r="DPM32" s="32"/>
      <c r="DPN32" s="32"/>
      <c r="DPO32" s="32"/>
      <c r="DPP32" s="32"/>
      <c r="DPQ32" s="32"/>
      <c r="DPR32" s="32"/>
      <c r="DPS32" s="32"/>
      <c r="DPT32" s="32"/>
      <c r="DPU32" s="32"/>
      <c r="DPV32" s="32"/>
      <c r="DPW32" s="32"/>
      <c r="DPX32" s="32"/>
      <c r="DPY32" s="32"/>
      <c r="DPZ32" s="32"/>
      <c r="DQA32" s="32"/>
      <c r="DQB32" s="32"/>
      <c r="DQC32" s="32"/>
      <c r="DQD32" s="32"/>
      <c r="DQE32" s="32"/>
      <c r="DQF32" s="32"/>
      <c r="DQG32" s="32"/>
      <c r="DQH32" s="32"/>
      <c r="DQI32" s="32"/>
      <c r="DQJ32" s="32"/>
      <c r="DQK32" s="32"/>
      <c r="DQL32" s="32"/>
      <c r="DQM32" s="32"/>
      <c r="DQN32" s="32"/>
      <c r="DQO32" s="32"/>
      <c r="DQP32" s="32"/>
      <c r="DQQ32" s="32"/>
      <c r="DQR32" s="32"/>
      <c r="DQS32" s="32"/>
      <c r="DQT32" s="32"/>
      <c r="DQU32" s="32"/>
      <c r="DQV32" s="32"/>
      <c r="DQW32" s="32"/>
      <c r="DQX32" s="32"/>
      <c r="DQY32" s="32"/>
      <c r="DQZ32" s="32"/>
      <c r="DRA32" s="32"/>
      <c r="DRB32" s="32"/>
      <c r="DRC32" s="32"/>
      <c r="DRD32" s="32"/>
      <c r="DRE32" s="32"/>
      <c r="DRF32" s="32"/>
      <c r="DRG32" s="32"/>
      <c r="DRH32" s="32"/>
      <c r="DRI32" s="32"/>
      <c r="DRJ32" s="32"/>
      <c r="DRK32" s="32"/>
      <c r="DRL32" s="32"/>
      <c r="DRM32" s="32"/>
      <c r="DRN32" s="32"/>
      <c r="DRO32" s="32"/>
      <c r="DRP32" s="32"/>
      <c r="DRQ32" s="32"/>
      <c r="DRR32" s="32"/>
      <c r="DRS32" s="32"/>
      <c r="DRT32" s="32"/>
      <c r="DRU32" s="32"/>
      <c r="DRV32" s="32"/>
      <c r="DRW32" s="32"/>
      <c r="DRX32" s="32"/>
      <c r="DRY32" s="32"/>
      <c r="DRZ32" s="32"/>
      <c r="DSA32" s="32"/>
      <c r="DSB32" s="32"/>
      <c r="DSC32" s="32"/>
      <c r="DSD32" s="32"/>
      <c r="DSE32" s="32"/>
      <c r="DSF32" s="32"/>
      <c r="DSG32" s="32"/>
      <c r="DSH32" s="32"/>
      <c r="DSI32" s="32"/>
      <c r="DSJ32" s="32"/>
      <c r="DSK32" s="32"/>
      <c r="DSL32" s="32"/>
      <c r="DSM32" s="32"/>
      <c r="DSN32" s="32"/>
      <c r="DSO32" s="32"/>
      <c r="DSP32" s="32"/>
      <c r="DSQ32" s="32"/>
      <c r="DSR32" s="32"/>
      <c r="DSS32" s="32"/>
      <c r="DST32" s="32"/>
      <c r="DSU32" s="32"/>
      <c r="DSV32" s="32"/>
      <c r="DSW32" s="32"/>
      <c r="DSX32" s="32"/>
      <c r="DSY32" s="32"/>
      <c r="DSZ32" s="32"/>
      <c r="DTA32" s="32"/>
      <c r="DTB32" s="32"/>
      <c r="DTC32" s="32"/>
      <c r="DTD32" s="32"/>
      <c r="DTE32" s="32"/>
      <c r="DTF32" s="32"/>
      <c r="DTG32" s="32"/>
      <c r="DTH32" s="32"/>
      <c r="DTI32" s="32"/>
      <c r="DTJ32" s="32"/>
      <c r="DTK32" s="32"/>
      <c r="DTL32" s="32"/>
      <c r="DTM32" s="32"/>
      <c r="DTN32" s="32"/>
      <c r="DTO32" s="32"/>
      <c r="DTP32" s="32"/>
      <c r="DTQ32" s="32"/>
      <c r="DTR32" s="32"/>
      <c r="DTS32" s="32"/>
      <c r="DTT32" s="32"/>
      <c r="DTU32" s="32"/>
      <c r="DTV32" s="32"/>
      <c r="DTW32" s="32"/>
      <c r="DTX32" s="32"/>
      <c r="DTY32" s="32"/>
      <c r="DTZ32" s="32"/>
      <c r="DUA32" s="32"/>
      <c r="DUB32" s="32"/>
      <c r="DUC32" s="32"/>
      <c r="DUD32" s="32"/>
      <c r="DUE32" s="32"/>
      <c r="DUF32" s="32"/>
      <c r="DUG32" s="32"/>
      <c r="DUH32" s="32"/>
      <c r="DUI32" s="32"/>
      <c r="DUJ32" s="32"/>
      <c r="DUK32" s="32"/>
      <c r="DUL32" s="32"/>
      <c r="DUM32" s="32"/>
      <c r="DUN32" s="32"/>
      <c r="DUO32" s="32"/>
      <c r="DUP32" s="32"/>
      <c r="DUQ32" s="32"/>
      <c r="DUR32" s="32"/>
      <c r="DUS32" s="32"/>
      <c r="DUT32" s="32"/>
      <c r="DUU32" s="32"/>
      <c r="DUV32" s="32"/>
      <c r="DUW32" s="32"/>
      <c r="DUX32" s="32"/>
      <c r="DUY32" s="32"/>
      <c r="DUZ32" s="32"/>
      <c r="DVA32" s="32"/>
      <c r="DVB32" s="32"/>
      <c r="DVC32" s="32"/>
      <c r="DVD32" s="32"/>
      <c r="DVE32" s="32"/>
      <c r="DVF32" s="32"/>
      <c r="DVG32" s="32"/>
      <c r="DVH32" s="32"/>
      <c r="DVI32" s="32"/>
      <c r="DVJ32" s="32"/>
      <c r="DVK32" s="32"/>
      <c r="DVL32" s="32"/>
      <c r="DVM32" s="32"/>
      <c r="DVN32" s="32"/>
      <c r="DVO32" s="32"/>
      <c r="DVP32" s="32"/>
      <c r="DVQ32" s="32"/>
      <c r="DVR32" s="32"/>
      <c r="DVS32" s="32"/>
      <c r="DVT32" s="32"/>
      <c r="DVU32" s="32"/>
      <c r="DVV32" s="32"/>
      <c r="DVW32" s="32"/>
      <c r="DVX32" s="32"/>
      <c r="DVY32" s="32"/>
      <c r="DVZ32" s="32"/>
      <c r="DWA32" s="32"/>
      <c r="DWB32" s="32"/>
      <c r="DWC32" s="32"/>
      <c r="DWD32" s="32"/>
      <c r="DWE32" s="32"/>
      <c r="DWF32" s="32"/>
      <c r="DWG32" s="32"/>
      <c r="DWH32" s="32"/>
      <c r="DWI32" s="32"/>
      <c r="DWJ32" s="32"/>
      <c r="DWK32" s="32"/>
      <c r="DWL32" s="32"/>
      <c r="DWM32" s="32"/>
      <c r="DWN32" s="32"/>
      <c r="DWO32" s="32"/>
      <c r="DWP32" s="32"/>
      <c r="DWQ32" s="32"/>
      <c r="DWR32" s="32"/>
      <c r="DWS32" s="32"/>
      <c r="DWT32" s="32"/>
      <c r="DWU32" s="32"/>
      <c r="DWV32" s="32"/>
      <c r="DWW32" s="32"/>
      <c r="DWX32" s="32"/>
      <c r="DWY32" s="32"/>
      <c r="DWZ32" s="32"/>
      <c r="DXA32" s="32"/>
      <c r="DXB32" s="32"/>
      <c r="DXC32" s="32"/>
      <c r="DXD32" s="32"/>
      <c r="DXE32" s="32"/>
      <c r="DXF32" s="32"/>
      <c r="DXG32" s="32"/>
      <c r="DXH32" s="32"/>
      <c r="DXI32" s="32"/>
      <c r="DXJ32" s="32"/>
      <c r="DXK32" s="32"/>
      <c r="DXL32" s="32"/>
      <c r="DXM32" s="32"/>
      <c r="DXN32" s="32"/>
      <c r="DXO32" s="32"/>
      <c r="DXP32" s="32"/>
      <c r="DXQ32" s="32"/>
      <c r="DXR32" s="32"/>
      <c r="DXS32" s="32"/>
      <c r="DXT32" s="32"/>
      <c r="DXU32" s="32"/>
      <c r="DXV32" s="32"/>
      <c r="DXW32" s="32"/>
      <c r="DXX32" s="32"/>
      <c r="DXY32" s="32"/>
      <c r="DXZ32" s="32"/>
      <c r="DYA32" s="32"/>
      <c r="DYB32" s="32"/>
      <c r="DYC32" s="32"/>
      <c r="DYD32" s="32"/>
      <c r="DYE32" s="32"/>
      <c r="DYF32" s="32"/>
      <c r="DYG32" s="32"/>
      <c r="DYH32" s="32"/>
      <c r="DYI32" s="32"/>
      <c r="DYJ32" s="32"/>
      <c r="DYK32" s="32"/>
      <c r="DYL32" s="32"/>
      <c r="DYM32" s="32"/>
      <c r="DYN32" s="32"/>
      <c r="DYO32" s="32"/>
      <c r="DYP32" s="32"/>
      <c r="DYQ32" s="32"/>
      <c r="DYR32" s="32"/>
      <c r="DYS32" s="32"/>
      <c r="DYT32" s="32"/>
      <c r="DYU32" s="32"/>
      <c r="DYV32" s="32"/>
      <c r="DYW32" s="32"/>
      <c r="DYX32" s="32"/>
      <c r="DYY32" s="32"/>
      <c r="DYZ32" s="32"/>
      <c r="DZA32" s="32"/>
      <c r="DZB32" s="32"/>
      <c r="DZC32" s="32"/>
      <c r="DZD32" s="32"/>
      <c r="DZE32" s="32"/>
      <c r="DZF32" s="32"/>
      <c r="DZG32" s="32"/>
      <c r="DZH32" s="32"/>
      <c r="DZI32" s="32"/>
      <c r="DZJ32" s="32"/>
      <c r="DZK32" s="32"/>
      <c r="DZL32" s="32"/>
      <c r="DZM32" s="32"/>
      <c r="DZN32" s="32"/>
      <c r="DZO32" s="32"/>
      <c r="DZP32" s="32"/>
      <c r="DZQ32" s="32"/>
      <c r="DZR32" s="32"/>
      <c r="DZS32" s="32"/>
      <c r="DZT32" s="32"/>
      <c r="DZU32" s="32"/>
      <c r="DZV32" s="32"/>
      <c r="DZW32" s="32"/>
      <c r="DZX32" s="32"/>
      <c r="DZY32" s="32"/>
      <c r="DZZ32" s="32"/>
      <c r="EAA32" s="32"/>
      <c r="EAB32" s="32"/>
      <c r="EAC32" s="32"/>
      <c r="EAD32" s="32"/>
      <c r="EAE32" s="32"/>
      <c r="EAF32" s="32"/>
      <c r="EAG32" s="32"/>
      <c r="EAH32" s="32"/>
      <c r="EAI32" s="32"/>
      <c r="EAJ32" s="32"/>
      <c r="EAK32" s="32"/>
      <c r="EAL32" s="32"/>
      <c r="EAM32" s="32"/>
      <c r="EAN32" s="32"/>
      <c r="EAO32" s="32"/>
      <c r="EAP32" s="32"/>
      <c r="EAQ32" s="32"/>
      <c r="EAR32" s="32"/>
      <c r="EAS32" s="32"/>
      <c r="EAT32" s="32"/>
      <c r="EAU32" s="32"/>
      <c r="EAV32" s="32"/>
      <c r="EAW32" s="32"/>
      <c r="EAX32" s="32"/>
      <c r="EAY32" s="32"/>
      <c r="EAZ32" s="32"/>
      <c r="EBA32" s="32"/>
      <c r="EBB32" s="32"/>
      <c r="EBC32" s="32"/>
      <c r="EBD32" s="32"/>
      <c r="EBE32" s="32"/>
      <c r="EBF32" s="32"/>
      <c r="EBG32" s="32"/>
      <c r="EBH32" s="32"/>
      <c r="EBI32" s="32"/>
      <c r="EBJ32" s="32"/>
      <c r="EBK32" s="32"/>
      <c r="EBL32" s="32"/>
      <c r="EBM32" s="32"/>
      <c r="EBN32" s="32"/>
      <c r="EBO32" s="32"/>
      <c r="EBP32" s="32"/>
      <c r="EBQ32" s="32"/>
      <c r="EBR32" s="32"/>
      <c r="EBS32" s="32"/>
      <c r="EBT32" s="32"/>
      <c r="EBU32" s="32"/>
      <c r="EBV32" s="32"/>
      <c r="EBW32" s="32"/>
      <c r="EBX32" s="32"/>
      <c r="EBY32" s="32"/>
      <c r="EBZ32" s="32"/>
      <c r="ECA32" s="32"/>
      <c r="ECB32" s="32"/>
      <c r="ECC32" s="32"/>
      <c r="ECD32" s="32"/>
      <c r="ECE32" s="32"/>
      <c r="ECF32" s="32"/>
      <c r="ECG32" s="32"/>
      <c r="ECH32" s="32"/>
      <c r="ECI32" s="32"/>
      <c r="ECJ32" s="32"/>
      <c r="ECK32" s="32"/>
      <c r="ECL32" s="32"/>
      <c r="ECM32" s="32"/>
      <c r="ECN32" s="32"/>
      <c r="ECO32" s="32"/>
      <c r="ECP32" s="32"/>
      <c r="ECQ32" s="32"/>
      <c r="ECR32" s="32"/>
      <c r="ECS32" s="32"/>
      <c r="ECT32" s="32"/>
      <c r="ECU32" s="32"/>
      <c r="ECV32" s="32"/>
      <c r="ECW32" s="32"/>
      <c r="ECX32" s="32"/>
      <c r="ECY32" s="32"/>
      <c r="ECZ32" s="32"/>
      <c r="EDA32" s="32"/>
      <c r="EDB32" s="32"/>
      <c r="EDC32" s="32"/>
      <c r="EDD32" s="32"/>
      <c r="EDE32" s="32"/>
      <c r="EDF32" s="32"/>
      <c r="EDG32" s="32"/>
      <c r="EDH32" s="32"/>
      <c r="EDI32" s="32"/>
      <c r="EDJ32" s="32"/>
      <c r="EDK32" s="32"/>
      <c r="EDL32" s="32"/>
      <c r="EDM32" s="32"/>
      <c r="EDN32" s="32"/>
      <c r="EDO32" s="32"/>
      <c r="EDP32" s="32"/>
      <c r="EDQ32" s="32"/>
      <c r="EDR32" s="32"/>
      <c r="EDS32" s="32"/>
      <c r="EDT32" s="32"/>
      <c r="EDU32" s="32"/>
      <c r="EDV32" s="32"/>
      <c r="EDW32" s="32"/>
      <c r="EDX32" s="32"/>
      <c r="EDY32" s="32"/>
      <c r="EDZ32" s="32"/>
      <c r="EEA32" s="32"/>
      <c r="EEB32" s="32"/>
      <c r="EEC32" s="32"/>
      <c r="EED32" s="32"/>
      <c r="EEE32" s="32"/>
      <c r="EEF32" s="32"/>
      <c r="EEG32" s="32"/>
      <c r="EEH32" s="32"/>
      <c r="EEI32" s="32"/>
      <c r="EEJ32" s="32"/>
      <c r="EEK32" s="32"/>
      <c r="EEL32" s="32"/>
      <c r="EEM32" s="32"/>
      <c r="EEN32" s="32"/>
      <c r="EEO32" s="32"/>
      <c r="EEP32" s="32"/>
      <c r="EEQ32" s="32"/>
      <c r="EER32" s="32"/>
      <c r="EES32" s="32"/>
      <c r="EET32" s="32"/>
      <c r="EEU32" s="32"/>
      <c r="EEV32" s="32"/>
      <c r="EEW32" s="32"/>
      <c r="EEX32" s="32"/>
      <c r="EEY32" s="32"/>
      <c r="EEZ32" s="32"/>
      <c r="EFA32" s="32"/>
      <c r="EFB32" s="32"/>
      <c r="EFC32" s="32"/>
      <c r="EFD32" s="32"/>
      <c r="EFE32" s="32"/>
      <c r="EFF32" s="32"/>
      <c r="EFG32" s="32"/>
      <c r="EFH32" s="32"/>
      <c r="EFI32" s="32"/>
      <c r="EFJ32" s="32"/>
      <c r="EFK32" s="32"/>
      <c r="EFL32" s="32"/>
      <c r="EFM32" s="32"/>
      <c r="EFN32" s="32"/>
      <c r="EFO32" s="32"/>
      <c r="EFP32" s="32"/>
      <c r="EFQ32" s="32"/>
      <c r="EFR32" s="32"/>
      <c r="EFS32" s="32"/>
      <c r="EFT32" s="32"/>
      <c r="EFU32" s="32"/>
      <c r="EFV32" s="32"/>
      <c r="EFW32" s="32"/>
      <c r="EFX32" s="32"/>
      <c r="EFY32" s="32"/>
      <c r="EFZ32" s="32"/>
      <c r="EGA32" s="32"/>
      <c r="EGB32" s="32"/>
      <c r="EGC32" s="32"/>
      <c r="EGD32" s="32"/>
      <c r="EGE32" s="32"/>
      <c r="EGF32" s="32"/>
      <c r="EGG32" s="32"/>
      <c r="EGH32" s="32"/>
      <c r="EGI32" s="32"/>
      <c r="EGJ32" s="32"/>
      <c r="EGK32" s="32"/>
      <c r="EGL32" s="32"/>
      <c r="EGM32" s="32"/>
      <c r="EGN32" s="32"/>
      <c r="EGO32" s="32"/>
      <c r="EGP32" s="32"/>
      <c r="EGQ32" s="32"/>
      <c r="EGR32" s="32"/>
      <c r="EGS32" s="32"/>
      <c r="EGT32" s="32"/>
      <c r="EGU32" s="32"/>
      <c r="EGV32" s="32"/>
      <c r="EGW32" s="32"/>
      <c r="EGX32" s="32"/>
      <c r="EGY32" s="32"/>
      <c r="EGZ32" s="32"/>
      <c r="EHA32" s="32"/>
      <c r="EHB32" s="32"/>
      <c r="EHC32" s="32"/>
      <c r="EHD32" s="32"/>
      <c r="EHE32" s="32"/>
      <c r="EHF32" s="32"/>
      <c r="EHG32" s="32"/>
      <c r="EHH32" s="32"/>
      <c r="EHI32" s="32"/>
      <c r="EHJ32" s="32"/>
      <c r="EHK32" s="32"/>
      <c r="EHL32" s="32"/>
      <c r="EHM32" s="32"/>
      <c r="EHN32" s="32"/>
      <c r="EHO32" s="32"/>
      <c r="EHP32" s="32"/>
      <c r="EHQ32" s="32"/>
      <c r="EHR32" s="32"/>
      <c r="EHS32" s="32"/>
      <c r="EHT32" s="32"/>
      <c r="EHU32" s="32"/>
      <c r="EHV32" s="32"/>
      <c r="EHW32" s="32"/>
      <c r="EHX32" s="32"/>
      <c r="EHY32" s="32"/>
      <c r="EHZ32" s="32"/>
      <c r="EIA32" s="32"/>
      <c r="EIB32" s="32"/>
      <c r="EIC32" s="32"/>
      <c r="EID32" s="32"/>
      <c r="EIE32" s="32"/>
      <c r="EIF32" s="32"/>
      <c r="EIG32" s="32"/>
      <c r="EIH32" s="32"/>
      <c r="EII32" s="32"/>
      <c r="EIJ32" s="32"/>
      <c r="EIK32" s="32"/>
      <c r="EIL32" s="32"/>
      <c r="EIM32" s="32"/>
      <c r="EIN32" s="32"/>
      <c r="EIO32" s="32"/>
      <c r="EIP32" s="32"/>
      <c r="EIQ32" s="32"/>
      <c r="EIR32" s="32"/>
      <c r="EIS32" s="32"/>
      <c r="EIT32" s="32"/>
      <c r="EIU32" s="32"/>
      <c r="EIV32" s="32"/>
      <c r="EIW32" s="32"/>
      <c r="EIX32" s="32"/>
      <c r="EIY32" s="32"/>
      <c r="EIZ32" s="32"/>
      <c r="EJA32" s="32"/>
      <c r="EJB32" s="32"/>
      <c r="EJC32" s="32"/>
      <c r="EJD32" s="32"/>
      <c r="EJE32" s="32"/>
      <c r="EJF32" s="32"/>
      <c r="EJG32" s="32"/>
      <c r="EJH32" s="32"/>
      <c r="EJI32" s="32"/>
      <c r="EJJ32" s="32"/>
      <c r="EJK32" s="32"/>
      <c r="EJL32" s="32"/>
      <c r="EJM32" s="32"/>
      <c r="EJN32" s="32"/>
      <c r="EJO32" s="32"/>
      <c r="EJP32" s="32"/>
      <c r="EJQ32" s="32"/>
      <c r="EJR32" s="32"/>
      <c r="EJS32" s="32"/>
      <c r="EJT32" s="32"/>
      <c r="EJU32" s="32"/>
      <c r="EJV32" s="32"/>
      <c r="EJW32" s="32"/>
      <c r="EJX32" s="32"/>
      <c r="EJY32" s="32"/>
      <c r="EJZ32" s="32"/>
      <c r="EKA32" s="32"/>
      <c r="EKB32" s="32"/>
      <c r="EKC32" s="32"/>
      <c r="EKD32" s="32"/>
      <c r="EKE32" s="32"/>
      <c r="EKF32" s="32"/>
      <c r="EKG32" s="32"/>
      <c r="EKH32" s="32"/>
      <c r="EKI32" s="32"/>
      <c r="EKJ32" s="32"/>
      <c r="EKK32" s="32"/>
      <c r="EKL32" s="32"/>
      <c r="EKM32" s="32"/>
      <c r="EKN32" s="32"/>
      <c r="EKO32" s="32"/>
      <c r="EKP32" s="32"/>
      <c r="EKQ32" s="32"/>
      <c r="EKR32" s="32"/>
      <c r="EKS32" s="32"/>
      <c r="EKT32" s="32"/>
      <c r="EKU32" s="32"/>
      <c r="EKV32" s="32"/>
      <c r="EKW32" s="32"/>
      <c r="EKX32" s="32"/>
      <c r="EKY32" s="32"/>
      <c r="EKZ32" s="32"/>
      <c r="ELA32" s="32"/>
      <c r="ELB32" s="32"/>
      <c r="ELC32" s="32"/>
      <c r="ELD32" s="32"/>
      <c r="ELE32" s="32"/>
      <c r="ELF32" s="32"/>
      <c r="ELG32" s="32"/>
      <c r="ELH32" s="32"/>
      <c r="ELI32" s="32"/>
      <c r="ELJ32" s="32"/>
      <c r="ELK32" s="32"/>
      <c r="ELL32" s="32"/>
      <c r="ELM32" s="32"/>
      <c r="ELN32" s="32"/>
      <c r="ELO32" s="32"/>
      <c r="ELP32" s="32"/>
      <c r="ELQ32" s="32"/>
      <c r="ELR32" s="32"/>
      <c r="ELS32" s="32"/>
      <c r="ELT32" s="32"/>
      <c r="ELU32" s="32"/>
      <c r="ELV32" s="32"/>
      <c r="ELW32" s="32"/>
      <c r="ELX32" s="32"/>
      <c r="ELY32" s="32"/>
      <c r="ELZ32" s="32"/>
      <c r="EMA32" s="32"/>
      <c r="EMB32" s="32"/>
      <c r="EMC32" s="32"/>
      <c r="EMD32" s="32"/>
      <c r="EME32" s="32"/>
      <c r="EMF32" s="32"/>
      <c r="EMG32" s="32"/>
      <c r="EMH32" s="32"/>
      <c r="EMI32" s="32"/>
      <c r="EMJ32" s="32"/>
      <c r="EMK32" s="32"/>
      <c r="EML32" s="32"/>
      <c r="EMM32" s="32"/>
      <c r="EMN32" s="32"/>
      <c r="EMO32" s="32"/>
      <c r="EMP32" s="32"/>
      <c r="EMQ32" s="32"/>
      <c r="EMR32" s="32"/>
      <c r="EMS32" s="32"/>
      <c r="EMT32" s="32"/>
      <c r="EMU32" s="32"/>
      <c r="EMV32" s="32"/>
      <c r="EMW32" s="32"/>
      <c r="EMX32" s="32"/>
      <c r="EMY32" s="32"/>
      <c r="EMZ32" s="32"/>
      <c r="ENA32" s="32"/>
      <c r="ENB32" s="32"/>
      <c r="ENC32" s="32"/>
      <c r="END32" s="32"/>
      <c r="ENE32" s="32"/>
      <c r="ENF32" s="32"/>
      <c r="ENG32" s="32"/>
      <c r="ENH32" s="32"/>
      <c r="ENI32" s="32"/>
      <c r="ENJ32" s="32"/>
      <c r="ENK32" s="32"/>
      <c r="ENL32" s="32"/>
      <c r="ENM32" s="32"/>
      <c r="ENN32" s="32"/>
      <c r="ENO32" s="32"/>
      <c r="ENP32" s="32"/>
      <c r="ENQ32" s="32"/>
      <c r="ENR32" s="32"/>
      <c r="ENS32" s="32"/>
      <c r="ENT32" s="32"/>
      <c r="ENU32" s="32"/>
      <c r="ENV32" s="32"/>
      <c r="ENW32" s="32"/>
      <c r="ENX32" s="32"/>
      <c r="ENY32" s="32"/>
      <c r="ENZ32" s="32"/>
      <c r="EOA32" s="32"/>
      <c r="EOB32" s="32"/>
      <c r="EOC32" s="32"/>
      <c r="EOD32" s="32"/>
      <c r="EOE32" s="32"/>
      <c r="EOF32" s="32"/>
      <c r="EOG32" s="32"/>
      <c r="EOH32" s="32"/>
      <c r="EOI32" s="32"/>
      <c r="EOJ32" s="32"/>
      <c r="EOK32" s="32"/>
      <c r="EOL32" s="32"/>
      <c r="EOM32" s="32"/>
      <c r="EON32" s="32"/>
      <c r="EOO32" s="32"/>
      <c r="EOP32" s="32"/>
      <c r="EOQ32" s="32"/>
      <c r="EOR32" s="32"/>
      <c r="EOS32" s="32"/>
      <c r="EOT32" s="32"/>
      <c r="EOU32" s="32"/>
      <c r="EOV32" s="32"/>
      <c r="EOW32" s="32"/>
      <c r="EOX32" s="32"/>
      <c r="EOY32" s="32"/>
      <c r="EOZ32" s="32"/>
      <c r="EPA32" s="32"/>
      <c r="EPB32" s="32"/>
      <c r="EPC32" s="32"/>
      <c r="EPD32" s="32"/>
      <c r="EPE32" s="32"/>
      <c r="EPF32" s="32"/>
      <c r="EPG32" s="32"/>
      <c r="EPH32" s="32"/>
      <c r="EPI32" s="32"/>
      <c r="EPJ32" s="32"/>
      <c r="EPK32" s="32"/>
      <c r="EPL32" s="32"/>
      <c r="EPM32" s="32"/>
      <c r="EPN32" s="32"/>
      <c r="EPO32" s="32"/>
      <c r="EPP32" s="32"/>
      <c r="EPQ32" s="32"/>
      <c r="EPR32" s="32"/>
      <c r="EPS32" s="32"/>
      <c r="EPT32" s="32"/>
      <c r="EPU32" s="32"/>
      <c r="EPV32" s="32"/>
      <c r="EPW32" s="32"/>
      <c r="EPX32" s="32"/>
      <c r="EPY32" s="32"/>
      <c r="EPZ32" s="32"/>
      <c r="EQA32" s="32"/>
      <c r="EQB32" s="32"/>
      <c r="EQC32" s="32"/>
      <c r="EQD32" s="32"/>
      <c r="EQE32" s="32"/>
      <c r="EQF32" s="32"/>
      <c r="EQG32" s="32"/>
      <c r="EQH32" s="32"/>
      <c r="EQI32" s="32"/>
      <c r="EQJ32" s="32"/>
      <c r="EQK32" s="32"/>
      <c r="EQL32" s="32"/>
      <c r="EQM32" s="32"/>
      <c r="EQN32" s="32"/>
      <c r="EQO32" s="32"/>
      <c r="EQP32" s="32"/>
      <c r="EQQ32" s="32"/>
      <c r="EQR32" s="32"/>
      <c r="EQS32" s="32"/>
      <c r="EQT32" s="32"/>
      <c r="EQU32" s="32"/>
      <c r="EQV32" s="32"/>
      <c r="EQW32" s="32"/>
      <c r="EQX32" s="32"/>
      <c r="EQY32" s="32"/>
      <c r="EQZ32" s="32"/>
      <c r="ERA32" s="32"/>
      <c r="ERB32" s="32"/>
      <c r="ERC32" s="32"/>
      <c r="ERD32" s="32"/>
      <c r="ERE32" s="32"/>
      <c r="ERF32" s="32"/>
      <c r="ERG32" s="32"/>
      <c r="ERH32" s="32"/>
      <c r="ERI32" s="32"/>
      <c r="ERJ32" s="32"/>
      <c r="ERK32" s="32"/>
      <c r="ERL32" s="32"/>
      <c r="ERM32" s="32"/>
      <c r="ERN32" s="32"/>
      <c r="ERO32" s="32"/>
      <c r="ERP32" s="32"/>
      <c r="ERQ32" s="32"/>
      <c r="ERR32" s="32"/>
      <c r="ERS32" s="32"/>
      <c r="ERT32" s="32"/>
      <c r="ERU32" s="32"/>
      <c r="ERV32" s="32"/>
      <c r="ERW32" s="32"/>
      <c r="ERX32" s="32"/>
      <c r="ERY32" s="32"/>
      <c r="ERZ32" s="32"/>
      <c r="ESA32" s="32"/>
      <c r="ESB32" s="32"/>
      <c r="ESC32" s="32"/>
      <c r="ESD32" s="32"/>
      <c r="ESE32" s="32"/>
      <c r="ESF32" s="32"/>
      <c r="ESG32" s="32"/>
      <c r="ESH32" s="32"/>
      <c r="ESI32" s="32"/>
      <c r="ESJ32" s="32"/>
      <c r="ESK32" s="32"/>
      <c r="ESL32" s="32"/>
      <c r="ESM32" s="32"/>
      <c r="ESN32" s="32"/>
      <c r="ESO32" s="32"/>
      <c r="ESP32" s="32"/>
      <c r="ESQ32" s="32"/>
      <c r="ESR32" s="32"/>
      <c r="ESS32" s="32"/>
      <c r="EST32" s="32"/>
      <c r="ESU32" s="32"/>
      <c r="ESV32" s="32"/>
      <c r="ESW32" s="32"/>
      <c r="ESX32" s="32"/>
      <c r="ESY32" s="32"/>
      <c r="ESZ32" s="32"/>
      <c r="ETA32" s="32"/>
      <c r="ETB32" s="32"/>
      <c r="ETC32" s="32"/>
      <c r="ETD32" s="32"/>
      <c r="ETE32" s="32"/>
      <c r="ETF32" s="32"/>
      <c r="ETG32" s="32"/>
      <c r="ETH32" s="32"/>
      <c r="ETI32" s="32"/>
      <c r="ETJ32" s="32"/>
      <c r="ETK32" s="32"/>
      <c r="ETL32" s="32"/>
      <c r="ETM32" s="32"/>
      <c r="ETN32" s="32"/>
      <c r="ETO32" s="32"/>
      <c r="ETP32" s="32"/>
      <c r="ETQ32" s="32"/>
      <c r="ETR32" s="32"/>
      <c r="ETS32" s="32"/>
      <c r="ETT32" s="32"/>
      <c r="ETU32" s="32"/>
      <c r="ETV32" s="32"/>
      <c r="ETW32" s="32"/>
      <c r="ETX32" s="32"/>
      <c r="ETY32" s="32"/>
      <c r="ETZ32" s="32"/>
      <c r="EUA32" s="32"/>
      <c r="EUB32" s="32"/>
      <c r="EUC32" s="32"/>
      <c r="EUD32" s="32"/>
      <c r="EUE32" s="32"/>
      <c r="EUF32" s="32"/>
      <c r="EUG32" s="32"/>
      <c r="EUH32" s="32"/>
      <c r="EUI32" s="32"/>
      <c r="EUJ32" s="32"/>
      <c r="EUK32" s="32"/>
      <c r="EUL32" s="32"/>
      <c r="EUM32" s="32"/>
      <c r="EUN32" s="32"/>
      <c r="EUO32" s="32"/>
      <c r="EUP32" s="32"/>
      <c r="EUQ32" s="32"/>
      <c r="EUR32" s="32"/>
      <c r="EUS32" s="32"/>
      <c r="EUT32" s="32"/>
      <c r="EUU32" s="32"/>
      <c r="EUV32" s="32"/>
      <c r="EUW32" s="32"/>
      <c r="EUX32" s="32"/>
      <c r="EUY32" s="32"/>
      <c r="EUZ32" s="32"/>
      <c r="EVA32" s="32"/>
      <c r="EVB32" s="32"/>
      <c r="EVC32" s="32"/>
      <c r="EVD32" s="32"/>
      <c r="EVE32" s="32"/>
      <c r="EVF32" s="32"/>
      <c r="EVG32" s="32"/>
      <c r="EVH32" s="32"/>
      <c r="EVI32" s="32"/>
      <c r="EVJ32" s="32"/>
      <c r="EVK32" s="32"/>
      <c r="EVL32" s="32"/>
      <c r="EVM32" s="32"/>
      <c r="EVN32" s="32"/>
      <c r="EVO32" s="32"/>
      <c r="EVP32" s="32"/>
      <c r="EVQ32" s="32"/>
      <c r="EVR32" s="32"/>
      <c r="EVS32" s="32"/>
      <c r="EVT32" s="32"/>
      <c r="EVU32" s="32"/>
      <c r="EVV32" s="32"/>
      <c r="EVW32" s="32"/>
      <c r="EVX32" s="32"/>
      <c r="EVY32" s="32"/>
      <c r="EVZ32" s="32"/>
      <c r="EWA32" s="32"/>
      <c r="EWB32" s="32"/>
      <c r="EWC32" s="32"/>
      <c r="EWD32" s="32"/>
      <c r="EWE32" s="32"/>
      <c r="EWF32" s="32"/>
      <c r="EWG32" s="32"/>
      <c r="EWH32" s="32"/>
      <c r="EWI32" s="32"/>
      <c r="EWJ32" s="32"/>
      <c r="EWK32" s="32"/>
      <c r="EWL32" s="32"/>
      <c r="EWM32" s="32"/>
      <c r="EWN32" s="32"/>
      <c r="EWO32" s="32"/>
      <c r="EWP32" s="32"/>
      <c r="EWQ32" s="32"/>
      <c r="EWR32" s="32"/>
      <c r="EWS32" s="32"/>
      <c r="EWT32" s="32"/>
      <c r="EWU32" s="32"/>
      <c r="EWV32" s="32"/>
      <c r="EWW32" s="32"/>
      <c r="EWX32" s="32"/>
      <c r="EWY32" s="32"/>
      <c r="EWZ32" s="32"/>
      <c r="EXA32" s="32"/>
      <c r="EXB32" s="32"/>
      <c r="EXC32" s="32"/>
      <c r="EXD32" s="32"/>
      <c r="EXE32" s="32"/>
      <c r="EXF32" s="32"/>
      <c r="EXG32" s="32"/>
      <c r="EXH32" s="32"/>
      <c r="EXI32" s="32"/>
      <c r="EXJ32" s="32"/>
      <c r="EXK32" s="32"/>
      <c r="EXL32" s="32"/>
      <c r="EXM32" s="32"/>
      <c r="EXN32" s="32"/>
      <c r="EXO32" s="32"/>
      <c r="EXP32" s="32"/>
      <c r="EXQ32" s="32"/>
      <c r="EXR32" s="32"/>
      <c r="EXS32" s="32"/>
      <c r="EXT32" s="32"/>
      <c r="EXU32" s="32"/>
      <c r="EXV32" s="32"/>
      <c r="EXW32" s="32"/>
      <c r="EXX32" s="32"/>
      <c r="EXY32" s="32"/>
      <c r="EXZ32" s="32"/>
      <c r="EYA32" s="32"/>
      <c r="EYB32" s="32"/>
      <c r="EYC32" s="32"/>
      <c r="EYD32" s="32"/>
      <c r="EYE32" s="32"/>
      <c r="EYF32" s="32"/>
      <c r="EYG32" s="32"/>
      <c r="EYH32" s="32"/>
      <c r="EYI32" s="32"/>
      <c r="EYJ32" s="32"/>
      <c r="EYK32" s="32"/>
      <c r="EYL32" s="32"/>
      <c r="EYM32" s="32"/>
      <c r="EYN32" s="32"/>
      <c r="EYO32" s="32"/>
      <c r="EYP32" s="32"/>
      <c r="EYQ32" s="32"/>
      <c r="EYR32" s="32"/>
      <c r="EYS32" s="32"/>
      <c r="EYT32" s="32"/>
      <c r="EYU32" s="32"/>
      <c r="EYV32" s="32"/>
      <c r="EYW32" s="32"/>
      <c r="EYX32" s="32"/>
      <c r="EYY32" s="32"/>
      <c r="EYZ32" s="32"/>
      <c r="EZA32" s="32"/>
      <c r="EZB32" s="32"/>
      <c r="EZC32" s="32"/>
      <c r="EZD32" s="32"/>
      <c r="EZE32" s="32"/>
      <c r="EZF32" s="32"/>
      <c r="EZG32" s="32"/>
      <c r="EZH32" s="32"/>
      <c r="EZI32" s="32"/>
      <c r="EZJ32" s="32"/>
      <c r="EZK32" s="32"/>
      <c r="EZL32" s="32"/>
      <c r="EZM32" s="32"/>
      <c r="EZN32" s="32"/>
      <c r="EZO32" s="32"/>
      <c r="EZP32" s="32"/>
      <c r="EZQ32" s="32"/>
      <c r="EZR32" s="32"/>
      <c r="EZS32" s="32"/>
      <c r="EZT32" s="32"/>
      <c r="EZU32" s="32"/>
      <c r="EZV32" s="32"/>
      <c r="EZW32" s="32"/>
      <c r="EZX32" s="32"/>
      <c r="EZY32" s="32"/>
      <c r="EZZ32" s="32"/>
      <c r="FAA32" s="32"/>
      <c r="FAB32" s="32"/>
      <c r="FAC32" s="32"/>
      <c r="FAD32" s="32"/>
      <c r="FAE32" s="32"/>
      <c r="FAF32" s="32"/>
      <c r="FAG32" s="32"/>
      <c r="FAH32" s="32"/>
      <c r="FAI32" s="32"/>
      <c r="FAJ32" s="32"/>
      <c r="FAK32" s="32"/>
      <c r="FAL32" s="32"/>
      <c r="FAM32" s="32"/>
      <c r="FAN32" s="32"/>
      <c r="FAO32" s="32"/>
      <c r="FAP32" s="32"/>
      <c r="FAQ32" s="32"/>
      <c r="FAR32" s="32"/>
      <c r="FAS32" s="32"/>
      <c r="FAT32" s="32"/>
      <c r="FAU32" s="32"/>
      <c r="FAV32" s="32"/>
      <c r="FAW32" s="32"/>
      <c r="FAX32" s="32"/>
      <c r="FAY32" s="32"/>
      <c r="FAZ32" s="32"/>
      <c r="FBA32" s="32"/>
      <c r="FBB32" s="32"/>
      <c r="FBC32" s="32"/>
      <c r="FBD32" s="32"/>
      <c r="FBE32" s="32"/>
      <c r="FBF32" s="32"/>
      <c r="FBG32" s="32"/>
      <c r="FBH32" s="32"/>
      <c r="FBI32" s="32"/>
      <c r="FBJ32" s="32"/>
      <c r="FBK32" s="32"/>
      <c r="FBL32" s="32"/>
      <c r="FBM32" s="32"/>
      <c r="FBN32" s="32"/>
      <c r="FBO32" s="32"/>
      <c r="FBP32" s="32"/>
      <c r="FBQ32" s="32"/>
      <c r="FBR32" s="32"/>
      <c r="FBS32" s="32"/>
      <c r="FBT32" s="32"/>
      <c r="FBU32" s="32"/>
      <c r="FBV32" s="32"/>
      <c r="FBW32" s="32"/>
      <c r="FBX32" s="32"/>
      <c r="FBY32" s="32"/>
      <c r="FBZ32" s="32"/>
      <c r="FCA32" s="32"/>
      <c r="FCB32" s="32"/>
      <c r="FCC32" s="32"/>
      <c r="FCD32" s="32"/>
      <c r="FCE32" s="32"/>
      <c r="FCF32" s="32"/>
      <c r="FCG32" s="32"/>
      <c r="FCH32" s="32"/>
      <c r="FCI32" s="32"/>
      <c r="FCJ32" s="32"/>
      <c r="FCK32" s="32"/>
      <c r="FCL32" s="32"/>
      <c r="FCM32" s="32"/>
      <c r="FCN32" s="32"/>
      <c r="FCO32" s="32"/>
      <c r="FCP32" s="32"/>
      <c r="FCQ32" s="32"/>
      <c r="FCR32" s="32"/>
      <c r="FCS32" s="32"/>
      <c r="FCT32" s="32"/>
      <c r="FCU32" s="32"/>
      <c r="FCV32" s="32"/>
      <c r="FCW32" s="32"/>
      <c r="FCX32" s="32"/>
      <c r="FCY32" s="32"/>
      <c r="FCZ32" s="32"/>
      <c r="FDA32" s="32"/>
      <c r="FDB32" s="32"/>
      <c r="FDC32" s="32"/>
      <c r="FDD32" s="32"/>
      <c r="FDE32" s="32"/>
      <c r="FDF32" s="32"/>
      <c r="FDG32" s="32"/>
      <c r="FDH32" s="32"/>
      <c r="FDI32" s="32"/>
      <c r="FDJ32" s="32"/>
      <c r="FDK32" s="32"/>
      <c r="FDL32" s="32"/>
      <c r="FDM32" s="32"/>
      <c r="FDN32" s="32"/>
      <c r="FDO32" s="32"/>
      <c r="FDP32" s="32"/>
      <c r="FDQ32" s="32"/>
      <c r="FDR32" s="32"/>
      <c r="FDS32" s="32"/>
      <c r="FDT32" s="32"/>
      <c r="FDU32" s="32"/>
      <c r="FDV32" s="32"/>
      <c r="FDW32" s="32"/>
      <c r="FDX32" s="32"/>
      <c r="FDY32" s="32"/>
      <c r="FDZ32" s="32"/>
      <c r="FEA32" s="32"/>
      <c r="FEB32" s="32"/>
      <c r="FEC32" s="32"/>
      <c r="FED32" s="32"/>
      <c r="FEE32" s="32"/>
      <c r="FEF32" s="32"/>
      <c r="FEG32" s="32"/>
      <c r="FEH32" s="32"/>
      <c r="FEI32" s="32"/>
      <c r="FEJ32" s="32"/>
      <c r="FEK32" s="32"/>
      <c r="FEL32" s="32"/>
      <c r="FEM32" s="32"/>
      <c r="FEN32" s="32"/>
      <c r="FEO32" s="32"/>
      <c r="FEP32" s="32"/>
      <c r="FEQ32" s="32"/>
      <c r="FER32" s="32"/>
      <c r="FES32" s="32"/>
      <c r="FET32" s="32"/>
      <c r="FEU32" s="32"/>
      <c r="FEV32" s="32"/>
      <c r="FEW32" s="32"/>
      <c r="FEX32" s="32"/>
      <c r="FEY32" s="32"/>
      <c r="FEZ32" s="32"/>
      <c r="FFA32" s="32"/>
      <c r="FFB32" s="32"/>
      <c r="FFC32" s="32"/>
      <c r="FFD32" s="32"/>
      <c r="FFE32" s="32"/>
      <c r="FFF32" s="32"/>
      <c r="FFG32" s="32"/>
      <c r="FFH32" s="32"/>
      <c r="FFI32" s="32"/>
      <c r="FFJ32" s="32"/>
      <c r="FFK32" s="32"/>
      <c r="FFL32" s="32"/>
      <c r="FFM32" s="32"/>
      <c r="FFN32" s="32"/>
      <c r="FFO32" s="32"/>
      <c r="FFP32" s="32"/>
      <c r="FFQ32" s="32"/>
      <c r="FFR32" s="32"/>
      <c r="FFS32" s="32"/>
      <c r="FFT32" s="32"/>
      <c r="FFU32" s="32"/>
      <c r="FFV32" s="32"/>
      <c r="FFW32" s="32"/>
      <c r="FFX32" s="32"/>
      <c r="FFY32" s="32"/>
      <c r="FFZ32" s="32"/>
      <c r="FGA32" s="32"/>
      <c r="FGB32" s="32"/>
      <c r="FGC32" s="32"/>
      <c r="FGD32" s="32"/>
      <c r="FGE32" s="32"/>
      <c r="FGF32" s="32"/>
      <c r="FGG32" s="32"/>
      <c r="FGH32" s="32"/>
      <c r="FGI32" s="32"/>
      <c r="FGJ32" s="32"/>
      <c r="FGK32" s="32"/>
      <c r="FGL32" s="32"/>
      <c r="FGM32" s="32"/>
      <c r="FGN32" s="32"/>
      <c r="FGO32" s="32"/>
      <c r="FGP32" s="32"/>
      <c r="FGQ32" s="32"/>
      <c r="FGR32" s="32"/>
      <c r="FGS32" s="32"/>
      <c r="FGT32" s="32"/>
      <c r="FGU32" s="32"/>
      <c r="FGV32" s="32"/>
      <c r="FGW32" s="32"/>
      <c r="FGX32" s="32"/>
      <c r="FGY32" s="32"/>
      <c r="FGZ32" s="32"/>
      <c r="FHA32" s="32"/>
      <c r="FHB32" s="32"/>
      <c r="FHC32" s="32"/>
      <c r="FHD32" s="32"/>
      <c r="FHE32" s="32"/>
      <c r="FHF32" s="32"/>
      <c r="FHG32" s="32"/>
      <c r="FHH32" s="32"/>
      <c r="FHI32" s="32"/>
      <c r="FHJ32" s="32"/>
      <c r="FHK32" s="32"/>
      <c r="FHL32" s="32"/>
      <c r="FHM32" s="32"/>
      <c r="FHN32" s="32"/>
      <c r="FHO32" s="32"/>
      <c r="FHP32" s="32"/>
      <c r="FHQ32" s="32"/>
      <c r="FHR32" s="32"/>
      <c r="FHS32" s="32"/>
      <c r="FHT32" s="32"/>
      <c r="FHU32" s="32"/>
      <c r="FHV32" s="32"/>
      <c r="FHW32" s="32"/>
      <c r="FHX32" s="32"/>
      <c r="FHY32" s="32"/>
      <c r="FHZ32" s="32"/>
      <c r="FIA32" s="32"/>
      <c r="FIB32" s="32"/>
      <c r="FIC32" s="32"/>
      <c r="FID32" s="32"/>
      <c r="FIE32" s="32"/>
      <c r="FIF32" s="32"/>
      <c r="FIG32" s="32"/>
      <c r="FIH32" s="32"/>
      <c r="FII32" s="32"/>
      <c r="FIJ32" s="32"/>
      <c r="FIK32" s="32"/>
      <c r="FIL32" s="32"/>
      <c r="FIM32" s="32"/>
      <c r="FIN32" s="32"/>
      <c r="FIO32" s="32"/>
      <c r="FIP32" s="32"/>
      <c r="FIQ32" s="32"/>
      <c r="FIR32" s="32"/>
      <c r="FIS32" s="32"/>
      <c r="FIT32" s="32"/>
      <c r="FIU32" s="32"/>
      <c r="FIV32" s="32"/>
      <c r="FIW32" s="32"/>
      <c r="FIX32" s="32"/>
      <c r="FIY32" s="32"/>
      <c r="FIZ32" s="32"/>
      <c r="FJA32" s="32"/>
      <c r="FJB32" s="32"/>
      <c r="FJC32" s="32"/>
      <c r="FJD32" s="32"/>
      <c r="FJE32" s="32"/>
      <c r="FJF32" s="32"/>
      <c r="FJG32" s="32"/>
      <c r="FJH32" s="32"/>
      <c r="FJI32" s="32"/>
      <c r="FJJ32" s="32"/>
      <c r="FJK32" s="32"/>
      <c r="FJL32" s="32"/>
      <c r="FJM32" s="32"/>
      <c r="FJN32" s="32"/>
      <c r="FJO32" s="32"/>
      <c r="FJP32" s="32"/>
      <c r="FJQ32" s="32"/>
      <c r="FJR32" s="32"/>
      <c r="FJS32" s="32"/>
      <c r="FJT32" s="32"/>
      <c r="FJU32" s="32"/>
      <c r="FJV32" s="32"/>
      <c r="FJW32" s="32"/>
      <c r="FJX32" s="32"/>
      <c r="FJY32" s="32"/>
      <c r="FJZ32" s="32"/>
      <c r="FKA32" s="32"/>
      <c r="FKB32" s="32"/>
      <c r="FKC32" s="32"/>
      <c r="FKD32" s="32"/>
      <c r="FKE32" s="32"/>
      <c r="FKF32" s="32"/>
      <c r="FKG32" s="32"/>
      <c r="FKH32" s="32"/>
      <c r="FKI32" s="32"/>
      <c r="FKJ32" s="32"/>
      <c r="FKK32" s="32"/>
      <c r="FKL32" s="32"/>
      <c r="FKM32" s="32"/>
      <c r="FKN32" s="32"/>
      <c r="FKO32" s="32"/>
      <c r="FKP32" s="32"/>
      <c r="FKQ32" s="32"/>
      <c r="FKR32" s="32"/>
      <c r="FKS32" s="32"/>
      <c r="FKT32" s="32"/>
      <c r="FKU32" s="32"/>
      <c r="FKV32" s="32"/>
      <c r="FKW32" s="32"/>
      <c r="FKX32" s="32"/>
      <c r="FKY32" s="32"/>
      <c r="FKZ32" s="32"/>
      <c r="FLA32" s="32"/>
      <c r="FLB32" s="32"/>
      <c r="FLC32" s="32"/>
      <c r="FLD32" s="32"/>
      <c r="FLE32" s="32"/>
      <c r="FLF32" s="32"/>
      <c r="FLG32" s="32"/>
      <c r="FLH32" s="32"/>
      <c r="FLI32" s="32"/>
      <c r="FLJ32" s="32"/>
      <c r="FLK32" s="32"/>
      <c r="FLL32" s="32"/>
      <c r="FLM32" s="32"/>
      <c r="FLN32" s="32"/>
      <c r="FLO32" s="32"/>
      <c r="FLP32" s="32"/>
      <c r="FLQ32" s="32"/>
      <c r="FLR32" s="32"/>
      <c r="FLS32" s="32"/>
      <c r="FLT32" s="32"/>
      <c r="FLU32" s="32"/>
      <c r="FLV32" s="32"/>
      <c r="FLW32" s="32"/>
      <c r="FLX32" s="32"/>
      <c r="FLY32" s="32"/>
      <c r="FLZ32" s="32"/>
      <c r="FMA32" s="32"/>
      <c r="FMB32" s="32"/>
      <c r="FMC32" s="32"/>
      <c r="FMD32" s="32"/>
      <c r="FME32" s="32"/>
      <c r="FMF32" s="32"/>
      <c r="FMG32" s="32"/>
      <c r="FMH32" s="32"/>
      <c r="FMI32" s="32"/>
      <c r="FMJ32" s="32"/>
      <c r="FMK32" s="32"/>
      <c r="FML32" s="32"/>
      <c r="FMM32" s="32"/>
      <c r="FMN32" s="32"/>
      <c r="FMO32" s="32"/>
      <c r="FMP32" s="32"/>
      <c r="FMQ32" s="32"/>
      <c r="FMR32" s="32"/>
      <c r="FMS32" s="32"/>
      <c r="FMT32" s="32"/>
      <c r="FMU32" s="32"/>
      <c r="FMV32" s="32"/>
      <c r="FMW32" s="32"/>
      <c r="FMX32" s="32"/>
      <c r="FMY32" s="32"/>
      <c r="FMZ32" s="32"/>
      <c r="FNA32" s="32"/>
      <c r="FNB32" s="32"/>
      <c r="FNC32" s="32"/>
      <c r="FND32" s="32"/>
      <c r="FNE32" s="32"/>
      <c r="FNF32" s="32"/>
      <c r="FNG32" s="32"/>
      <c r="FNH32" s="32"/>
      <c r="FNI32" s="32"/>
      <c r="FNJ32" s="32"/>
      <c r="FNK32" s="32"/>
      <c r="FNL32" s="32"/>
      <c r="FNM32" s="32"/>
      <c r="FNN32" s="32"/>
      <c r="FNO32" s="32"/>
      <c r="FNP32" s="32"/>
      <c r="FNQ32" s="32"/>
      <c r="FNR32" s="32"/>
      <c r="FNS32" s="32"/>
      <c r="FNT32" s="32"/>
      <c r="FNU32" s="32"/>
      <c r="FNV32" s="32"/>
      <c r="FNW32" s="32"/>
      <c r="FNX32" s="32"/>
      <c r="FNY32" s="32"/>
      <c r="FNZ32" s="32"/>
      <c r="FOA32" s="32"/>
      <c r="FOB32" s="32"/>
      <c r="FOC32" s="32"/>
      <c r="FOD32" s="32"/>
      <c r="FOE32" s="32"/>
      <c r="FOF32" s="32"/>
      <c r="FOG32" s="32"/>
      <c r="FOH32" s="32"/>
      <c r="FOI32" s="32"/>
      <c r="FOJ32" s="32"/>
      <c r="FOK32" s="32"/>
      <c r="FOL32" s="32"/>
      <c r="FOM32" s="32"/>
      <c r="FON32" s="32"/>
      <c r="FOO32" s="32"/>
      <c r="FOP32" s="32"/>
      <c r="FOQ32" s="32"/>
      <c r="FOR32" s="32"/>
      <c r="FOS32" s="32"/>
      <c r="FOT32" s="32"/>
      <c r="FOU32" s="32"/>
      <c r="FOV32" s="32"/>
      <c r="FOW32" s="32"/>
      <c r="FOX32" s="32"/>
      <c r="FOY32" s="32"/>
      <c r="FOZ32" s="32"/>
      <c r="FPA32" s="32"/>
      <c r="FPB32" s="32"/>
      <c r="FPC32" s="32"/>
      <c r="FPD32" s="32"/>
      <c r="FPE32" s="32"/>
      <c r="FPF32" s="32"/>
      <c r="FPG32" s="32"/>
      <c r="FPH32" s="32"/>
      <c r="FPI32" s="32"/>
      <c r="FPJ32" s="32"/>
      <c r="FPK32" s="32"/>
      <c r="FPL32" s="32"/>
      <c r="FPM32" s="32"/>
      <c r="FPN32" s="32"/>
      <c r="FPO32" s="32"/>
      <c r="FPP32" s="32"/>
      <c r="FPQ32" s="32"/>
      <c r="FPR32" s="32"/>
      <c r="FPS32" s="32"/>
      <c r="FPT32" s="32"/>
      <c r="FPU32" s="32"/>
      <c r="FPV32" s="32"/>
      <c r="FPW32" s="32"/>
      <c r="FPX32" s="32"/>
      <c r="FPY32" s="32"/>
      <c r="FPZ32" s="32"/>
      <c r="FQA32" s="32"/>
      <c r="FQB32" s="32"/>
      <c r="FQC32" s="32"/>
      <c r="FQD32" s="32"/>
      <c r="FQE32" s="32"/>
      <c r="FQF32" s="32"/>
      <c r="FQG32" s="32"/>
      <c r="FQH32" s="32"/>
      <c r="FQI32" s="32"/>
      <c r="FQJ32" s="32"/>
      <c r="FQK32" s="32"/>
      <c r="FQL32" s="32"/>
      <c r="FQM32" s="32"/>
      <c r="FQN32" s="32"/>
      <c r="FQO32" s="32"/>
      <c r="FQP32" s="32"/>
      <c r="FQQ32" s="32"/>
      <c r="FQR32" s="32"/>
      <c r="FQS32" s="32"/>
      <c r="FQT32" s="32"/>
      <c r="FQU32" s="32"/>
      <c r="FQV32" s="32"/>
      <c r="FQW32" s="32"/>
      <c r="FQX32" s="32"/>
      <c r="FQY32" s="32"/>
      <c r="FQZ32" s="32"/>
      <c r="FRA32" s="32"/>
      <c r="FRB32" s="32"/>
      <c r="FRC32" s="32"/>
      <c r="FRD32" s="32"/>
      <c r="FRE32" s="32"/>
      <c r="FRF32" s="32"/>
      <c r="FRG32" s="32"/>
      <c r="FRH32" s="32"/>
      <c r="FRI32" s="32"/>
      <c r="FRJ32" s="32"/>
      <c r="FRK32" s="32"/>
      <c r="FRL32" s="32"/>
      <c r="FRM32" s="32"/>
      <c r="FRN32" s="32"/>
      <c r="FRO32" s="32"/>
      <c r="FRP32" s="32"/>
      <c r="FRQ32" s="32"/>
      <c r="FRR32" s="32"/>
      <c r="FRS32" s="32"/>
      <c r="FRT32" s="32"/>
      <c r="FRU32" s="32"/>
      <c r="FRV32" s="32"/>
      <c r="FRW32" s="32"/>
      <c r="FRX32" s="32"/>
      <c r="FRY32" s="32"/>
      <c r="FRZ32" s="32"/>
      <c r="FSA32" s="32"/>
      <c r="FSB32" s="32"/>
      <c r="FSC32" s="32"/>
      <c r="FSD32" s="32"/>
      <c r="FSE32" s="32"/>
      <c r="FSF32" s="32"/>
      <c r="FSG32" s="32"/>
      <c r="FSH32" s="32"/>
      <c r="FSI32" s="32"/>
      <c r="FSJ32" s="32"/>
      <c r="FSK32" s="32"/>
      <c r="FSL32" s="32"/>
      <c r="FSM32" s="32"/>
      <c r="FSN32" s="32"/>
      <c r="FSO32" s="32"/>
      <c r="FSP32" s="32"/>
      <c r="FSQ32" s="32"/>
      <c r="FSR32" s="32"/>
      <c r="FSS32" s="32"/>
      <c r="FST32" s="32"/>
      <c r="FSU32" s="32"/>
      <c r="FSV32" s="32"/>
      <c r="FSW32" s="32"/>
      <c r="FSX32" s="32"/>
      <c r="FSY32" s="32"/>
      <c r="FSZ32" s="32"/>
      <c r="FTA32" s="32"/>
      <c r="FTB32" s="32"/>
      <c r="FTC32" s="32"/>
      <c r="FTD32" s="32"/>
      <c r="FTE32" s="32"/>
      <c r="FTF32" s="32"/>
      <c r="FTG32" s="32"/>
      <c r="FTH32" s="32"/>
      <c r="FTI32" s="32"/>
      <c r="FTJ32" s="32"/>
      <c r="FTK32" s="32"/>
      <c r="FTL32" s="32"/>
      <c r="FTM32" s="32"/>
      <c r="FTN32" s="32"/>
      <c r="FTO32" s="32"/>
      <c r="FTP32" s="32"/>
      <c r="FTQ32" s="32"/>
      <c r="FTR32" s="32"/>
      <c r="FTS32" s="32"/>
      <c r="FTT32" s="32"/>
      <c r="FTU32" s="32"/>
      <c r="FTV32" s="32"/>
      <c r="FTW32" s="32"/>
      <c r="FTX32" s="32"/>
      <c r="FTY32" s="32"/>
      <c r="FTZ32" s="32"/>
      <c r="FUA32" s="32"/>
      <c r="FUB32" s="32"/>
      <c r="FUC32" s="32"/>
      <c r="FUD32" s="32"/>
      <c r="FUE32" s="32"/>
      <c r="FUF32" s="32"/>
      <c r="FUG32" s="32"/>
      <c r="FUH32" s="32"/>
      <c r="FUI32" s="32"/>
      <c r="FUJ32" s="32"/>
      <c r="FUK32" s="32"/>
      <c r="FUL32" s="32"/>
      <c r="FUM32" s="32"/>
      <c r="FUN32" s="32"/>
      <c r="FUO32" s="32"/>
      <c r="FUP32" s="32"/>
      <c r="FUQ32" s="32"/>
      <c r="FUR32" s="32"/>
      <c r="FUS32" s="32"/>
      <c r="FUT32" s="32"/>
      <c r="FUU32" s="32"/>
      <c r="FUV32" s="32"/>
      <c r="FUW32" s="32"/>
      <c r="FUX32" s="32"/>
      <c r="FUY32" s="32"/>
      <c r="FUZ32" s="32"/>
      <c r="FVA32" s="32"/>
      <c r="FVB32" s="32"/>
      <c r="FVC32" s="32"/>
      <c r="FVD32" s="32"/>
      <c r="FVE32" s="32"/>
      <c r="FVF32" s="32"/>
      <c r="FVG32" s="32"/>
      <c r="FVH32" s="32"/>
      <c r="FVI32" s="32"/>
      <c r="FVJ32" s="32"/>
      <c r="FVK32" s="32"/>
      <c r="FVL32" s="32"/>
      <c r="FVM32" s="32"/>
      <c r="FVN32" s="32"/>
      <c r="FVO32" s="32"/>
      <c r="FVP32" s="32"/>
      <c r="FVQ32" s="32"/>
      <c r="FVR32" s="32"/>
      <c r="FVS32" s="32"/>
      <c r="FVT32" s="32"/>
      <c r="FVU32" s="32"/>
      <c r="FVV32" s="32"/>
      <c r="FVW32" s="32"/>
      <c r="FVX32" s="32"/>
      <c r="FVY32" s="32"/>
      <c r="FVZ32" s="32"/>
      <c r="FWA32" s="32"/>
      <c r="FWB32" s="32"/>
      <c r="FWC32" s="32"/>
      <c r="FWD32" s="32"/>
      <c r="FWE32" s="32"/>
      <c r="FWF32" s="32"/>
      <c r="FWG32" s="32"/>
      <c r="FWH32" s="32"/>
      <c r="FWI32" s="32"/>
      <c r="FWJ32" s="32"/>
      <c r="FWK32" s="32"/>
      <c r="FWL32" s="32"/>
      <c r="FWM32" s="32"/>
      <c r="FWN32" s="32"/>
      <c r="FWO32" s="32"/>
      <c r="FWP32" s="32"/>
      <c r="FWQ32" s="32"/>
      <c r="FWR32" s="32"/>
      <c r="FWS32" s="32"/>
      <c r="FWT32" s="32"/>
      <c r="FWU32" s="32"/>
      <c r="FWV32" s="32"/>
      <c r="FWW32" s="32"/>
      <c r="FWX32" s="32"/>
      <c r="FWY32" s="32"/>
      <c r="FWZ32" s="32"/>
      <c r="FXA32" s="32"/>
      <c r="FXB32" s="32"/>
      <c r="FXC32" s="32"/>
      <c r="FXD32" s="32"/>
      <c r="FXE32" s="32"/>
      <c r="FXF32" s="32"/>
      <c r="FXG32" s="32"/>
      <c r="FXH32" s="32"/>
      <c r="FXI32" s="32"/>
      <c r="FXJ32" s="32"/>
      <c r="FXK32" s="32"/>
      <c r="FXL32" s="32"/>
      <c r="FXM32" s="32"/>
      <c r="FXN32" s="32"/>
      <c r="FXO32" s="32"/>
      <c r="FXP32" s="32"/>
      <c r="FXQ32" s="32"/>
      <c r="FXR32" s="32"/>
      <c r="FXS32" s="32"/>
      <c r="FXT32" s="32"/>
      <c r="FXU32" s="32"/>
      <c r="FXV32" s="32"/>
      <c r="FXW32" s="32"/>
      <c r="FXX32" s="32"/>
      <c r="FXY32" s="32"/>
      <c r="FXZ32" s="32"/>
      <c r="FYA32" s="32"/>
      <c r="FYB32" s="32"/>
      <c r="FYC32" s="32"/>
      <c r="FYD32" s="32"/>
      <c r="FYE32" s="32"/>
      <c r="FYF32" s="32"/>
      <c r="FYG32" s="32"/>
      <c r="FYH32" s="32"/>
      <c r="FYI32" s="32"/>
      <c r="FYJ32" s="32"/>
      <c r="FYK32" s="32"/>
      <c r="FYL32" s="32"/>
      <c r="FYM32" s="32"/>
      <c r="FYN32" s="32"/>
      <c r="FYO32" s="32"/>
      <c r="FYP32" s="32"/>
      <c r="FYQ32" s="32"/>
      <c r="FYR32" s="32"/>
      <c r="FYS32" s="32"/>
      <c r="FYT32" s="32"/>
      <c r="FYU32" s="32"/>
      <c r="FYV32" s="32"/>
      <c r="FYW32" s="32"/>
      <c r="FYX32" s="32"/>
      <c r="FYY32" s="32"/>
      <c r="FYZ32" s="32"/>
      <c r="FZA32" s="32"/>
      <c r="FZB32" s="32"/>
      <c r="FZC32" s="32"/>
      <c r="FZD32" s="32"/>
      <c r="FZE32" s="32"/>
      <c r="FZF32" s="32"/>
      <c r="FZG32" s="32"/>
      <c r="FZH32" s="32"/>
      <c r="FZI32" s="32"/>
      <c r="FZJ32" s="32"/>
      <c r="FZK32" s="32"/>
      <c r="FZL32" s="32"/>
      <c r="FZM32" s="32"/>
      <c r="FZN32" s="32"/>
      <c r="FZO32" s="32"/>
      <c r="FZP32" s="32"/>
      <c r="FZQ32" s="32"/>
      <c r="FZR32" s="32"/>
      <c r="FZS32" s="32"/>
      <c r="FZT32" s="32"/>
      <c r="FZU32" s="32"/>
      <c r="FZV32" s="32"/>
      <c r="FZW32" s="32"/>
      <c r="FZX32" s="32"/>
      <c r="FZY32" s="32"/>
      <c r="FZZ32" s="32"/>
      <c r="GAA32" s="32"/>
      <c r="GAB32" s="32"/>
      <c r="GAC32" s="32"/>
      <c r="GAD32" s="32"/>
      <c r="GAE32" s="32"/>
      <c r="GAF32" s="32"/>
      <c r="GAG32" s="32"/>
      <c r="GAH32" s="32"/>
      <c r="GAI32" s="32"/>
      <c r="GAJ32" s="32"/>
      <c r="GAK32" s="32"/>
      <c r="GAL32" s="32"/>
      <c r="GAM32" s="32"/>
      <c r="GAN32" s="32"/>
      <c r="GAO32" s="32"/>
      <c r="GAP32" s="32"/>
      <c r="GAQ32" s="32"/>
      <c r="GAR32" s="32"/>
      <c r="GAS32" s="32"/>
      <c r="GAT32" s="32"/>
      <c r="GAU32" s="32"/>
      <c r="GAV32" s="32"/>
      <c r="GAW32" s="32"/>
      <c r="GAX32" s="32"/>
      <c r="GAY32" s="32"/>
      <c r="GAZ32" s="32"/>
      <c r="GBA32" s="32"/>
      <c r="GBB32" s="32"/>
      <c r="GBC32" s="32"/>
      <c r="GBD32" s="32"/>
      <c r="GBE32" s="32"/>
      <c r="GBF32" s="32"/>
      <c r="GBG32" s="32"/>
      <c r="GBH32" s="32"/>
      <c r="GBI32" s="32"/>
      <c r="GBJ32" s="32"/>
      <c r="GBK32" s="32"/>
      <c r="GBL32" s="32"/>
      <c r="GBM32" s="32"/>
      <c r="GBN32" s="32"/>
      <c r="GBO32" s="32"/>
      <c r="GBP32" s="32"/>
      <c r="GBQ32" s="32"/>
      <c r="GBR32" s="32"/>
      <c r="GBS32" s="32"/>
      <c r="GBT32" s="32"/>
      <c r="GBU32" s="32"/>
      <c r="GBV32" s="32"/>
      <c r="GBW32" s="32"/>
      <c r="GBX32" s="32"/>
      <c r="GBY32" s="32"/>
      <c r="GBZ32" s="32"/>
      <c r="GCA32" s="32"/>
      <c r="GCB32" s="32"/>
      <c r="GCC32" s="32"/>
      <c r="GCD32" s="32"/>
      <c r="GCE32" s="32"/>
      <c r="GCF32" s="32"/>
      <c r="GCG32" s="32"/>
      <c r="GCH32" s="32"/>
      <c r="GCI32" s="32"/>
      <c r="GCJ32" s="32"/>
      <c r="GCK32" s="32"/>
      <c r="GCL32" s="32"/>
      <c r="GCM32" s="32"/>
      <c r="GCN32" s="32"/>
      <c r="GCO32" s="32"/>
      <c r="GCP32" s="32"/>
      <c r="GCQ32" s="32"/>
      <c r="GCR32" s="32"/>
      <c r="GCS32" s="32"/>
      <c r="GCT32" s="32"/>
      <c r="GCU32" s="32"/>
      <c r="GCV32" s="32"/>
      <c r="GCW32" s="32"/>
      <c r="GCX32" s="32"/>
      <c r="GCY32" s="32"/>
      <c r="GCZ32" s="32"/>
      <c r="GDA32" s="32"/>
      <c r="GDB32" s="32"/>
      <c r="GDC32" s="32"/>
      <c r="GDD32" s="32"/>
      <c r="GDE32" s="32"/>
      <c r="GDF32" s="32"/>
      <c r="GDG32" s="32"/>
      <c r="GDH32" s="32"/>
      <c r="GDI32" s="32"/>
      <c r="GDJ32" s="32"/>
      <c r="GDK32" s="32"/>
      <c r="GDL32" s="32"/>
      <c r="GDM32" s="32"/>
      <c r="GDN32" s="32"/>
      <c r="GDO32" s="32"/>
      <c r="GDP32" s="32"/>
      <c r="GDQ32" s="32"/>
      <c r="GDR32" s="32"/>
      <c r="GDS32" s="32"/>
      <c r="GDT32" s="32"/>
      <c r="GDU32" s="32"/>
      <c r="GDV32" s="32"/>
      <c r="GDW32" s="32"/>
      <c r="GDX32" s="32"/>
      <c r="GDY32" s="32"/>
      <c r="GDZ32" s="32"/>
      <c r="GEA32" s="32"/>
      <c r="GEB32" s="32"/>
      <c r="GEC32" s="32"/>
      <c r="GED32" s="32"/>
      <c r="GEE32" s="32"/>
      <c r="GEF32" s="32"/>
      <c r="GEG32" s="32"/>
      <c r="GEH32" s="32"/>
      <c r="GEI32" s="32"/>
      <c r="GEJ32" s="32"/>
      <c r="GEK32" s="32"/>
      <c r="GEL32" s="32"/>
      <c r="GEM32" s="32"/>
      <c r="GEN32" s="32"/>
      <c r="GEO32" s="32"/>
      <c r="GEP32" s="32"/>
      <c r="GEQ32" s="32"/>
      <c r="GER32" s="32"/>
      <c r="GES32" s="32"/>
      <c r="GET32" s="32"/>
      <c r="GEU32" s="32"/>
      <c r="GEV32" s="32"/>
      <c r="GEW32" s="32"/>
      <c r="GEX32" s="32"/>
      <c r="GEY32" s="32"/>
      <c r="GEZ32" s="32"/>
      <c r="GFA32" s="32"/>
      <c r="GFB32" s="32"/>
      <c r="GFC32" s="32"/>
      <c r="GFD32" s="32"/>
      <c r="GFE32" s="32"/>
      <c r="GFF32" s="32"/>
      <c r="GFG32" s="32"/>
      <c r="GFH32" s="32"/>
      <c r="GFI32" s="32"/>
      <c r="GFJ32" s="32"/>
      <c r="GFK32" s="32"/>
      <c r="GFL32" s="32"/>
      <c r="GFM32" s="32"/>
      <c r="GFN32" s="32"/>
      <c r="GFO32" s="32"/>
      <c r="GFP32" s="32"/>
      <c r="GFQ32" s="32"/>
      <c r="GFR32" s="32"/>
      <c r="GFS32" s="32"/>
      <c r="GFT32" s="32"/>
      <c r="GFU32" s="32"/>
      <c r="GFV32" s="32"/>
      <c r="GFW32" s="32"/>
      <c r="GFX32" s="32"/>
      <c r="GFY32" s="32"/>
      <c r="GFZ32" s="32"/>
      <c r="GGA32" s="32"/>
      <c r="GGB32" s="32"/>
      <c r="GGC32" s="32"/>
      <c r="GGD32" s="32"/>
      <c r="GGE32" s="32"/>
      <c r="GGF32" s="32"/>
      <c r="GGG32" s="32"/>
      <c r="GGH32" s="32"/>
      <c r="GGI32" s="32"/>
      <c r="GGJ32" s="32"/>
      <c r="GGK32" s="32"/>
      <c r="GGL32" s="32"/>
      <c r="GGM32" s="32"/>
      <c r="GGN32" s="32"/>
      <c r="GGO32" s="32"/>
      <c r="GGP32" s="32"/>
      <c r="GGQ32" s="32"/>
      <c r="GGR32" s="32"/>
      <c r="GGS32" s="32"/>
      <c r="GGT32" s="32"/>
      <c r="GGU32" s="32"/>
      <c r="GGV32" s="32"/>
      <c r="GGW32" s="32"/>
      <c r="GGX32" s="32"/>
      <c r="GGY32" s="32"/>
      <c r="GGZ32" s="32"/>
      <c r="GHA32" s="32"/>
      <c r="GHB32" s="32"/>
      <c r="GHC32" s="32"/>
      <c r="GHD32" s="32"/>
      <c r="GHE32" s="32"/>
      <c r="GHF32" s="32"/>
      <c r="GHG32" s="32"/>
      <c r="GHH32" s="32"/>
      <c r="GHI32" s="32"/>
      <c r="GHJ32" s="32"/>
      <c r="GHK32" s="32"/>
      <c r="GHL32" s="32"/>
      <c r="GHM32" s="32"/>
      <c r="GHN32" s="32"/>
      <c r="GHO32" s="32"/>
      <c r="GHP32" s="32"/>
      <c r="GHQ32" s="32"/>
      <c r="GHR32" s="32"/>
      <c r="GHS32" s="32"/>
      <c r="GHT32" s="32"/>
      <c r="GHU32" s="32"/>
      <c r="GHV32" s="32"/>
      <c r="GHW32" s="32"/>
      <c r="GHX32" s="32"/>
      <c r="GHY32" s="32"/>
      <c r="GHZ32" s="32"/>
      <c r="GIA32" s="32"/>
      <c r="GIB32" s="32"/>
      <c r="GIC32" s="32"/>
      <c r="GID32" s="32"/>
      <c r="GIE32" s="32"/>
      <c r="GIF32" s="32"/>
      <c r="GIG32" s="32"/>
      <c r="GIH32" s="32"/>
      <c r="GII32" s="32"/>
      <c r="GIJ32" s="32"/>
      <c r="GIK32" s="32"/>
      <c r="GIL32" s="32"/>
      <c r="GIM32" s="32"/>
      <c r="GIN32" s="32"/>
      <c r="GIO32" s="32"/>
      <c r="GIP32" s="32"/>
      <c r="GIQ32" s="32"/>
      <c r="GIR32" s="32"/>
      <c r="GIS32" s="32"/>
      <c r="GIT32" s="32"/>
      <c r="GIU32" s="32"/>
      <c r="GIV32" s="32"/>
      <c r="GIW32" s="32"/>
      <c r="GIX32" s="32"/>
      <c r="GIY32" s="32"/>
      <c r="GIZ32" s="32"/>
      <c r="GJA32" s="32"/>
      <c r="GJB32" s="32"/>
      <c r="GJC32" s="32"/>
      <c r="GJD32" s="32"/>
      <c r="GJE32" s="32"/>
      <c r="GJF32" s="32"/>
      <c r="GJG32" s="32"/>
      <c r="GJH32" s="32"/>
      <c r="GJI32" s="32"/>
      <c r="GJJ32" s="32"/>
      <c r="GJK32" s="32"/>
      <c r="GJL32" s="32"/>
      <c r="GJM32" s="32"/>
      <c r="GJN32" s="32"/>
      <c r="GJO32" s="32"/>
      <c r="GJP32" s="32"/>
      <c r="GJQ32" s="32"/>
      <c r="GJR32" s="32"/>
      <c r="GJS32" s="32"/>
      <c r="GJT32" s="32"/>
      <c r="GJU32" s="32"/>
      <c r="GJV32" s="32"/>
      <c r="GJW32" s="32"/>
      <c r="GJX32" s="32"/>
      <c r="GJY32" s="32"/>
      <c r="GJZ32" s="32"/>
      <c r="GKA32" s="32"/>
      <c r="GKB32" s="32"/>
      <c r="GKC32" s="32"/>
      <c r="GKD32" s="32"/>
      <c r="GKE32" s="32"/>
      <c r="GKF32" s="32"/>
      <c r="GKG32" s="32"/>
      <c r="GKH32" s="32"/>
      <c r="GKI32" s="32"/>
      <c r="GKJ32" s="32"/>
      <c r="GKK32" s="32"/>
      <c r="GKL32" s="32"/>
      <c r="GKM32" s="32"/>
      <c r="GKN32" s="32"/>
      <c r="GKO32" s="32"/>
      <c r="GKP32" s="32"/>
      <c r="GKQ32" s="32"/>
      <c r="GKR32" s="32"/>
      <c r="GKS32" s="32"/>
      <c r="GKT32" s="32"/>
      <c r="GKU32" s="32"/>
      <c r="GKV32" s="32"/>
      <c r="GKW32" s="32"/>
      <c r="GKX32" s="32"/>
      <c r="GKY32" s="32"/>
      <c r="GKZ32" s="32"/>
      <c r="GLA32" s="32"/>
      <c r="GLB32" s="32"/>
      <c r="GLC32" s="32"/>
      <c r="GLD32" s="32"/>
      <c r="GLE32" s="32"/>
      <c r="GLF32" s="32"/>
      <c r="GLG32" s="32"/>
      <c r="GLH32" s="32"/>
      <c r="GLI32" s="32"/>
      <c r="GLJ32" s="32"/>
      <c r="GLK32" s="32"/>
      <c r="GLL32" s="32"/>
      <c r="GLM32" s="32"/>
      <c r="GLN32" s="32"/>
      <c r="GLO32" s="32"/>
      <c r="GLP32" s="32"/>
      <c r="GLQ32" s="32"/>
      <c r="GLR32" s="32"/>
      <c r="GLS32" s="32"/>
      <c r="GLT32" s="32"/>
      <c r="GLU32" s="32"/>
      <c r="GLV32" s="32"/>
      <c r="GLW32" s="32"/>
      <c r="GLX32" s="32"/>
      <c r="GLY32" s="32"/>
      <c r="GLZ32" s="32"/>
      <c r="GMA32" s="32"/>
      <c r="GMB32" s="32"/>
      <c r="GMC32" s="32"/>
      <c r="GMD32" s="32"/>
      <c r="GME32" s="32"/>
      <c r="GMF32" s="32"/>
      <c r="GMG32" s="32"/>
      <c r="GMH32" s="32"/>
      <c r="GMI32" s="32"/>
      <c r="GMJ32" s="32"/>
      <c r="GMK32" s="32"/>
      <c r="GML32" s="32"/>
      <c r="GMM32" s="32"/>
      <c r="GMN32" s="32"/>
      <c r="GMO32" s="32"/>
      <c r="GMP32" s="32"/>
      <c r="GMQ32" s="32"/>
      <c r="GMR32" s="32"/>
      <c r="GMS32" s="32"/>
      <c r="GMT32" s="32"/>
      <c r="GMU32" s="32"/>
      <c r="GMV32" s="32"/>
      <c r="GMW32" s="32"/>
      <c r="GMX32" s="32"/>
      <c r="GMY32" s="32"/>
      <c r="GMZ32" s="32"/>
      <c r="GNA32" s="32"/>
      <c r="GNB32" s="32"/>
      <c r="GNC32" s="32"/>
      <c r="GND32" s="32"/>
      <c r="GNE32" s="32"/>
      <c r="GNF32" s="32"/>
      <c r="GNG32" s="32"/>
      <c r="GNH32" s="32"/>
      <c r="GNI32" s="32"/>
      <c r="GNJ32" s="32"/>
      <c r="GNK32" s="32"/>
      <c r="GNL32" s="32"/>
      <c r="GNM32" s="32"/>
      <c r="GNN32" s="32"/>
      <c r="GNO32" s="32"/>
      <c r="GNP32" s="32"/>
      <c r="GNQ32" s="32"/>
      <c r="GNR32" s="32"/>
      <c r="GNS32" s="32"/>
      <c r="GNT32" s="32"/>
      <c r="GNU32" s="32"/>
      <c r="GNV32" s="32"/>
      <c r="GNW32" s="32"/>
      <c r="GNX32" s="32"/>
      <c r="GNY32" s="32"/>
      <c r="GNZ32" s="32"/>
      <c r="GOA32" s="32"/>
      <c r="GOB32" s="32"/>
      <c r="GOC32" s="32"/>
      <c r="GOD32" s="32"/>
      <c r="GOE32" s="32"/>
      <c r="GOF32" s="32"/>
      <c r="GOG32" s="32"/>
      <c r="GOH32" s="32"/>
      <c r="GOI32" s="32"/>
      <c r="GOJ32" s="32"/>
      <c r="GOK32" s="32"/>
      <c r="GOL32" s="32"/>
      <c r="GOM32" s="32"/>
      <c r="GON32" s="32"/>
      <c r="GOO32" s="32"/>
      <c r="GOP32" s="32"/>
      <c r="GOQ32" s="32"/>
      <c r="GOR32" s="32"/>
      <c r="GOS32" s="32"/>
      <c r="GOT32" s="32"/>
      <c r="GOU32" s="32"/>
      <c r="GOV32" s="32"/>
      <c r="GOW32" s="32"/>
      <c r="GOX32" s="32"/>
      <c r="GOY32" s="32"/>
      <c r="GOZ32" s="32"/>
      <c r="GPA32" s="32"/>
      <c r="GPB32" s="32"/>
      <c r="GPC32" s="32"/>
      <c r="GPD32" s="32"/>
      <c r="GPE32" s="32"/>
      <c r="GPF32" s="32"/>
      <c r="GPG32" s="32"/>
      <c r="GPH32" s="32"/>
      <c r="GPI32" s="32"/>
      <c r="GPJ32" s="32"/>
      <c r="GPK32" s="32"/>
      <c r="GPL32" s="32"/>
      <c r="GPM32" s="32"/>
      <c r="GPN32" s="32"/>
      <c r="GPO32" s="32"/>
      <c r="GPP32" s="32"/>
      <c r="GPQ32" s="32"/>
      <c r="GPR32" s="32"/>
      <c r="GPS32" s="32"/>
      <c r="GPT32" s="32"/>
      <c r="GPU32" s="32"/>
      <c r="GPV32" s="32"/>
      <c r="GPW32" s="32"/>
      <c r="GPX32" s="32"/>
      <c r="GPY32" s="32"/>
      <c r="GPZ32" s="32"/>
      <c r="GQA32" s="32"/>
      <c r="GQB32" s="32"/>
      <c r="GQC32" s="32"/>
      <c r="GQD32" s="32"/>
      <c r="GQE32" s="32"/>
      <c r="GQF32" s="32"/>
      <c r="GQG32" s="32"/>
      <c r="GQH32" s="32"/>
      <c r="GQI32" s="32"/>
      <c r="GQJ32" s="32"/>
      <c r="GQK32" s="32"/>
      <c r="GQL32" s="32"/>
      <c r="GQM32" s="32"/>
      <c r="GQN32" s="32"/>
      <c r="GQO32" s="32"/>
      <c r="GQP32" s="32"/>
      <c r="GQQ32" s="32"/>
      <c r="GQR32" s="32"/>
      <c r="GQS32" s="32"/>
      <c r="GQT32" s="32"/>
      <c r="GQU32" s="32"/>
      <c r="GQV32" s="32"/>
      <c r="GQW32" s="32"/>
      <c r="GQX32" s="32"/>
      <c r="GQY32" s="32"/>
      <c r="GQZ32" s="32"/>
      <c r="GRA32" s="32"/>
      <c r="GRB32" s="32"/>
      <c r="GRC32" s="32"/>
      <c r="GRD32" s="32"/>
      <c r="GRE32" s="32"/>
      <c r="GRF32" s="32"/>
      <c r="GRG32" s="32"/>
      <c r="GRH32" s="32"/>
      <c r="GRI32" s="32"/>
      <c r="GRJ32" s="32"/>
      <c r="GRK32" s="32"/>
      <c r="GRL32" s="32"/>
      <c r="GRM32" s="32"/>
      <c r="GRN32" s="32"/>
      <c r="GRO32" s="32"/>
      <c r="GRP32" s="32"/>
      <c r="GRQ32" s="32"/>
      <c r="GRR32" s="32"/>
      <c r="GRS32" s="32"/>
      <c r="GRT32" s="32"/>
      <c r="GRU32" s="32"/>
      <c r="GRV32" s="32"/>
      <c r="GRW32" s="32"/>
      <c r="GRX32" s="32"/>
      <c r="GRY32" s="32"/>
      <c r="GRZ32" s="32"/>
      <c r="GSA32" s="32"/>
      <c r="GSB32" s="32"/>
      <c r="GSC32" s="32"/>
      <c r="GSD32" s="32"/>
      <c r="GSE32" s="32"/>
      <c r="GSF32" s="32"/>
      <c r="GSG32" s="32"/>
      <c r="GSH32" s="32"/>
      <c r="GSI32" s="32"/>
      <c r="GSJ32" s="32"/>
      <c r="GSK32" s="32"/>
      <c r="GSL32" s="32"/>
      <c r="GSM32" s="32"/>
      <c r="GSN32" s="32"/>
      <c r="GSO32" s="32"/>
      <c r="GSP32" s="32"/>
      <c r="GSQ32" s="32"/>
      <c r="GSR32" s="32"/>
      <c r="GSS32" s="32"/>
      <c r="GST32" s="32"/>
      <c r="GSU32" s="32"/>
      <c r="GSV32" s="32"/>
      <c r="GSW32" s="32"/>
      <c r="GSX32" s="32"/>
      <c r="GSY32" s="32"/>
      <c r="GSZ32" s="32"/>
      <c r="GTA32" s="32"/>
      <c r="GTB32" s="32"/>
      <c r="GTC32" s="32"/>
      <c r="GTD32" s="32"/>
      <c r="GTE32" s="32"/>
      <c r="GTF32" s="32"/>
      <c r="GTG32" s="32"/>
      <c r="GTH32" s="32"/>
      <c r="GTI32" s="32"/>
      <c r="GTJ32" s="32"/>
      <c r="GTK32" s="32"/>
      <c r="GTL32" s="32"/>
      <c r="GTM32" s="32"/>
      <c r="GTN32" s="32"/>
      <c r="GTO32" s="32"/>
      <c r="GTP32" s="32"/>
      <c r="GTQ32" s="32"/>
      <c r="GTR32" s="32"/>
      <c r="GTS32" s="32"/>
      <c r="GTT32" s="32"/>
      <c r="GTU32" s="32"/>
      <c r="GTV32" s="32"/>
      <c r="GTW32" s="32"/>
      <c r="GTX32" s="32"/>
      <c r="GTY32" s="32"/>
      <c r="GTZ32" s="32"/>
      <c r="GUA32" s="32"/>
      <c r="GUB32" s="32"/>
      <c r="GUC32" s="32"/>
      <c r="GUD32" s="32"/>
      <c r="GUE32" s="32"/>
      <c r="GUF32" s="32"/>
      <c r="GUG32" s="32"/>
      <c r="GUH32" s="32"/>
      <c r="GUI32" s="32"/>
      <c r="GUJ32" s="32"/>
      <c r="GUK32" s="32"/>
      <c r="GUL32" s="32"/>
      <c r="GUM32" s="32"/>
      <c r="GUN32" s="32"/>
      <c r="GUO32" s="32"/>
      <c r="GUP32" s="32"/>
      <c r="GUQ32" s="32"/>
      <c r="GUR32" s="32"/>
      <c r="GUS32" s="32"/>
      <c r="GUT32" s="32"/>
      <c r="GUU32" s="32"/>
      <c r="GUV32" s="32"/>
      <c r="GUW32" s="32"/>
      <c r="GUX32" s="32"/>
      <c r="GUY32" s="32"/>
      <c r="GUZ32" s="32"/>
      <c r="GVA32" s="32"/>
      <c r="GVB32" s="32"/>
      <c r="GVC32" s="32"/>
      <c r="GVD32" s="32"/>
      <c r="GVE32" s="32"/>
      <c r="GVF32" s="32"/>
      <c r="GVG32" s="32"/>
      <c r="GVH32" s="32"/>
      <c r="GVI32" s="32"/>
      <c r="GVJ32" s="32"/>
      <c r="GVK32" s="32"/>
      <c r="GVL32" s="32"/>
      <c r="GVM32" s="32"/>
      <c r="GVN32" s="32"/>
      <c r="GVO32" s="32"/>
      <c r="GVP32" s="32"/>
      <c r="GVQ32" s="32"/>
      <c r="GVR32" s="32"/>
      <c r="GVS32" s="32"/>
      <c r="GVT32" s="32"/>
      <c r="GVU32" s="32"/>
      <c r="GVV32" s="32"/>
      <c r="GVW32" s="32"/>
      <c r="GVX32" s="32"/>
      <c r="GVY32" s="32"/>
      <c r="GVZ32" s="32"/>
      <c r="GWA32" s="32"/>
      <c r="GWB32" s="32"/>
      <c r="GWC32" s="32"/>
      <c r="GWD32" s="32"/>
      <c r="GWE32" s="32"/>
      <c r="GWF32" s="32"/>
      <c r="GWG32" s="32"/>
      <c r="GWH32" s="32"/>
      <c r="GWI32" s="32"/>
      <c r="GWJ32" s="32"/>
      <c r="GWK32" s="32"/>
      <c r="GWL32" s="32"/>
      <c r="GWM32" s="32"/>
      <c r="GWN32" s="32"/>
      <c r="GWO32" s="32"/>
      <c r="GWP32" s="32"/>
      <c r="GWQ32" s="32"/>
      <c r="GWR32" s="32"/>
      <c r="GWS32" s="32"/>
      <c r="GWT32" s="32"/>
      <c r="GWU32" s="32"/>
      <c r="GWV32" s="32"/>
      <c r="GWW32" s="32"/>
      <c r="GWX32" s="32"/>
      <c r="GWY32" s="32"/>
      <c r="GWZ32" s="32"/>
      <c r="GXA32" s="32"/>
      <c r="GXB32" s="32"/>
      <c r="GXC32" s="32"/>
      <c r="GXD32" s="32"/>
      <c r="GXE32" s="32"/>
      <c r="GXF32" s="32"/>
      <c r="GXG32" s="32"/>
      <c r="GXH32" s="32"/>
      <c r="GXI32" s="32"/>
      <c r="GXJ32" s="32"/>
      <c r="GXK32" s="32"/>
      <c r="GXL32" s="32"/>
      <c r="GXM32" s="32"/>
      <c r="GXN32" s="32"/>
      <c r="GXO32" s="32"/>
      <c r="GXP32" s="32"/>
      <c r="GXQ32" s="32"/>
      <c r="GXR32" s="32"/>
      <c r="GXS32" s="32"/>
      <c r="GXT32" s="32"/>
      <c r="GXU32" s="32"/>
      <c r="GXV32" s="32"/>
      <c r="GXW32" s="32"/>
      <c r="GXX32" s="32"/>
      <c r="GXY32" s="32"/>
      <c r="GXZ32" s="32"/>
      <c r="GYA32" s="32"/>
      <c r="GYB32" s="32"/>
      <c r="GYC32" s="32"/>
      <c r="GYD32" s="32"/>
      <c r="GYE32" s="32"/>
      <c r="GYF32" s="32"/>
      <c r="GYG32" s="32"/>
      <c r="GYH32" s="32"/>
      <c r="GYI32" s="32"/>
      <c r="GYJ32" s="32"/>
      <c r="GYK32" s="32"/>
      <c r="GYL32" s="32"/>
      <c r="GYM32" s="32"/>
      <c r="GYN32" s="32"/>
      <c r="GYO32" s="32"/>
      <c r="GYP32" s="32"/>
      <c r="GYQ32" s="32"/>
      <c r="GYR32" s="32"/>
      <c r="GYS32" s="32"/>
      <c r="GYT32" s="32"/>
      <c r="GYU32" s="32"/>
      <c r="GYV32" s="32"/>
      <c r="GYW32" s="32"/>
      <c r="GYX32" s="32"/>
      <c r="GYY32" s="32"/>
      <c r="GYZ32" s="32"/>
      <c r="GZA32" s="32"/>
      <c r="GZB32" s="32"/>
      <c r="GZC32" s="32"/>
      <c r="GZD32" s="32"/>
      <c r="GZE32" s="32"/>
      <c r="GZF32" s="32"/>
      <c r="GZG32" s="32"/>
      <c r="GZH32" s="32"/>
      <c r="GZI32" s="32"/>
      <c r="GZJ32" s="32"/>
      <c r="GZK32" s="32"/>
      <c r="GZL32" s="32"/>
      <c r="GZM32" s="32"/>
      <c r="GZN32" s="32"/>
      <c r="GZO32" s="32"/>
      <c r="GZP32" s="32"/>
      <c r="GZQ32" s="32"/>
      <c r="GZR32" s="32"/>
      <c r="GZS32" s="32"/>
      <c r="GZT32" s="32"/>
      <c r="GZU32" s="32"/>
      <c r="GZV32" s="32"/>
      <c r="GZW32" s="32"/>
      <c r="GZX32" s="32"/>
      <c r="GZY32" s="32"/>
      <c r="GZZ32" s="32"/>
      <c r="HAA32" s="32"/>
      <c r="HAB32" s="32"/>
      <c r="HAC32" s="32"/>
      <c r="HAD32" s="32"/>
      <c r="HAE32" s="32"/>
      <c r="HAF32" s="32"/>
      <c r="HAG32" s="32"/>
      <c r="HAH32" s="32"/>
      <c r="HAI32" s="32"/>
      <c r="HAJ32" s="32"/>
      <c r="HAK32" s="32"/>
      <c r="HAL32" s="32"/>
      <c r="HAM32" s="32"/>
      <c r="HAN32" s="32"/>
      <c r="HAO32" s="32"/>
      <c r="HAP32" s="32"/>
      <c r="HAQ32" s="32"/>
      <c r="HAR32" s="32"/>
      <c r="HAS32" s="32"/>
      <c r="HAT32" s="32"/>
      <c r="HAU32" s="32"/>
      <c r="HAV32" s="32"/>
      <c r="HAW32" s="32"/>
      <c r="HAX32" s="32"/>
      <c r="HAY32" s="32"/>
      <c r="HAZ32" s="32"/>
      <c r="HBA32" s="32"/>
      <c r="HBB32" s="32"/>
      <c r="HBC32" s="32"/>
      <c r="HBD32" s="32"/>
      <c r="HBE32" s="32"/>
      <c r="HBF32" s="32"/>
      <c r="HBG32" s="32"/>
      <c r="HBH32" s="32"/>
      <c r="HBI32" s="32"/>
      <c r="HBJ32" s="32"/>
      <c r="HBK32" s="32"/>
      <c r="HBL32" s="32"/>
      <c r="HBM32" s="32"/>
      <c r="HBN32" s="32"/>
      <c r="HBO32" s="32"/>
      <c r="HBP32" s="32"/>
      <c r="HBQ32" s="32"/>
      <c r="HBR32" s="32"/>
      <c r="HBS32" s="32"/>
      <c r="HBT32" s="32"/>
      <c r="HBU32" s="32"/>
      <c r="HBV32" s="32"/>
      <c r="HBW32" s="32"/>
      <c r="HBX32" s="32"/>
      <c r="HBY32" s="32"/>
      <c r="HBZ32" s="32"/>
      <c r="HCA32" s="32"/>
      <c r="HCB32" s="32"/>
      <c r="HCC32" s="32"/>
      <c r="HCD32" s="32"/>
      <c r="HCE32" s="32"/>
      <c r="HCF32" s="32"/>
      <c r="HCG32" s="32"/>
      <c r="HCH32" s="32"/>
      <c r="HCI32" s="32"/>
      <c r="HCJ32" s="32"/>
      <c r="HCK32" s="32"/>
      <c r="HCL32" s="32"/>
      <c r="HCM32" s="32"/>
      <c r="HCN32" s="32"/>
      <c r="HCO32" s="32"/>
      <c r="HCP32" s="32"/>
      <c r="HCQ32" s="32"/>
      <c r="HCR32" s="32"/>
      <c r="HCS32" s="32"/>
      <c r="HCT32" s="32"/>
      <c r="HCU32" s="32"/>
      <c r="HCV32" s="32"/>
      <c r="HCW32" s="32"/>
      <c r="HCX32" s="32"/>
      <c r="HCY32" s="32"/>
      <c r="HCZ32" s="32"/>
      <c r="HDA32" s="32"/>
      <c r="HDB32" s="32"/>
      <c r="HDC32" s="32"/>
      <c r="HDD32" s="32"/>
      <c r="HDE32" s="32"/>
      <c r="HDF32" s="32"/>
      <c r="HDG32" s="32"/>
      <c r="HDH32" s="32"/>
      <c r="HDI32" s="32"/>
      <c r="HDJ32" s="32"/>
      <c r="HDK32" s="32"/>
      <c r="HDL32" s="32"/>
      <c r="HDM32" s="32"/>
      <c r="HDN32" s="32"/>
      <c r="HDO32" s="32"/>
      <c r="HDP32" s="32"/>
      <c r="HDQ32" s="32"/>
      <c r="HDR32" s="32"/>
      <c r="HDS32" s="32"/>
      <c r="HDT32" s="32"/>
      <c r="HDU32" s="32"/>
      <c r="HDV32" s="32"/>
      <c r="HDW32" s="32"/>
      <c r="HDX32" s="32"/>
      <c r="HDY32" s="32"/>
      <c r="HDZ32" s="32"/>
      <c r="HEA32" s="32"/>
      <c r="HEB32" s="32"/>
      <c r="HEC32" s="32"/>
      <c r="HED32" s="32"/>
      <c r="HEE32" s="32"/>
      <c r="HEF32" s="32"/>
      <c r="HEG32" s="32"/>
      <c r="HEH32" s="32"/>
      <c r="HEI32" s="32"/>
      <c r="HEJ32" s="32"/>
      <c r="HEK32" s="32"/>
      <c r="HEL32" s="32"/>
      <c r="HEM32" s="32"/>
      <c r="HEN32" s="32"/>
      <c r="HEO32" s="32"/>
      <c r="HEP32" s="32"/>
      <c r="HEQ32" s="32"/>
      <c r="HER32" s="32"/>
      <c r="HES32" s="32"/>
      <c r="HET32" s="32"/>
      <c r="HEU32" s="32"/>
      <c r="HEV32" s="32"/>
      <c r="HEW32" s="32"/>
      <c r="HEX32" s="32"/>
      <c r="HEY32" s="32"/>
      <c r="HEZ32" s="32"/>
      <c r="HFA32" s="32"/>
      <c r="HFB32" s="32"/>
      <c r="HFC32" s="32"/>
      <c r="HFD32" s="32"/>
      <c r="HFE32" s="32"/>
      <c r="HFF32" s="32"/>
      <c r="HFG32" s="32"/>
      <c r="HFH32" s="32"/>
      <c r="HFI32" s="32"/>
      <c r="HFJ32" s="32"/>
      <c r="HFK32" s="32"/>
      <c r="HFL32" s="32"/>
      <c r="HFM32" s="32"/>
      <c r="HFN32" s="32"/>
      <c r="HFO32" s="32"/>
      <c r="HFP32" s="32"/>
      <c r="HFQ32" s="32"/>
      <c r="HFR32" s="32"/>
      <c r="HFS32" s="32"/>
      <c r="HFT32" s="32"/>
      <c r="HFU32" s="32"/>
      <c r="HFV32" s="32"/>
      <c r="HFW32" s="32"/>
      <c r="HFX32" s="32"/>
      <c r="HFY32" s="32"/>
      <c r="HFZ32" s="32"/>
      <c r="HGA32" s="32"/>
      <c r="HGB32" s="32"/>
      <c r="HGC32" s="32"/>
      <c r="HGD32" s="32"/>
      <c r="HGE32" s="32"/>
      <c r="HGF32" s="32"/>
      <c r="HGG32" s="32"/>
      <c r="HGH32" s="32"/>
      <c r="HGI32" s="32"/>
      <c r="HGJ32" s="32"/>
      <c r="HGK32" s="32"/>
      <c r="HGL32" s="32"/>
      <c r="HGM32" s="32"/>
      <c r="HGN32" s="32"/>
      <c r="HGO32" s="32"/>
      <c r="HGP32" s="32"/>
      <c r="HGQ32" s="32"/>
      <c r="HGR32" s="32"/>
      <c r="HGS32" s="32"/>
      <c r="HGT32" s="32"/>
      <c r="HGU32" s="32"/>
      <c r="HGV32" s="32"/>
      <c r="HGW32" s="32"/>
      <c r="HGX32" s="32"/>
      <c r="HGY32" s="32"/>
      <c r="HGZ32" s="32"/>
      <c r="HHA32" s="32"/>
      <c r="HHB32" s="32"/>
      <c r="HHC32" s="32"/>
      <c r="HHD32" s="32"/>
      <c r="HHE32" s="32"/>
      <c r="HHF32" s="32"/>
      <c r="HHG32" s="32"/>
      <c r="HHH32" s="32"/>
      <c r="HHI32" s="32"/>
      <c r="HHJ32" s="32"/>
      <c r="HHK32" s="32"/>
      <c r="HHL32" s="32"/>
      <c r="HHM32" s="32"/>
      <c r="HHN32" s="32"/>
      <c r="HHO32" s="32"/>
      <c r="HHP32" s="32"/>
      <c r="HHQ32" s="32"/>
      <c r="HHR32" s="32"/>
      <c r="HHS32" s="32"/>
      <c r="HHT32" s="32"/>
      <c r="HHU32" s="32"/>
      <c r="HHV32" s="32"/>
      <c r="HHW32" s="32"/>
      <c r="HHX32" s="32"/>
      <c r="HHY32" s="32"/>
      <c r="HHZ32" s="32"/>
      <c r="HIA32" s="32"/>
      <c r="HIB32" s="32"/>
      <c r="HIC32" s="32"/>
      <c r="HID32" s="32"/>
      <c r="HIE32" s="32"/>
      <c r="HIF32" s="32"/>
      <c r="HIG32" s="32"/>
      <c r="HIH32" s="32"/>
      <c r="HII32" s="32"/>
      <c r="HIJ32" s="32"/>
      <c r="HIK32" s="32"/>
      <c r="HIL32" s="32"/>
      <c r="HIM32" s="32"/>
      <c r="HIN32" s="32"/>
      <c r="HIO32" s="32"/>
      <c r="HIP32" s="32"/>
      <c r="HIQ32" s="32"/>
      <c r="HIR32" s="32"/>
      <c r="HIS32" s="32"/>
      <c r="HIT32" s="32"/>
      <c r="HIU32" s="32"/>
      <c r="HIV32" s="32"/>
      <c r="HIW32" s="32"/>
      <c r="HIX32" s="32"/>
      <c r="HIY32" s="32"/>
      <c r="HIZ32" s="32"/>
      <c r="HJA32" s="32"/>
      <c r="HJB32" s="32"/>
      <c r="HJC32" s="32"/>
      <c r="HJD32" s="32"/>
      <c r="HJE32" s="32"/>
      <c r="HJF32" s="32"/>
      <c r="HJG32" s="32"/>
      <c r="HJH32" s="32"/>
      <c r="HJI32" s="32"/>
      <c r="HJJ32" s="32"/>
      <c r="HJK32" s="32"/>
      <c r="HJL32" s="32"/>
      <c r="HJM32" s="32"/>
      <c r="HJN32" s="32"/>
      <c r="HJO32" s="32"/>
      <c r="HJP32" s="32"/>
      <c r="HJQ32" s="32"/>
      <c r="HJR32" s="32"/>
      <c r="HJS32" s="32"/>
      <c r="HJT32" s="32"/>
      <c r="HJU32" s="32"/>
      <c r="HJV32" s="32"/>
      <c r="HJW32" s="32"/>
      <c r="HJX32" s="32"/>
      <c r="HJY32" s="32"/>
      <c r="HJZ32" s="32"/>
      <c r="HKA32" s="32"/>
      <c r="HKB32" s="32"/>
      <c r="HKC32" s="32"/>
      <c r="HKD32" s="32"/>
      <c r="HKE32" s="32"/>
      <c r="HKF32" s="32"/>
      <c r="HKG32" s="32"/>
      <c r="HKH32" s="32"/>
      <c r="HKI32" s="32"/>
      <c r="HKJ32" s="32"/>
      <c r="HKK32" s="32"/>
      <c r="HKL32" s="32"/>
      <c r="HKM32" s="32"/>
      <c r="HKN32" s="32"/>
      <c r="HKO32" s="32"/>
      <c r="HKP32" s="32"/>
      <c r="HKQ32" s="32"/>
      <c r="HKR32" s="32"/>
      <c r="HKS32" s="32"/>
      <c r="HKT32" s="32"/>
      <c r="HKU32" s="32"/>
      <c r="HKV32" s="32"/>
      <c r="HKW32" s="32"/>
      <c r="HKX32" s="32"/>
      <c r="HKY32" s="32"/>
      <c r="HKZ32" s="32"/>
      <c r="HLA32" s="32"/>
      <c r="HLB32" s="32"/>
      <c r="HLC32" s="32"/>
      <c r="HLD32" s="32"/>
      <c r="HLE32" s="32"/>
      <c r="HLF32" s="32"/>
      <c r="HLG32" s="32"/>
      <c r="HLH32" s="32"/>
      <c r="HLI32" s="32"/>
      <c r="HLJ32" s="32"/>
      <c r="HLK32" s="32"/>
      <c r="HLL32" s="32"/>
      <c r="HLM32" s="32"/>
      <c r="HLN32" s="32"/>
      <c r="HLO32" s="32"/>
      <c r="HLP32" s="32"/>
      <c r="HLQ32" s="32"/>
      <c r="HLR32" s="32"/>
      <c r="HLS32" s="32"/>
      <c r="HLT32" s="32"/>
      <c r="HLU32" s="32"/>
      <c r="HLV32" s="32"/>
      <c r="HLW32" s="32"/>
      <c r="HLX32" s="32"/>
      <c r="HLY32" s="32"/>
      <c r="HLZ32" s="32"/>
      <c r="HMA32" s="32"/>
      <c r="HMB32" s="32"/>
      <c r="HMC32" s="32"/>
      <c r="HMD32" s="32"/>
      <c r="HME32" s="32"/>
      <c r="HMF32" s="32"/>
      <c r="HMG32" s="32"/>
      <c r="HMH32" s="32"/>
      <c r="HMI32" s="32"/>
      <c r="HMJ32" s="32"/>
      <c r="HMK32" s="32"/>
      <c r="HML32" s="32"/>
      <c r="HMM32" s="32"/>
      <c r="HMN32" s="32"/>
      <c r="HMO32" s="32"/>
      <c r="HMP32" s="32"/>
      <c r="HMQ32" s="32"/>
      <c r="HMR32" s="32"/>
      <c r="HMS32" s="32"/>
      <c r="HMT32" s="32"/>
      <c r="HMU32" s="32"/>
      <c r="HMV32" s="32"/>
      <c r="HMW32" s="32"/>
      <c r="HMX32" s="32"/>
      <c r="HMY32" s="32"/>
      <c r="HMZ32" s="32"/>
      <c r="HNA32" s="32"/>
      <c r="HNB32" s="32"/>
      <c r="HNC32" s="32"/>
      <c r="HND32" s="32"/>
      <c r="HNE32" s="32"/>
      <c r="HNF32" s="32"/>
      <c r="HNG32" s="32"/>
      <c r="HNH32" s="32"/>
      <c r="HNI32" s="32"/>
      <c r="HNJ32" s="32"/>
      <c r="HNK32" s="32"/>
      <c r="HNL32" s="32"/>
      <c r="HNM32" s="32"/>
      <c r="HNN32" s="32"/>
      <c r="HNO32" s="32"/>
      <c r="HNP32" s="32"/>
      <c r="HNQ32" s="32"/>
      <c r="HNR32" s="32"/>
      <c r="HNS32" s="32"/>
      <c r="HNT32" s="32"/>
      <c r="HNU32" s="32"/>
      <c r="HNV32" s="32"/>
      <c r="HNW32" s="32"/>
      <c r="HNX32" s="32"/>
      <c r="HNY32" s="32"/>
      <c r="HNZ32" s="32"/>
      <c r="HOA32" s="32"/>
      <c r="HOB32" s="32"/>
      <c r="HOC32" s="32"/>
      <c r="HOD32" s="32"/>
      <c r="HOE32" s="32"/>
      <c r="HOF32" s="32"/>
      <c r="HOG32" s="32"/>
      <c r="HOH32" s="32"/>
      <c r="HOI32" s="32"/>
      <c r="HOJ32" s="32"/>
      <c r="HOK32" s="32"/>
      <c r="HOL32" s="32"/>
      <c r="HOM32" s="32"/>
      <c r="HON32" s="32"/>
      <c r="HOO32" s="32"/>
      <c r="HOP32" s="32"/>
      <c r="HOQ32" s="32"/>
      <c r="HOR32" s="32"/>
      <c r="HOS32" s="32"/>
      <c r="HOT32" s="32"/>
      <c r="HOU32" s="32"/>
      <c r="HOV32" s="32"/>
      <c r="HOW32" s="32"/>
      <c r="HOX32" s="32"/>
      <c r="HOY32" s="32"/>
      <c r="HOZ32" s="32"/>
      <c r="HPA32" s="32"/>
      <c r="HPB32" s="32"/>
      <c r="HPC32" s="32"/>
      <c r="HPD32" s="32"/>
      <c r="HPE32" s="32"/>
      <c r="HPF32" s="32"/>
      <c r="HPG32" s="32"/>
      <c r="HPH32" s="32"/>
      <c r="HPI32" s="32"/>
      <c r="HPJ32" s="32"/>
      <c r="HPK32" s="32"/>
      <c r="HPL32" s="32"/>
      <c r="HPM32" s="32"/>
      <c r="HPN32" s="32"/>
      <c r="HPO32" s="32"/>
      <c r="HPP32" s="32"/>
      <c r="HPQ32" s="32"/>
      <c r="HPR32" s="32"/>
      <c r="HPS32" s="32"/>
      <c r="HPT32" s="32"/>
      <c r="HPU32" s="32"/>
      <c r="HPV32" s="32"/>
      <c r="HPW32" s="32"/>
      <c r="HPX32" s="32"/>
      <c r="HPY32" s="32"/>
      <c r="HPZ32" s="32"/>
      <c r="HQA32" s="32"/>
      <c r="HQB32" s="32"/>
      <c r="HQC32" s="32"/>
      <c r="HQD32" s="32"/>
      <c r="HQE32" s="32"/>
      <c r="HQF32" s="32"/>
      <c r="HQG32" s="32"/>
      <c r="HQH32" s="32"/>
      <c r="HQI32" s="32"/>
      <c r="HQJ32" s="32"/>
      <c r="HQK32" s="32"/>
      <c r="HQL32" s="32"/>
      <c r="HQM32" s="32"/>
      <c r="HQN32" s="32"/>
      <c r="HQO32" s="32"/>
      <c r="HQP32" s="32"/>
      <c r="HQQ32" s="32"/>
      <c r="HQR32" s="32"/>
      <c r="HQS32" s="32"/>
      <c r="HQT32" s="32"/>
      <c r="HQU32" s="32"/>
      <c r="HQV32" s="32"/>
      <c r="HQW32" s="32"/>
      <c r="HQX32" s="32"/>
      <c r="HQY32" s="32"/>
      <c r="HQZ32" s="32"/>
      <c r="HRA32" s="32"/>
      <c r="HRB32" s="32"/>
      <c r="HRC32" s="32"/>
      <c r="HRD32" s="32"/>
      <c r="HRE32" s="32"/>
      <c r="HRF32" s="32"/>
      <c r="HRG32" s="32"/>
      <c r="HRH32" s="32"/>
      <c r="HRI32" s="32"/>
      <c r="HRJ32" s="32"/>
      <c r="HRK32" s="32"/>
      <c r="HRL32" s="32"/>
      <c r="HRM32" s="32"/>
      <c r="HRN32" s="32"/>
      <c r="HRO32" s="32"/>
      <c r="HRP32" s="32"/>
      <c r="HRQ32" s="32"/>
      <c r="HRR32" s="32"/>
      <c r="HRS32" s="32"/>
      <c r="HRT32" s="32"/>
      <c r="HRU32" s="32"/>
      <c r="HRV32" s="32"/>
      <c r="HRW32" s="32"/>
      <c r="HRX32" s="32"/>
      <c r="HRY32" s="32"/>
      <c r="HRZ32" s="32"/>
      <c r="HSA32" s="32"/>
      <c r="HSB32" s="32"/>
      <c r="HSC32" s="32"/>
      <c r="HSD32" s="32"/>
      <c r="HSE32" s="32"/>
      <c r="HSF32" s="32"/>
      <c r="HSG32" s="32"/>
      <c r="HSH32" s="32"/>
      <c r="HSI32" s="32"/>
      <c r="HSJ32" s="32"/>
      <c r="HSK32" s="32"/>
      <c r="HSL32" s="32"/>
      <c r="HSM32" s="32"/>
      <c r="HSN32" s="32"/>
      <c r="HSO32" s="32"/>
      <c r="HSP32" s="32"/>
      <c r="HSQ32" s="32"/>
      <c r="HSR32" s="32"/>
      <c r="HSS32" s="32"/>
      <c r="HST32" s="32"/>
      <c r="HSU32" s="32"/>
      <c r="HSV32" s="32"/>
      <c r="HSW32" s="32"/>
      <c r="HSX32" s="32"/>
      <c r="HSY32" s="32"/>
      <c r="HSZ32" s="32"/>
      <c r="HTA32" s="32"/>
      <c r="HTB32" s="32"/>
      <c r="HTC32" s="32"/>
      <c r="HTD32" s="32"/>
      <c r="HTE32" s="32"/>
      <c r="HTF32" s="32"/>
      <c r="HTG32" s="32"/>
      <c r="HTH32" s="32"/>
      <c r="HTI32" s="32"/>
      <c r="HTJ32" s="32"/>
      <c r="HTK32" s="32"/>
      <c r="HTL32" s="32"/>
      <c r="HTM32" s="32"/>
      <c r="HTN32" s="32"/>
      <c r="HTO32" s="32"/>
      <c r="HTP32" s="32"/>
      <c r="HTQ32" s="32"/>
      <c r="HTR32" s="32"/>
      <c r="HTS32" s="32"/>
      <c r="HTT32" s="32"/>
      <c r="HTU32" s="32"/>
      <c r="HTV32" s="32"/>
      <c r="HTW32" s="32"/>
      <c r="HTX32" s="32"/>
      <c r="HTY32" s="32"/>
      <c r="HTZ32" s="32"/>
      <c r="HUA32" s="32"/>
      <c r="HUB32" s="32"/>
      <c r="HUC32" s="32"/>
      <c r="HUD32" s="32"/>
      <c r="HUE32" s="32"/>
      <c r="HUF32" s="32"/>
      <c r="HUG32" s="32"/>
      <c r="HUH32" s="32"/>
      <c r="HUI32" s="32"/>
      <c r="HUJ32" s="32"/>
      <c r="HUK32" s="32"/>
      <c r="HUL32" s="32"/>
      <c r="HUM32" s="32"/>
      <c r="HUN32" s="32"/>
      <c r="HUO32" s="32"/>
      <c r="HUP32" s="32"/>
      <c r="HUQ32" s="32"/>
      <c r="HUR32" s="32"/>
      <c r="HUS32" s="32"/>
      <c r="HUT32" s="32"/>
      <c r="HUU32" s="32"/>
      <c r="HUV32" s="32"/>
      <c r="HUW32" s="32"/>
      <c r="HUX32" s="32"/>
      <c r="HUY32" s="32"/>
      <c r="HUZ32" s="32"/>
      <c r="HVA32" s="32"/>
      <c r="HVB32" s="32"/>
      <c r="HVC32" s="32"/>
      <c r="HVD32" s="32"/>
      <c r="HVE32" s="32"/>
      <c r="HVF32" s="32"/>
      <c r="HVG32" s="32"/>
      <c r="HVH32" s="32"/>
      <c r="HVI32" s="32"/>
      <c r="HVJ32" s="32"/>
      <c r="HVK32" s="32"/>
      <c r="HVL32" s="32"/>
      <c r="HVM32" s="32"/>
      <c r="HVN32" s="32"/>
      <c r="HVO32" s="32"/>
      <c r="HVP32" s="32"/>
      <c r="HVQ32" s="32"/>
      <c r="HVR32" s="32"/>
      <c r="HVS32" s="32"/>
      <c r="HVT32" s="32"/>
      <c r="HVU32" s="32"/>
      <c r="HVV32" s="32"/>
      <c r="HVW32" s="32"/>
      <c r="HVX32" s="32"/>
      <c r="HVY32" s="32"/>
      <c r="HVZ32" s="32"/>
      <c r="HWA32" s="32"/>
      <c r="HWB32" s="32"/>
      <c r="HWC32" s="32"/>
      <c r="HWD32" s="32"/>
      <c r="HWE32" s="32"/>
      <c r="HWF32" s="32"/>
      <c r="HWG32" s="32"/>
      <c r="HWH32" s="32"/>
      <c r="HWI32" s="32"/>
      <c r="HWJ32" s="32"/>
      <c r="HWK32" s="32"/>
      <c r="HWL32" s="32"/>
      <c r="HWM32" s="32"/>
      <c r="HWN32" s="32"/>
      <c r="HWO32" s="32"/>
      <c r="HWP32" s="32"/>
      <c r="HWQ32" s="32"/>
      <c r="HWR32" s="32"/>
      <c r="HWS32" s="32"/>
      <c r="HWT32" s="32"/>
      <c r="HWU32" s="32"/>
      <c r="HWV32" s="32"/>
      <c r="HWW32" s="32"/>
      <c r="HWX32" s="32"/>
      <c r="HWY32" s="32"/>
      <c r="HWZ32" s="32"/>
      <c r="HXA32" s="32"/>
      <c r="HXB32" s="32"/>
      <c r="HXC32" s="32"/>
      <c r="HXD32" s="32"/>
      <c r="HXE32" s="32"/>
      <c r="HXF32" s="32"/>
      <c r="HXG32" s="32"/>
      <c r="HXH32" s="32"/>
      <c r="HXI32" s="32"/>
      <c r="HXJ32" s="32"/>
      <c r="HXK32" s="32"/>
      <c r="HXL32" s="32"/>
      <c r="HXM32" s="32"/>
      <c r="HXN32" s="32"/>
      <c r="HXO32" s="32"/>
      <c r="HXP32" s="32"/>
      <c r="HXQ32" s="32"/>
      <c r="HXR32" s="32"/>
      <c r="HXS32" s="32"/>
      <c r="HXT32" s="32"/>
      <c r="HXU32" s="32"/>
      <c r="HXV32" s="32"/>
      <c r="HXW32" s="32"/>
      <c r="HXX32" s="32"/>
      <c r="HXY32" s="32"/>
      <c r="HXZ32" s="32"/>
      <c r="HYA32" s="32"/>
      <c r="HYB32" s="32"/>
      <c r="HYC32" s="32"/>
      <c r="HYD32" s="32"/>
      <c r="HYE32" s="32"/>
      <c r="HYF32" s="32"/>
      <c r="HYG32" s="32"/>
      <c r="HYH32" s="32"/>
      <c r="HYI32" s="32"/>
      <c r="HYJ32" s="32"/>
      <c r="HYK32" s="32"/>
      <c r="HYL32" s="32"/>
      <c r="HYM32" s="32"/>
      <c r="HYN32" s="32"/>
      <c r="HYO32" s="32"/>
      <c r="HYP32" s="32"/>
      <c r="HYQ32" s="32"/>
      <c r="HYR32" s="32"/>
      <c r="HYS32" s="32"/>
      <c r="HYT32" s="32"/>
      <c r="HYU32" s="32"/>
      <c r="HYV32" s="32"/>
      <c r="HYW32" s="32"/>
      <c r="HYX32" s="32"/>
      <c r="HYY32" s="32"/>
      <c r="HYZ32" s="32"/>
      <c r="HZA32" s="32"/>
      <c r="HZB32" s="32"/>
      <c r="HZC32" s="32"/>
      <c r="HZD32" s="32"/>
      <c r="HZE32" s="32"/>
      <c r="HZF32" s="32"/>
      <c r="HZG32" s="32"/>
      <c r="HZH32" s="32"/>
      <c r="HZI32" s="32"/>
      <c r="HZJ32" s="32"/>
      <c r="HZK32" s="32"/>
      <c r="HZL32" s="32"/>
      <c r="HZM32" s="32"/>
      <c r="HZN32" s="32"/>
      <c r="HZO32" s="32"/>
      <c r="HZP32" s="32"/>
      <c r="HZQ32" s="32"/>
      <c r="HZR32" s="32"/>
      <c r="HZS32" s="32"/>
      <c r="HZT32" s="32"/>
      <c r="HZU32" s="32"/>
      <c r="HZV32" s="32"/>
      <c r="HZW32" s="32"/>
      <c r="HZX32" s="32"/>
      <c r="HZY32" s="32"/>
      <c r="HZZ32" s="32"/>
      <c r="IAA32" s="32"/>
      <c r="IAB32" s="32"/>
      <c r="IAC32" s="32"/>
      <c r="IAD32" s="32"/>
      <c r="IAE32" s="32"/>
      <c r="IAF32" s="32"/>
      <c r="IAG32" s="32"/>
      <c r="IAH32" s="32"/>
      <c r="IAI32" s="32"/>
      <c r="IAJ32" s="32"/>
      <c r="IAK32" s="32"/>
      <c r="IAL32" s="32"/>
      <c r="IAM32" s="32"/>
      <c r="IAN32" s="32"/>
      <c r="IAO32" s="32"/>
      <c r="IAP32" s="32"/>
      <c r="IAQ32" s="32"/>
      <c r="IAR32" s="32"/>
      <c r="IAS32" s="32"/>
      <c r="IAT32" s="32"/>
      <c r="IAU32" s="32"/>
      <c r="IAV32" s="32"/>
      <c r="IAW32" s="32"/>
      <c r="IAX32" s="32"/>
      <c r="IAY32" s="32"/>
      <c r="IAZ32" s="32"/>
      <c r="IBA32" s="32"/>
      <c r="IBB32" s="32"/>
      <c r="IBC32" s="32"/>
      <c r="IBD32" s="32"/>
      <c r="IBE32" s="32"/>
      <c r="IBF32" s="32"/>
      <c r="IBG32" s="32"/>
      <c r="IBH32" s="32"/>
      <c r="IBI32" s="32"/>
      <c r="IBJ32" s="32"/>
      <c r="IBK32" s="32"/>
      <c r="IBL32" s="32"/>
      <c r="IBM32" s="32"/>
      <c r="IBN32" s="32"/>
      <c r="IBO32" s="32"/>
      <c r="IBP32" s="32"/>
      <c r="IBQ32" s="32"/>
      <c r="IBR32" s="32"/>
      <c r="IBS32" s="32"/>
      <c r="IBT32" s="32"/>
      <c r="IBU32" s="32"/>
      <c r="IBV32" s="32"/>
      <c r="IBW32" s="32"/>
      <c r="IBX32" s="32"/>
      <c r="IBY32" s="32"/>
      <c r="IBZ32" s="32"/>
      <c r="ICA32" s="32"/>
      <c r="ICB32" s="32"/>
      <c r="ICC32" s="32"/>
      <c r="ICD32" s="32"/>
      <c r="ICE32" s="32"/>
      <c r="ICF32" s="32"/>
      <c r="ICG32" s="32"/>
      <c r="ICH32" s="32"/>
      <c r="ICI32" s="32"/>
      <c r="ICJ32" s="32"/>
      <c r="ICK32" s="32"/>
      <c r="ICL32" s="32"/>
      <c r="ICM32" s="32"/>
      <c r="ICN32" s="32"/>
      <c r="ICO32" s="32"/>
      <c r="ICP32" s="32"/>
      <c r="ICQ32" s="32"/>
      <c r="ICR32" s="32"/>
      <c r="ICS32" s="32"/>
      <c r="ICT32" s="32"/>
      <c r="ICU32" s="32"/>
      <c r="ICV32" s="32"/>
      <c r="ICW32" s="32"/>
      <c r="ICX32" s="32"/>
      <c r="ICY32" s="32"/>
      <c r="ICZ32" s="32"/>
      <c r="IDA32" s="32"/>
      <c r="IDB32" s="32"/>
      <c r="IDC32" s="32"/>
      <c r="IDD32" s="32"/>
      <c r="IDE32" s="32"/>
      <c r="IDF32" s="32"/>
      <c r="IDG32" s="32"/>
      <c r="IDH32" s="32"/>
      <c r="IDI32" s="32"/>
      <c r="IDJ32" s="32"/>
      <c r="IDK32" s="32"/>
      <c r="IDL32" s="32"/>
      <c r="IDM32" s="32"/>
      <c r="IDN32" s="32"/>
      <c r="IDO32" s="32"/>
      <c r="IDP32" s="32"/>
      <c r="IDQ32" s="32"/>
      <c r="IDR32" s="32"/>
      <c r="IDS32" s="32"/>
      <c r="IDT32" s="32"/>
      <c r="IDU32" s="32"/>
      <c r="IDV32" s="32"/>
      <c r="IDW32" s="32"/>
      <c r="IDX32" s="32"/>
      <c r="IDY32" s="32"/>
      <c r="IDZ32" s="32"/>
      <c r="IEA32" s="32"/>
      <c r="IEB32" s="32"/>
      <c r="IEC32" s="32"/>
      <c r="IED32" s="32"/>
      <c r="IEE32" s="32"/>
      <c r="IEF32" s="32"/>
      <c r="IEG32" s="32"/>
      <c r="IEH32" s="32"/>
      <c r="IEI32" s="32"/>
      <c r="IEJ32" s="32"/>
      <c r="IEK32" s="32"/>
      <c r="IEL32" s="32"/>
      <c r="IEM32" s="32"/>
      <c r="IEN32" s="32"/>
      <c r="IEO32" s="32"/>
      <c r="IEP32" s="32"/>
      <c r="IEQ32" s="32"/>
      <c r="IER32" s="32"/>
      <c r="IES32" s="32"/>
      <c r="IET32" s="32"/>
      <c r="IEU32" s="32"/>
      <c r="IEV32" s="32"/>
      <c r="IEW32" s="32"/>
      <c r="IEX32" s="32"/>
      <c r="IEY32" s="32"/>
      <c r="IEZ32" s="32"/>
      <c r="IFA32" s="32"/>
      <c r="IFB32" s="32"/>
      <c r="IFC32" s="32"/>
      <c r="IFD32" s="32"/>
      <c r="IFE32" s="32"/>
      <c r="IFF32" s="32"/>
      <c r="IFG32" s="32"/>
      <c r="IFH32" s="32"/>
      <c r="IFI32" s="32"/>
      <c r="IFJ32" s="32"/>
      <c r="IFK32" s="32"/>
      <c r="IFL32" s="32"/>
      <c r="IFM32" s="32"/>
      <c r="IFN32" s="32"/>
      <c r="IFO32" s="32"/>
      <c r="IFP32" s="32"/>
      <c r="IFQ32" s="32"/>
      <c r="IFR32" s="32"/>
      <c r="IFS32" s="32"/>
      <c r="IFT32" s="32"/>
      <c r="IFU32" s="32"/>
      <c r="IFV32" s="32"/>
      <c r="IFW32" s="32"/>
      <c r="IFX32" s="32"/>
      <c r="IFY32" s="32"/>
      <c r="IFZ32" s="32"/>
      <c r="IGA32" s="32"/>
      <c r="IGB32" s="32"/>
      <c r="IGC32" s="32"/>
      <c r="IGD32" s="32"/>
      <c r="IGE32" s="32"/>
      <c r="IGF32" s="32"/>
      <c r="IGG32" s="32"/>
      <c r="IGH32" s="32"/>
      <c r="IGI32" s="32"/>
      <c r="IGJ32" s="32"/>
      <c r="IGK32" s="32"/>
      <c r="IGL32" s="32"/>
      <c r="IGM32" s="32"/>
      <c r="IGN32" s="32"/>
      <c r="IGO32" s="32"/>
      <c r="IGP32" s="32"/>
      <c r="IGQ32" s="32"/>
      <c r="IGR32" s="32"/>
      <c r="IGS32" s="32"/>
      <c r="IGT32" s="32"/>
      <c r="IGU32" s="32"/>
      <c r="IGV32" s="32"/>
      <c r="IGW32" s="32"/>
      <c r="IGX32" s="32"/>
      <c r="IGY32" s="32"/>
      <c r="IGZ32" s="32"/>
      <c r="IHA32" s="32"/>
      <c r="IHB32" s="32"/>
      <c r="IHC32" s="32"/>
      <c r="IHD32" s="32"/>
      <c r="IHE32" s="32"/>
      <c r="IHF32" s="32"/>
      <c r="IHG32" s="32"/>
      <c r="IHH32" s="32"/>
      <c r="IHI32" s="32"/>
      <c r="IHJ32" s="32"/>
      <c r="IHK32" s="32"/>
      <c r="IHL32" s="32"/>
      <c r="IHM32" s="32"/>
      <c r="IHN32" s="32"/>
      <c r="IHO32" s="32"/>
      <c r="IHP32" s="32"/>
      <c r="IHQ32" s="32"/>
      <c r="IHR32" s="32"/>
      <c r="IHS32" s="32"/>
      <c r="IHT32" s="32"/>
      <c r="IHU32" s="32"/>
      <c r="IHV32" s="32"/>
      <c r="IHW32" s="32"/>
      <c r="IHX32" s="32"/>
      <c r="IHY32" s="32"/>
      <c r="IHZ32" s="32"/>
      <c r="IIA32" s="32"/>
      <c r="IIB32" s="32"/>
      <c r="IIC32" s="32"/>
      <c r="IID32" s="32"/>
      <c r="IIE32" s="32"/>
      <c r="IIF32" s="32"/>
      <c r="IIG32" s="32"/>
      <c r="IIH32" s="32"/>
      <c r="III32" s="32"/>
      <c r="IIJ32" s="32"/>
      <c r="IIK32" s="32"/>
      <c r="IIL32" s="32"/>
      <c r="IIM32" s="32"/>
      <c r="IIN32" s="32"/>
      <c r="IIO32" s="32"/>
      <c r="IIP32" s="32"/>
      <c r="IIQ32" s="32"/>
      <c r="IIR32" s="32"/>
      <c r="IIS32" s="32"/>
      <c r="IIT32" s="32"/>
      <c r="IIU32" s="32"/>
      <c r="IIV32" s="32"/>
      <c r="IIW32" s="32"/>
      <c r="IIX32" s="32"/>
      <c r="IIY32" s="32"/>
      <c r="IIZ32" s="32"/>
      <c r="IJA32" s="32"/>
      <c r="IJB32" s="32"/>
      <c r="IJC32" s="32"/>
      <c r="IJD32" s="32"/>
      <c r="IJE32" s="32"/>
      <c r="IJF32" s="32"/>
      <c r="IJG32" s="32"/>
      <c r="IJH32" s="32"/>
      <c r="IJI32" s="32"/>
      <c r="IJJ32" s="32"/>
      <c r="IJK32" s="32"/>
      <c r="IJL32" s="32"/>
      <c r="IJM32" s="32"/>
      <c r="IJN32" s="32"/>
      <c r="IJO32" s="32"/>
      <c r="IJP32" s="32"/>
      <c r="IJQ32" s="32"/>
      <c r="IJR32" s="32"/>
      <c r="IJS32" s="32"/>
      <c r="IJT32" s="32"/>
      <c r="IJU32" s="32"/>
      <c r="IJV32" s="32"/>
      <c r="IJW32" s="32"/>
      <c r="IJX32" s="32"/>
      <c r="IJY32" s="32"/>
      <c r="IJZ32" s="32"/>
      <c r="IKA32" s="32"/>
      <c r="IKB32" s="32"/>
      <c r="IKC32" s="32"/>
      <c r="IKD32" s="32"/>
      <c r="IKE32" s="32"/>
      <c r="IKF32" s="32"/>
      <c r="IKG32" s="32"/>
      <c r="IKH32" s="32"/>
      <c r="IKI32" s="32"/>
      <c r="IKJ32" s="32"/>
      <c r="IKK32" s="32"/>
      <c r="IKL32" s="32"/>
      <c r="IKM32" s="32"/>
      <c r="IKN32" s="32"/>
      <c r="IKO32" s="32"/>
      <c r="IKP32" s="32"/>
      <c r="IKQ32" s="32"/>
      <c r="IKR32" s="32"/>
      <c r="IKS32" s="32"/>
      <c r="IKT32" s="32"/>
      <c r="IKU32" s="32"/>
      <c r="IKV32" s="32"/>
      <c r="IKW32" s="32"/>
      <c r="IKX32" s="32"/>
      <c r="IKY32" s="32"/>
      <c r="IKZ32" s="32"/>
      <c r="ILA32" s="32"/>
      <c r="ILB32" s="32"/>
      <c r="ILC32" s="32"/>
      <c r="ILD32" s="32"/>
      <c r="ILE32" s="32"/>
      <c r="ILF32" s="32"/>
      <c r="ILG32" s="32"/>
      <c r="ILH32" s="32"/>
      <c r="ILI32" s="32"/>
      <c r="ILJ32" s="32"/>
      <c r="ILK32" s="32"/>
      <c r="ILL32" s="32"/>
      <c r="ILM32" s="32"/>
      <c r="ILN32" s="32"/>
      <c r="ILO32" s="32"/>
      <c r="ILP32" s="32"/>
      <c r="ILQ32" s="32"/>
      <c r="ILR32" s="32"/>
      <c r="ILS32" s="32"/>
      <c r="ILT32" s="32"/>
      <c r="ILU32" s="32"/>
      <c r="ILV32" s="32"/>
      <c r="ILW32" s="32"/>
      <c r="ILX32" s="32"/>
      <c r="ILY32" s="32"/>
      <c r="ILZ32" s="32"/>
      <c r="IMA32" s="32"/>
      <c r="IMB32" s="32"/>
      <c r="IMC32" s="32"/>
      <c r="IMD32" s="32"/>
      <c r="IME32" s="32"/>
      <c r="IMF32" s="32"/>
      <c r="IMG32" s="32"/>
      <c r="IMH32" s="32"/>
      <c r="IMI32" s="32"/>
      <c r="IMJ32" s="32"/>
      <c r="IMK32" s="32"/>
      <c r="IML32" s="32"/>
      <c r="IMM32" s="32"/>
      <c r="IMN32" s="32"/>
      <c r="IMO32" s="32"/>
      <c r="IMP32" s="32"/>
      <c r="IMQ32" s="32"/>
      <c r="IMR32" s="32"/>
      <c r="IMS32" s="32"/>
      <c r="IMT32" s="32"/>
      <c r="IMU32" s="32"/>
      <c r="IMV32" s="32"/>
      <c r="IMW32" s="32"/>
      <c r="IMX32" s="32"/>
      <c r="IMY32" s="32"/>
      <c r="IMZ32" s="32"/>
      <c r="INA32" s="32"/>
      <c r="INB32" s="32"/>
      <c r="INC32" s="32"/>
      <c r="IND32" s="32"/>
      <c r="INE32" s="32"/>
      <c r="INF32" s="32"/>
      <c r="ING32" s="32"/>
      <c r="INH32" s="32"/>
      <c r="INI32" s="32"/>
      <c r="INJ32" s="32"/>
      <c r="INK32" s="32"/>
      <c r="INL32" s="32"/>
      <c r="INM32" s="32"/>
      <c r="INN32" s="32"/>
      <c r="INO32" s="32"/>
      <c r="INP32" s="32"/>
      <c r="INQ32" s="32"/>
      <c r="INR32" s="32"/>
      <c r="INS32" s="32"/>
      <c r="INT32" s="32"/>
      <c r="INU32" s="32"/>
      <c r="INV32" s="32"/>
      <c r="INW32" s="32"/>
      <c r="INX32" s="32"/>
      <c r="INY32" s="32"/>
      <c r="INZ32" s="32"/>
      <c r="IOA32" s="32"/>
      <c r="IOB32" s="32"/>
      <c r="IOC32" s="32"/>
      <c r="IOD32" s="32"/>
      <c r="IOE32" s="32"/>
      <c r="IOF32" s="32"/>
      <c r="IOG32" s="32"/>
      <c r="IOH32" s="32"/>
      <c r="IOI32" s="32"/>
      <c r="IOJ32" s="32"/>
      <c r="IOK32" s="32"/>
      <c r="IOL32" s="32"/>
      <c r="IOM32" s="32"/>
      <c r="ION32" s="32"/>
      <c r="IOO32" s="32"/>
      <c r="IOP32" s="32"/>
      <c r="IOQ32" s="32"/>
      <c r="IOR32" s="32"/>
      <c r="IOS32" s="32"/>
      <c r="IOT32" s="32"/>
      <c r="IOU32" s="32"/>
      <c r="IOV32" s="32"/>
      <c r="IOW32" s="32"/>
      <c r="IOX32" s="32"/>
      <c r="IOY32" s="32"/>
      <c r="IOZ32" s="32"/>
      <c r="IPA32" s="32"/>
      <c r="IPB32" s="32"/>
      <c r="IPC32" s="32"/>
      <c r="IPD32" s="32"/>
      <c r="IPE32" s="32"/>
      <c r="IPF32" s="32"/>
      <c r="IPG32" s="32"/>
      <c r="IPH32" s="32"/>
      <c r="IPI32" s="32"/>
      <c r="IPJ32" s="32"/>
      <c r="IPK32" s="32"/>
      <c r="IPL32" s="32"/>
      <c r="IPM32" s="32"/>
      <c r="IPN32" s="32"/>
      <c r="IPO32" s="32"/>
      <c r="IPP32" s="32"/>
      <c r="IPQ32" s="32"/>
      <c r="IPR32" s="32"/>
      <c r="IPS32" s="32"/>
      <c r="IPT32" s="32"/>
      <c r="IPU32" s="32"/>
      <c r="IPV32" s="32"/>
      <c r="IPW32" s="32"/>
      <c r="IPX32" s="32"/>
      <c r="IPY32" s="32"/>
      <c r="IPZ32" s="32"/>
      <c r="IQA32" s="32"/>
      <c r="IQB32" s="32"/>
      <c r="IQC32" s="32"/>
      <c r="IQD32" s="32"/>
      <c r="IQE32" s="32"/>
      <c r="IQF32" s="32"/>
      <c r="IQG32" s="32"/>
      <c r="IQH32" s="32"/>
      <c r="IQI32" s="32"/>
      <c r="IQJ32" s="32"/>
      <c r="IQK32" s="32"/>
      <c r="IQL32" s="32"/>
      <c r="IQM32" s="32"/>
      <c r="IQN32" s="32"/>
      <c r="IQO32" s="32"/>
      <c r="IQP32" s="32"/>
      <c r="IQQ32" s="32"/>
      <c r="IQR32" s="32"/>
      <c r="IQS32" s="32"/>
      <c r="IQT32" s="32"/>
      <c r="IQU32" s="32"/>
      <c r="IQV32" s="32"/>
      <c r="IQW32" s="32"/>
      <c r="IQX32" s="32"/>
      <c r="IQY32" s="32"/>
      <c r="IQZ32" s="32"/>
      <c r="IRA32" s="32"/>
      <c r="IRB32" s="32"/>
      <c r="IRC32" s="32"/>
      <c r="IRD32" s="32"/>
      <c r="IRE32" s="32"/>
      <c r="IRF32" s="32"/>
      <c r="IRG32" s="32"/>
      <c r="IRH32" s="32"/>
      <c r="IRI32" s="32"/>
      <c r="IRJ32" s="32"/>
      <c r="IRK32" s="32"/>
      <c r="IRL32" s="32"/>
      <c r="IRM32" s="32"/>
      <c r="IRN32" s="32"/>
      <c r="IRO32" s="32"/>
      <c r="IRP32" s="32"/>
      <c r="IRQ32" s="32"/>
      <c r="IRR32" s="32"/>
      <c r="IRS32" s="32"/>
      <c r="IRT32" s="32"/>
      <c r="IRU32" s="32"/>
      <c r="IRV32" s="32"/>
      <c r="IRW32" s="32"/>
      <c r="IRX32" s="32"/>
      <c r="IRY32" s="32"/>
      <c r="IRZ32" s="32"/>
      <c r="ISA32" s="32"/>
      <c r="ISB32" s="32"/>
      <c r="ISC32" s="32"/>
      <c r="ISD32" s="32"/>
      <c r="ISE32" s="32"/>
      <c r="ISF32" s="32"/>
      <c r="ISG32" s="32"/>
      <c r="ISH32" s="32"/>
      <c r="ISI32" s="32"/>
      <c r="ISJ32" s="32"/>
      <c r="ISK32" s="32"/>
      <c r="ISL32" s="32"/>
      <c r="ISM32" s="32"/>
      <c r="ISN32" s="32"/>
      <c r="ISO32" s="32"/>
      <c r="ISP32" s="32"/>
      <c r="ISQ32" s="32"/>
      <c r="ISR32" s="32"/>
      <c r="ISS32" s="32"/>
      <c r="IST32" s="32"/>
      <c r="ISU32" s="32"/>
      <c r="ISV32" s="32"/>
      <c r="ISW32" s="32"/>
      <c r="ISX32" s="32"/>
      <c r="ISY32" s="32"/>
      <c r="ISZ32" s="32"/>
      <c r="ITA32" s="32"/>
      <c r="ITB32" s="32"/>
      <c r="ITC32" s="32"/>
      <c r="ITD32" s="32"/>
      <c r="ITE32" s="32"/>
      <c r="ITF32" s="32"/>
      <c r="ITG32" s="32"/>
      <c r="ITH32" s="32"/>
      <c r="ITI32" s="32"/>
      <c r="ITJ32" s="32"/>
      <c r="ITK32" s="32"/>
      <c r="ITL32" s="32"/>
      <c r="ITM32" s="32"/>
      <c r="ITN32" s="32"/>
      <c r="ITO32" s="32"/>
      <c r="ITP32" s="32"/>
      <c r="ITQ32" s="32"/>
      <c r="ITR32" s="32"/>
      <c r="ITS32" s="32"/>
      <c r="ITT32" s="32"/>
      <c r="ITU32" s="32"/>
      <c r="ITV32" s="32"/>
      <c r="ITW32" s="32"/>
      <c r="ITX32" s="32"/>
      <c r="ITY32" s="32"/>
      <c r="ITZ32" s="32"/>
      <c r="IUA32" s="32"/>
      <c r="IUB32" s="32"/>
      <c r="IUC32" s="32"/>
      <c r="IUD32" s="32"/>
      <c r="IUE32" s="32"/>
      <c r="IUF32" s="32"/>
      <c r="IUG32" s="32"/>
      <c r="IUH32" s="32"/>
      <c r="IUI32" s="32"/>
      <c r="IUJ32" s="32"/>
      <c r="IUK32" s="32"/>
      <c r="IUL32" s="32"/>
      <c r="IUM32" s="32"/>
      <c r="IUN32" s="32"/>
      <c r="IUO32" s="32"/>
      <c r="IUP32" s="32"/>
      <c r="IUQ32" s="32"/>
      <c r="IUR32" s="32"/>
      <c r="IUS32" s="32"/>
      <c r="IUT32" s="32"/>
      <c r="IUU32" s="32"/>
      <c r="IUV32" s="32"/>
      <c r="IUW32" s="32"/>
      <c r="IUX32" s="32"/>
      <c r="IUY32" s="32"/>
      <c r="IUZ32" s="32"/>
      <c r="IVA32" s="32"/>
      <c r="IVB32" s="32"/>
      <c r="IVC32" s="32"/>
      <c r="IVD32" s="32"/>
      <c r="IVE32" s="32"/>
      <c r="IVF32" s="32"/>
      <c r="IVG32" s="32"/>
      <c r="IVH32" s="32"/>
      <c r="IVI32" s="32"/>
      <c r="IVJ32" s="32"/>
      <c r="IVK32" s="32"/>
      <c r="IVL32" s="32"/>
      <c r="IVM32" s="32"/>
      <c r="IVN32" s="32"/>
      <c r="IVO32" s="32"/>
      <c r="IVP32" s="32"/>
      <c r="IVQ32" s="32"/>
      <c r="IVR32" s="32"/>
      <c r="IVS32" s="32"/>
      <c r="IVT32" s="32"/>
      <c r="IVU32" s="32"/>
      <c r="IVV32" s="32"/>
      <c r="IVW32" s="32"/>
      <c r="IVX32" s="32"/>
      <c r="IVY32" s="32"/>
      <c r="IVZ32" s="32"/>
      <c r="IWA32" s="32"/>
      <c r="IWB32" s="32"/>
      <c r="IWC32" s="32"/>
      <c r="IWD32" s="32"/>
      <c r="IWE32" s="32"/>
      <c r="IWF32" s="32"/>
      <c r="IWG32" s="32"/>
      <c r="IWH32" s="32"/>
      <c r="IWI32" s="32"/>
      <c r="IWJ32" s="32"/>
      <c r="IWK32" s="32"/>
      <c r="IWL32" s="32"/>
      <c r="IWM32" s="32"/>
      <c r="IWN32" s="32"/>
      <c r="IWO32" s="32"/>
      <c r="IWP32" s="32"/>
      <c r="IWQ32" s="32"/>
      <c r="IWR32" s="32"/>
      <c r="IWS32" s="32"/>
      <c r="IWT32" s="32"/>
      <c r="IWU32" s="32"/>
      <c r="IWV32" s="32"/>
      <c r="IWW32" s="32"/>
      <c r="IWX32" s="32"/>
      <c r="IWY32" s="32"/>
      <c r="IWZ32" s="32"/>
      <c r="IXA32" s="32"/>
      <c r="IXB32" s="32"/>
      <c r="IXC32" s="32"/>
      <c r="IXD32" s="32"/>
      <c r="IXE32" s="32"/>
      <c r="IXF32" s="32"/>
      <c r="IXG32" s="32"/>
      <c r="IXH32" s="32"/>
      <c r="IXI32" s="32"/>
      <c r="IXJ32" s="32"/>
      <c r="IXK32" s="32"/>
      <c r="IXL32" s="32"/>
      <c r="IXM32" s="32"/>
      <c r="IXN32" s="32"/>
      <c r="IXO32" s="32"/>
      <c r="IXP32" s="32"/>
      <c r="IXQ32" s="32"/>
      <c r="IXR32" s="32"/>
      <c r="IXS32" s="32"/>
      <c r="IXT32" s="32"/>
      <c r="IXU32" s="32"/>
      <c r="IXV32" s="32"/>
      <c r="IXW32" s="32"/>
      <c r="IXX32" s="32"/>
      <c r="IXY32" s="32"/>
      <c r="IXZ32" s="32"/>
      <c r="IYA32" s="32"/>
      <c r="IYB32" s="32"/>
      <c r="IYC32" s="32"/>
      <c r="IYD32" s="32"/>
      <c r="IYE32" s="32"/>
      <c r="IYF32" s="32"/>
      <c r="IYG32" s="32"/>
      <c r="IYH32" s="32"/>
      <c r="IYI32" s="32"/>
      <c r="IYJ32" s="32"/>
      <c r="IYK32" s="32"/>
      <c r="IYL32" s="32"/>
      <c r="IYM32" s="32"/>
      <c r="IYN32" s="32"/>
      <c r="IYO32" s="32"/>
      <c r="IYP32" s="32"/>
      <c r="IYQ32" s="32"/>
      <c r="IYR32" s="32"/>
      <c r="IYS32" s="32"/>
      <c r="IYT32" s="32"/>
      <c r="IYU32" s="32"/>
      <c r="IYV32" s="32"/>
      <c r="IYW32" s="32"/>
      <c r="IYX32" s="32"/>
      <c r="IYY32" s="32"/>
      <c r="IYZ32" s="32"/>
      <c r="IZA32" s="32"/>
      <c r="IZB32" s="32"/>
      <c r="IZC32" s="32"/>
      <c r="IZD32" s="32"/>
      <c r="IZE32" s="32"/>
      <c r="IZF32" s="32"/>
      <c r="IZG32" s="32"/>
      <c r="IZH32" s="32"/>
      <c r="IZI32" s="32"/>
      <c r="IZJ32" s="32"/>
      <c r="IZK32" s="32"/>
      <c r="IZL32" s="32"/>
      <c r="IZM32" s="32"/>
      <c r="IZN32" s="32"/>
      <c r="IZO32" s="32"/>
      <c r="IZP32" s="32"/>
      <c r="IZQ32" s="32"/>
      <c r="IZR32" s="32"/>
      <c r="IZS32" s="32"/>
      <c r="IZT32" s="32"/>
      <c r="IZU32" s="32"/>
      <c r="IZV32" s="32"/>
      <c r="IZW32" s="32"/>
      <c r="IZX32" s="32"/>
      <c r="IZY32" s="32"/>
      <c r="IZZ32" s="32"/>
      <c r="JAA32" s="32"/>
      <c r="JAB32" s="32"/>
      <c r="JAC32" s="32"/>
      <c r="JAD32" s="32"/>
      <c r="JAE32" s="32"/>
      <c r="JAF32" s="32"/>
      <c r="JAG32" s="32"/>
      <c r="JAH32" s="32"/>
      <c r="JAI32" s="32"/>
      <c r="JAJ32" s="32"/>
      <c r="JAK32" s="32"/>
      <c r="JAL32" s="32"/>
      <c r="JAM32" s="32"/>
      <c r="JAN32" s="32"/>
      <c r="JAO32" s="32"/>
      <c r="JAP32" s="32"/>
      <c r="JAQ32" s="32"/>
      <c r="JAR32" s="32"/>
      <c r="JAS32" s="32"/>
      <c r="JAT32" s="32"/>
      <c r="JAU32" s="32"/>
      <c r="JAV32" s="32"/>
      <c r="JAW32" s="32"/>
      <c r="JAX32" s="32"/>
      <c r="JAY32" s="32"/>
      <c r="JAZ32" s="32"/>
      <c r="JBA32" s="32"/>
      <c r="JBB32" s="32"/>
      <c r="JBC32" s="32"/>
      <c r="JBD32" s="32"/>
      <c r="JBE32" s="32"/>
      <c r="JBF32" s="32"/>
      <c r="JBG32" s="32"/>
      <c r="JBH32" s="32"/>
      <c r="JBI32" s="32"/>
      <c r="JBJ32" s="32"/>
      <c r="JBK32" s="32"/>
      <c r="JBL32" s="32"/>
      <c r="JBM32" s="32"/>
      <c r="JBN32" s="32"/>
      <c r="JBO32" s="32"/>
      <c r="JBP32" s="32"/>
      <c r="JBQ32" s="32"/>
      <c r="JBR32" s="32"/>
      <c r="JBS32" s="32"/>
      <c r="JBT32" s="32"/>
      <c r="JBU32" s="32"/>
      <c r="JBV32" s="32"/>
      <c r="JBW32" s="32"/>
      <c r="JBX32" s="32"/>
      <c r="JBY32" s="32"/>
      <c r="JBZ32" s="32"/>
      <c r="JCA32" s="32"/>
      <c r="JCB32" s="32"/>
      <c r="JCC32" s="32"/>
      <c r="JCD32" s="32"/>
      <c r="JCE32" s="32"/>
      <c r="JCF32" s="32"/>
      <c r="JCG32" s="32"/>
      <c r="JCH32" s="32"/>
      <c r="JCI32" s="32"/>
      <c r="JCJ32" s="32"/>
      <c r="JCK32" s="32"/>
      <c r="JCL32" s="32"/>
      <c r="JCM32" s="32"/>
      <c r="JCN32" s="32"/>
      <c r="JCO32" s="32"/>
      <c r="JCP32" s="32"/>
      <c r="JCQ32" s="32"/>
      <c r="JCR32" s="32"/>
      <c r="JCS32" s="32"/>
      <c r="JCT32" s="32"/>
      <c r="JCU32" s="32"/>
      <c r="JCV32" s="32"/>
      <c r="JCW32" s="32"/>
      <c r="JCX32" s="32"/>
      <c r="JCY32" s="32"/>
      <c r="JCZ32" s="32"/>
      <c r="JDA32" s="32"/>
      <c r="JDB32" s="32"/>
      <c r="JDC32" s="32"/>
      <c r="JDD32" s="32"/>
      <c r="JDE32" s="32"/>
      <c r="JDF32" s="32"/>
      <c r="JDG32" s="32"/>
      <c r="JDH32" s="32"/>
      <c r="JDI32" s="32"/>
      <c r="JDJ32" s="32"/>
      <c r="JDK32" s="32"/>
      <c r="JDL32" s="32"/>
      <c r="JDM32" s="32"/>
      <c r="JDN32" s="32"/>
      <c r="JDO32" s="32"/>
      <c r="JDP32" s="32"/>
      <c r="JDQ32" s="32"/>
      <c r="JDR32" s="32"/>
      <c r="JDS32" s="32"/>
      <c r="JDT32" s="32"/>
      <c r="JDU32" s="32"/>
      <c r="JDV32" s="32"/>
      <c r="JDW32" s="32"/>
      <c r="JDX32" s="32"/>
      <c r="JDY32" s="32"/>
      <c r="JDZ32" s="32"/>
      <c r="JEA32" s="32"/>
      <c r="JEB32" s="32"/>
      <c r="JEC32" s="32"/>
      <c r="JED32" s="32"/>
      <c r="JEE32" s="32"/>
      <c r="JEF32" s="32"/>
      <c r="JEG32" s="32"/>
      <c r="JEH32" s="32"/>
      <c r="JEI32" s="32"/>
      <c r="JEJ32" s="32"/>
      <c r="JEK32" s="32"/>
      <c r="JEL32" s="32"/>
      <c r="JEM32" s="32"/>
      <c r="JEN32" s="32"/>
      <c r="JEO32" s="32"/>
      <c r="JEP32" s="32"/>
      <c r="JEQ32" s="32"/>
      <c r="JER32" s="32"/>
      <c r="JES32" s="32"/>
      <c r="JET32" s="32"/>
      <c r="JEU32" s="32"/>
      <c r="JEV32" s="32"/>
      <c r="JEW32" s="32"/>
      <c r="JEX32" s="32"/>
      <c r="JEY32" s="32"/>
      <c r="JEZ32" s="32"/>
      <c r="JFA32" s="32"/>
      <c r="JFB32" s="32"/>
      <c r="JFC32" s="32"/>
      <c r="JFD32" s="32"/>
      <c r="JFE32" s="32"/>
      <c r="JFF32" s="32"/>
      <c r="JFG32" s="32"/>
      <c r="JFH32" s="32"/>
      <c r="JFI32" s="32"/>
      <c r="JFJ32" s="32"/>
      <c r="JFK32" s="32"/>
      <c r="JFL32" s="32"/>
      <c r="JFM32" s="32"/>
      <c r="JFN32" s="32"/>
      <c r="JFO32" s="32"/>
      <c r="JFP32" s="32"/>
      <c r="JFQ32" s="32"/>
      <c r="JFR32" s="32"/>
      <c r="JFS32" s="32"/>
      <c r="JFT32" s="32"/>
      <c r="JFU32" s="32"/>
      <c r="JFV32" s="32"/>
      <c r="JFW32" s="32"/>
      <c r="JFX32" s="32"/>
      <c r="JFY32" s="32"/>
      <c r="JFZ32" s="32"/>
      <c r="JGA32" s="32"/>
      <c r="JGB32" s="32"/>
      <c r="JGC32" s="32"/>
      <c r="JGD32" s="32"/>
      <c r="JGE32" s="32"/>
      <c r="JGF32" s="32"/>
      <c r="JGG32" s="32"/>
      <c r="JGH32" s="32"/>
      <c r="JGI32" s="32"/>
      <c r="JGJ32" s="32"/>
      <c r="JGK32" s="32"/>
      <c r="JGL32" s="32"/>
      <c r="JGM32" s="32"/>
      <c r="JGN32" s="32"/>
      <c r="JGO32" s="32"/>
      <c r="JGP32" s="32"/>
      <c r="JGQ32" s="32"/>
      <c r="JGR32" s="32"/>
      <c r="JGS32" s="32"/>
      <c r="JGT32" s="32"/>
      <c r="JGU32" s="32"/>
      <c r="JGV32" s="32"/>
      <c r="JGW32" s="32"/>
      <c r="JGX32" s="32"/>
      <c r="JGY32" s="32"/>
      <c r="JGZ32" s="32"/>
      <c r="JHA32" s="32"/>
      <c r="JHB32" s="32"/>
      <c r="JHC32" s="32"/>
      <c r="JHD32" s="32"/>
      <c r="JHE32" s="32"/>
      <c r="JHF32" s="32"/>
      <c r="JHG32" s="32"/>
      <c r="JHH32" s="32"/>
      <c r="JHI32" s="32"/>
      <c r="JHJ32" s="32"/>
      <c r="JHK32" s="32"/>
      <c r="JHL32" s="32"/>
      <c r="JHM32" s="32"/>
      <c r="JHN32" s="32"/>
      <c r="JHO32" s="32"/>
      <c r="JHP32" s="32"/>
      <c r="JHQ32" s="32"/>
      <c r="JHR32" s="32"/>
      <c r="JHS32" s="32"/>
      <c r="JHT32" s="32"/>
      <c r="JHU32" s="32"/>
      <c r="JHV32" s="32"/>
      <c r="JHW32" s="32"/>
      <c r="JHX32" s="32"/>
      <c r="JHY32" s="32"/>
      <c r="JHZ32" s="32"/>
      <c r="JIA32" s="32"/>
      <c r="JIB32" s="32"/>
      <c r="JIC32" s="32"/>
      <c r="JID32" s="32"/>
      <c r="JIE32" s="32"/>
      <c r="JIF32" s="32"/>
      <c r="JIG32" s="32"/>
      <c r="JIH32" s="32"/>
      <c r="JII32" s="32"/>
      <c r="JIJ32" s="32"/>
      <c r="JIK32" s="32"/>
      <c r="JIL32" s="32"/>
      <c r="JIM32" s="32"/>
      <c r="JIN32" s="32"/>
      <c r="JIO32" s="32"/>
      <c r="JIP32" s="32"/>
      <c r="JIQ32" s="32"/>
      <c r="JIR32" s="32"/>
      <c r="JIS32" s="32"/>
      <c r="JIT32" s="32"/>
      <c r="JIU32" s="32"/>
      <c r="JIV32" s="32"/>
      <c r="JIW32" s="32"/>
      <c r="JIX32" s="32"/>
      <c r="JIY32" s="32"/>
      <c r="JIZ32" s="32"/>
      <c r="JJA32" s="32"/>
      <c r="JJB32" s="32"/>
      <c r="JJC32" s="32"/>
      <c r="JJD32" s="32"/>
      <c r="JJE32" s="32"/>
      <c r="JJF32" s="32"/>
      <c r="JJG32" s="32"/>
      <c r="JJH32" s="32"/>
      <c r="JJI32" s="32"/>
      <c r="JJJ32" s="32"/>
      <c r="JJK32" s="32"/>
      <c r="JJL32" s="32"/>
      <c r="JJM32" s="32"/>
      <c r="JJN32" s="32"/>
      <c r="JJO32" s="32"/>
      <c r="JJP32" s="32"/>
      <c r="JJQ32" s="32"/>
      <c r="JJR32" s="32"/>
      <c r="JJS32" s="32"/>
      <c r="JJT32" s="32"/>
      <c r="JJU32" s="32"/>
      <c r="JJV32" s="32"/>
      <c r="JJW32" s="32"/>
      <c r="JJX32" s="32"/>
      <c r="JJY32" s="32"/>
      <c r="JJZ32" s="32"/>
      <c r="JKA32" s="32"/>
      <c r="JKB32" s="32"/>
      <c r="JKC32" s="32"/>
      <c r="JKD32" s="32"/>
      <c r="JKE32" s="32"/>
      <c r="JKF32" s="32"/>
      <c r="JKG32" s="32"/>
      <c r="JKH32" s="32"/>
      <c r="JKI32" s="32"/>
      <c r="JKJ32" s="32"/>
      <c r="JKK32" s="32"/>
      <c r="JKL32" s="32"/>
      <c r="JKM32" s="32"/>
      <c r="JKN32" s="32"/>
      <c r="JKO32" s="32"/>
      <c r="JKP32" s="32"/>
      <c r="JKQ32" s="32"/>
      <c r="JKR32" s="32"/>
      <c r="JKS32" s="32"/>
      <c r="JKT32" s="32"/>
      <c r="JKU32" s="32"/>
      <c r="JKV32" s="32"/>
      <c r="JKW32" s="32"/>
      <c r="JKX32" s="32"/>
      <c r="JKY32" s="32"/>
      <c r="JKZ32" s="32"/>
      <c r="JLA32" s="32"/>
      <c r="JLB32" s="32"/>
      <c r="JLC32" s="32"/>
      <c r="JLD32" s="32"/>
      <c r="JLE32" s="32"/>
      <c r="JLF32" s="32"/>
      <c r="JLG32" s="32"/>
      <c r="JLH32" s="32"/>
      <c r="JLI32" s="32"/>
      <c r="JLJ32" s="32"/>
      <c r="JLK32" s="32"/>
      <c r="JLL32" s="32"/>
      <c r="JLM32" s="32"/>
      <c r="JLN32" s="32"/>
      <c r="JLO32" s="32"/>
      <c r="JLP32" s="32"/>
      <c r="JLQ32" s="32"/>
      <c r="JLR32" s="32"/>
      <c r="JLS32" s="32"/>
      <c r="JLT32" s="32"/>
      <c r="JLU32" s="32"/>
      <c r="JLV32" s="32"/>
      <c r="JLW32" s="32"/>
      <c r="JLX32" s="32"/>
      <c r="JLY32" s="32"/>
      <c r="JLZ32" s="32"/>
      <c r="JMA32" s="32"/>
      <c r="JMB32" s="32"/>
      <c r="JMC32" s="32"/>
      <c r="JMD32" s="32"/>
      <c r="JME32" s="32"/>
      <c r="JMF32" s="32"/>
      <c r="JMG32" s="32"/>
      <c r="JMH32" s="32"/>
      <c r="JMI32" s="32"/>
      <c r="JMJ32" s="32"/>
      <c r="JMK32" s="32"/>
      <c r="JML32" s="32"/>
      <c r="JMM32" s="32"/>
      <c r="JMN32" s="32"/>
      <c r="JMO32" s="32"/>
      <c r="JMP32" s="32"/>
      <c r="JMQ32" s="32"/>
      <c r="JMR32" s="32"/>
      <c r="JMS32" s="32"/>
      <c r="JMT32" s="32"/>
      <c r="JMU32" s="32"/>
      <c r="JMV32" s="32"/>
      <c r="JMW32" s="32"/>
      <c r="JMX32" s="32"/>
      <c r="JMY32" s="32"/>
      <c r="JMZ32" s="32"/>
      <c r="JNA32" s="32"/>
      <c r="JNB32" s="32"/>
      <c r="JNC32" s="32"/>
      <c r="JND32" s="32"/>
      <c r="JNE32" s="32"/>
      <c r="JNF32" s="32"/>
      <c r="JNG32" s="32"/>
      <c r="JNH32" s="32"/>
      <c r="JNI32" s="32"/>
      <c r="JNJ32" s="32"/>
      <c r="JNK32" s="32"/>
      <c r="JNL32" s="32"/>
      <c r="JNM32" s="32"/>
      <c r="JNN32" s="32"/>
      <c r="JNO32" s="32"/>
      <c r="JNP32" s="32"/>
      <c r="JNQ32" s="32"/>
      <c r="JNR32" s="32"/>
      <c r="JNS32" s="32"/>
      <c r="JNT32" s="32"/>
      <c r="JNU32" s="32"/>
      <c r="JNV32" s="32"/>
      <c r="JNW32" s="32"/>
      <c r="JNX32" s="32"/>
      <c r="JNY32" s="32"/>
      <c r="JNZ32" s="32"/>
      <c r="JOA32" s="32"/>
      <c r="JOB32" s="32"/>
      <c r="JOC32" s="32"/>
      <c r="JOD32" s="32"/>
      <c r="JOE32" s="32"/>
      <c r="JOF32" s="32"/>
      <c r="JOG32" s="32"/>
      <c r="JOH32" s="32"/>
      <c r="JOI32" s="32"/>
      <c r="JOJ32" s="32"/>
      <c r="JOK32" s="32"/>
      <c r="JOL32" s="32"/>
      <c r="JOM32" s="32"/>
      <c r="JON32" s="32"/>
      <c r="JOO32" s="32"/>
      <c r="JOP32" s="32"/>
      <c r="JOQ32" s="32"/>
      <c r="JOR32" s="32"/>
      <c r="JOS32" s="32"/>
      <c r="JOT32" s="32"/>
      <c r="JOU32" s="32"/>
      <c r="JOV32" s="32"/>
      <c r="JOW32" s="32"/>
      <c r="JOX32" s="32"/>
      <c r="JOY32" s="32"/>
      <c r="JOZ32" s="32"/>
      <c r="JPA32" s="32"/>
      <c r="JPB32" s="32"/>
      <c r="JPC32" s="32"/>
      <c r="JPD32" s="32"/>
      <c r="JPE32" s="32"/>
      <c r="JPF32" s="32"/>
      <c r="JPG32" s="32"/>
      <c r="JPH32" s="32"/>
      <c r="JPI32" s="32"/>
      <c r="JPJ32" s="32"/>
      <c r="JPK32" s="32"/>
      <c r="JPL32" s="32"/>
      <c r="JPM32" s="32"/>
      <c r="JPN32" s="32"/>
      <c r="JPO32" s="32"/>
      <c r="JPP32" s="32"/>
      <c r="JPQ32" s="32"/>
      <c r="JPR32" s="32"/>
      <c r="JPS32" s="32"/>
      <c r="JPT32" s="32"/>
      <c r="JPU32" s="32"/>
      <c r="JPV32" s="32"/>
      <c r="JPW32" s="32"/>
      <c r="JPX32" s="32"/>
      <c r="JPY32" s="32"/>
      <c r="JPZ32" s="32"/>
      <c r="JQA32" s="32"/>
      <c r="JQB32" s="32"/>
      <c r="JQC32" s="32"/>
      <c r="JQD32" s="32"/>
      <c r="JQE32" s="32"/>
      <c r="JQF32" s="32"/>
      <c r="JQG32" s="32"/>
      <c r="JQH32" s="32"/>
      <c r="JQI32" s="32"/>
      <c r="JQJ32" s="32"/>
      <c r="JQK32" s="32"/>
      <c r="JQL32" s="32"/>
      <c r="JQM32" s="32"/>
      <c r="JQN32" s="32"/>
      <c r="JQO32" s="32"/>
      <c r="JQP32" s="32"/>
      <c r="JQQ32" s="32"/>
      <c r="JQR32" s="32"/>
      <c r="JQS32" s="32"/>
      <c r="JQT32" s="32"/>
      <c r="JQU32" s="32"/>
      <c r="JQV32" s="32"/>
      <c r="JQW32" s="32"/>
      <c r="JQX32" s="32"/>
      <c r="JQY32" s="32"/>
      <c r="JQZ32" s="32"/>
      <c r="JRA32" s="32"/>
      <c r="JRB32" s="32"/>
      <c r="JRC32" s="32"/>
      <c r="JRD32" s="32"/>
      <c r="JRE32" s="32"/>
      <c r="JRF32" s="32"/>
      <c r="JRG32" s="32"/>
      <c r="JRH32" s="32"/>
      <c r="JRI32" s="32"/>
      <c r="JRJ32" s="32"/>
      <c r="JRK32" s="32"/>
      <c r="JRL32" s="32"/>
      <c r="JRM32" s="32"/>
      <c r="JRN32" s="32"/>
      <c r="JRO32" s="32"/>
      <c r="JRP32" s="32"/>
      <c r="JRQ32" s="32"/>
      <c r="JRR32" s="32"/>
      <c r="JRS32" s="32"/>
      <c r="JRT32" s="32"/>
      <c r="JRU32" s="32"/>
      <c r="JRV32" s="32"/>
      <c r="JRW32" s="32"/>
      <c r="JRX32" s="32"/>
      <c r="JRY32" s="32"/>
      <c r="JRZ32" s="32"/>
      <c r="JSA32" s="32"/>
      <c r="JSB32" s="32"/>
      <c r="JSC32" s="32"/>
      <c r="JSD32" s="32"/>
      <c r="JSE32" s="32"/>
      <c r="JSF32" s="32"/>
      <c r="JSG32" s="32"/>
      <c r="JSH32" s="32"/>
      <c r="JSI32" s="32"/>
      <c r="JSJ32" s="32"/>
      <c r="JSK32" s="32"/>
      <c r="JSL32" s="32"/>
      <c r="JSM32" s="32"/>
      <c r="JSN32" s="32"/>
      <c r="JSO32" s="32"/>
      <c r="JSP32" s="32"/>
      <c r="JSQ32" s="32"/>
      <c r="JSR32" s="32"/>
      <c r="JSS32" s="32"/>
      <c r="JST32" s="32"/>
      <c r="JSU32" s="32"/>
      <c r="JSV32" s="32"/>
      <c r="JSW32" s="32"/>
      <c r="JSX32" s="32"/>
      <c r="JSY32" s="32"/>
      <c r="JSZ32" s="32"/>
      <c r="JTA32" s="32"/>
      <c r="JTB32" s="32"/>
      <c r="JTC32" s="32"/>
      <c r="JTD32" s="32"/>
      <c r="JTE32" s="32"/>
      <c r="JTF32" s="32"/>
      <c r="JTG32" s="32"/>
      <c r="JTH32" s="32"/>
      <c r="JTI32" s="32"/>
      <c r="JTJ32" s="32"/>
      <c r="JTK32" s="32"/>
      <c r="JTL32" s="32"/>
      <c r="JTM32" s="32"/>
      <c r="JTN32" s="32"/>
      <c r="JTO32" s="32"/>
      <c r="JTP32" s="32"/>
      <c r="JTQ32" s="32"/>
      <c r="JTR32" s="32"/>
      <c r="JTS32" s="32"/>
      <c r="JTT32" s="32"/>
      <c r="JTU32" s="32"/>
      <c r="JTV32" s="32"/>
      <c r="JTW32" s="32"/>
      <c r="JTX32" s="32"/>
      <c r="JTY32" s="32"/>
      <c r="JTZ32" s="32"/>
      <c r="JUA32" s="32"/>
      <c r="JUB32" s="32"/>
      <c r="JUC32" s="32"/>
      <c r="JUD32" s="32"/>
      <c r="JUE32" s="32"/>
      <c r="JUF32" s="32"/>
      <c r="JUG32" s="32"/>
      <c r="JUH32" s="32"/>
      <c r="JUI32" s="32"/>
      <c r="JUJ32" s="32"/>
      <c r="JUK32" s="32"/>
      <c r="JUL32" s="32"/>
      <c r="JUM32" s="32"/>
      <c r="JUN32" s="32"/>
      <c r="JUO32" s="32"/>
      <c r="JUP32" s="32"/>
      <c r="JUQ32" s="32"/>
      <c r="JUR32" s="32"/>
      <c r="JUS32" s="32"/>
      <c r="JUT32" s="32"/>
      <c r="JUU32" s="32"/>
      <c r="JUV32" s="32"/>
      <c r="JUW32" s="32"/>
      <c r="JUX32" s="32"/>
      <c r="JUY32" s="32"/>
      <c r="JUZ32" s="32"/>
      <c r="JVA32" s="32"/>
      <c r="JVB32" s="32"/>
      <c r="JVC32" s="32"/>
      <c r="JVD32" s="32"/>
      <c r="JVE32" s="32"/>
      <c r="JVF32" s="32"/>
      <c r="JVG32" s="32"/>
      <c r="JVH32" s="32"/>
      <c r="JVI32" s="32"/>
      <c r="JVJ32" s="32"/>
      <c r="JVK32" s="32"/>
      <c r="JVL32" s="32"/>
      <c r="JVM32" s="32"/>
      <c r="JVN32" s="32"/>
      <c r="JVO32" s="32"/>
      <c r="JVP32" s="32"/>
      <c r="JVQ32" s="32"/>
      <c r="JVR32" s="32"/>
      <c r="JVS32" s="32"/>
      <c r="JVT32" s="32"/>
      <c r="JVU32" s="32"/>
      <c r="JVV32" s="32"/>
      <c r="JVW32" s="32"/>
      <c r="JVX32" s="32"/>
      <c r="JVY32" s="32"/>
      <c r="JVZ32" s="32"/>
      <c r="JWA32" s="32"/>
      <c r="JWB32" s="32"/>
      <c r="JWC32" s="32"/>
      <c r="JWD32" s="32"/>
      <c r="JWE32" s="32"/>
      <c r="JWF32" s="32"/>
      <c r="JWG32" s="32"/>
      <c r="JWH32" s="32"/>
      <c r="JWI32" s="32"/>
      <c r="JWJ32" s="32"/>
      <c r="JWK32" s="32"/>
      <c r="JWL32" s="32"/>
      <c r="JWM32" s="32"/>
      <c r="JWN32" s="32"/>
      <c r="JWO32" s="32"/>
      <c r="JWP32" s="32"/>
      <c r="JWQ32" s="32"/>
      <c r="JWR32" s="32"/>
      <c r="JWS32" s="32"/>
      <c r="JWT32" s="32"/>
      <c r="JWU32" s="32"/>
      <c r="JWV32" s="32"/>
      <c r="JWW32" s="32"/>
      <c r="JWX32" s="32"/>
      <c r="JWY32" s="32"/>
      <c r="JWZ32" s="32"/>
      <c r="JXA32" s="32"/>
      <c r="JXB32" s="32"/>
      <c r="JXC32" s="32"/>
      <c r="JXD32" s="32"/>
      <c r="JXE32" s="32"/>
      <c r="JXF32" s="32"/>
      <c r="JXG32" s="32"/>
      <c r="JXH32" s="32"/>
      <c r="JXI32" s="32"/>
      <c r="JXJ32" s="32"/>
      <c r="JXK32" s="32"/>
      <c r="JXL32" s="32"/>
      <c r="JXM32" s="32"/>
      <c r="JXN32" s="32"/>
      <c r="JXO32" s="32"/>
      <c r="JXP32" s="32"/>
      <c r="JXQ32" s="32"/>
      <c r="JXR32" s="32"/>
      <c r="JXS32" s="32"/>
      <c r="JXT32" s="32"/>
      <c r="JXU32" s="32"/>
      <c r="JXV32" s="32"/>
      <c r="JXW32" s="32"/>
      <c r="JXX32" s="32"/>
      <c r="JXY32" s="32"/>
      <c r="JXZ32" s="32"/>
      <c r="JYA32" s="32"/>
      <c r="JYB32" s="32"/>
      <c r="JYC32" s="32"/>
      <c r="JYD32" s="32"/>
      <c r="JYE32" s="32"/>
      <c r="JYF32" s="32"/>
      <c r="JYG32" s="32"/>
      <c r="JYH32" s="32"/>
      <c r="JYI32" s="32"/>
      <c r="JYJ32" s="32"/>
      <c r="JYK32" s="32"/>
      <c r="JYL32" s="32"/>
      <c r="JYM32" s="32"/>
      <c r="JYN32" s="32"/>
      <c r="JYO32" s="32"/>
      <c r="JYP32" s="32"/>
      <c r="JYQ32" s="32"/>
      <c r="JYR32" s="32"/>
      <c r="JYS32" s="32"/>
      <c r="JYT32" s="32"/>
      <c r="JYU32" s="32"/>
      <c r="JYV32" s="32"/>
      <c r="JYW32" s="32"/>
      <c r="JYX32" s="32"/>
      <c r="JYY32" s="32"/>
      <c r="JYZ32" s="32"/>
      <c r="JZA32" s="32"/>
      <c r="JZB32" s="32"/>
      <c r="JZC32" s="32"/>
      <c r="JZD32" s="32"/>
      <c r="JZE32" s="32"/>
      <c r="JZF32" s="32"/>
      <c r="JZG32" s="32"/>
      <c r="JZH32" s="32"/>
      <c r="JZI32" s="32"/>
      <c r="JZJ32" s="32"/>
      <c r="JZK32" s="32"/>
      <c r="JZL32" s="32"/>
      <c r="JZM32" s="32"/>
      <c r="JZN32" s="32"/>
      <c r="JZO32" s="32"/>
      <c r="JZP32" s="32"/>
      <c r="JZQ32" s="32"/>
      <c r="JZR32" s="32"/>
      <c r="JZS32" s="32"/>
      <c r="JZT32" s="32"/>
      <c r="JZU32" s="32"/>
      <c r="JZV32" s="32"/>
      <c r="JZW32" s="32"/>
      <c r="JZX32" s="32"/>
      <c r="JZY32" s="32"/>
      <c r="JZZ32" s="32"/>
      <c r="KAA32" s="32"/>
      <c r="KAB32" s="32"/>
      <c r="KAC32" s="32"/>
      <c r="KAD32" s="32"/>
      <c r="KAE32" s="32"/>
      <c r="KAF32" s="32"/>
      <c r="KAG32" s="32"/>
      <c r="KAH32" s="32"/>
      <c r="KAI32" s="32"/>
      <c r="KAJ32" s="32"/>
      <c r="KAK32" s="32"/>
      <c r="KAL32" s="32"/>
      <c r="KAM32" s="32"/>
      <c r="KAN32" s="32"/>
      <c r="KAO32" s="32"/>
      <c r="KAP32" s="32"/>
      <c r="KAQ32" s="32"/>
      <c r="KAR32" s="32"/>
      <c r="KAS32" s="32"/>
      <c r="KAT32" s="32"/>
      <c r="KAU32" s="32"/>
      <c r="KAV32" s="32"/>
      <c r="KAW32" s="32"/>
      <c r="KAX32" s="32"/>
      <c r="KAY32" s="32"/>
      <c r="KAZ32" s="32"/>
      <c r="KBA32" s="32"/>
      <c r="KBB32" s="32"/>
      <c r="KBC32" s="32"/>
      <c r="KBD32" s="32"/>
      <c r="KBE32" s="32"/>
      <c r="KBF32" s="32"/>
      <c r="KBG32" s="32"/>
      <c r="KBH32" s="32"/>
      <c r="KBI32" s="32"/>
      <c r="KBJ32" s="32"/>
      <c r="KBK32" s="32"/>
      <c r="KBL32" s="32"/>
      <c r="KBM32" s="32"/>
      <c r="KBN32" s="32"/>
      <c r="KBO32" s="32"/>
      <c r="KBP32" s="32"/>
      <c r="KBQ32" s="32"/>
      <c r="KBR32" s="32"/>
      <c r="KBS32" s="32"/>
      <c r="KBT32" s="32"/>
      <c r="KBU32" s="32"/>
      <c r="KBV32" s="32"/>
      <c r="KBW32" s="32"/>
      <c r="KBX32" s="32"/>
      <c r="KBY32" s="32"/>
      <c r="KBZ32" s="32"/>
      <c r="KCA32" s="32"/>
      <c r="KCB32" s="32"/>
      <c r="KCC32" s="32"/>
      <c r="KCD32" s="32"/>
      <c r="KCE32" s="32"/>
      <c r="KCF32" s="32"/>
      <c r="KCG32" s="32"/>
      <c r="KCH32" s="32"/>
      <c r="KCI32" s="32"/>
      <c r="KCJ32" s="32"/>
      <c r="KCK32" s="32"/>
      <c r="KCL32" s="32"/>
      <c r="KCM32" s="32"/>
      <c r="KCN32" s="32"/>
      <c r="KCO32" s="32"/>
      <c r="KCP32" s="32"/>
      <c r="KCQ32" s="32"/>
      <c r="KCR32" s="32"/>
      <c r="KCS32" s="32"/>
      <c r="KCT32" s="32"/>
      <c r="KCU32" s="32"/>
      <c r="KCV32" s="32"/>
      <c r="KCW32" s="32"/>
      <c r="KCX32" s="32"/>
      <c r="KCY32" s="32"/>
      <c r="KCZ32" s="32"/>
      <c r="KDA32" s="32"/>
      <c r="KDB32" s="32"/>
      <c r="KDC32" s="32"/>
      <c r="KDD32" s="32"/>
      <c r="KDE32" s="32"/>
      <c r="KDF32" s="32"/>
      <c r="KDG32" s="32"/>
      <c r="KDH32" s="32"/>
      <c r="KDI32" s="32"/>
      <c r="KDJ32" s="32"/>
      <c r="KDK32" s="32"/>
      <c r="KDL32" s="32"/>
      <c r="KDM32" s="32"/>
      <c r="KDN32" s="32"/>
      <c r="KDO32" s="32"/>
      <c r="KDP32" s="32"/>
      <c r="KDQ32" s="32"/>
      <c r="KDR32" s="32"/>
      <c r="KDS32" s="32"/>
      <c r="KDT32" s="32"/>
      <c r="KDU32" s="32"/>
      <c r="KDV32" s="32"/>
      <c r="KDW32" s="32"/>
      <c r="KDX32" s="32"/>
      <c r="KDY32" s="32"/>
      <c r="KDZ32" s="32"/>
      <c r="KEA32" s="32"/>
      <c r="KEB32" s="32"/>
      <c r="KEC32" s="32"/>
      <c r="KED32" s="32"/>
      <c r="KEE32" s="32"/>
      <c r="KEF32" s="32"/>
      <c r="KEG32" s="32"/>
      <c r="KEH32" s="32"/>
      <c r="KEI32" s="32"/>
      <c r="KEJ32" s="32"/>
      <c r="KEK32" s="32"/>
      <c r="KEL32" s="32"/>
      <c r="KEM32" s="32"/>
      <c r="KEN32" s="32"/>
      <c r="KEO32" s="32"/>
      <c r="KEP32" s="32"/>
      <c r="KEQ32" s="32"/>
      <c r="KER32" s="32"/>
      <c r="KES32" s="32"/>
      <c r="KET32" s="32"/>
      <c r="KEU32" s="32"/>
      <c r="KEV32" s="32"/>
      <c r="KEW32" s="32"/>
      <c r="KEX32" s="32"/>
      <c r="KEY32" s="32"/>
      <c r="KEZ32" s="32"/>
      <c r="KFA32" s="32"/>
      <c r="KFB32" s="32"/>
      <c r="KFC32" s="32"/>
      <c r="KFD32" s="32"/>
      <c r="KFE32" s="32"/>
      <c r="KFF32" s="32"/>
      <c r="KFG32" s="32"/>
      <c r="KFH32" s="32"/>
      <c r="KFI32" s="32"/>
      <c r="KFJ32" s="32"/>
      <c r="KFK32" s="32"/>
      <c r="KFL32" s="32"/>
      <c r="KFM32" s="32"/>
      <c r="KFN32" s="32"/>
      <c r="KFO32" s="32"/>
      <c r="KFP32" s="32"/>
      <c r="KFQ32" s="32"/>
      <c r="KFR32" s="32"/>
      <c r="KFS32" s="32"/>
      <c r="KFT32" s="32"/>
      <c r="KFU32" s="32"/>
      <c r="KFV32" s="32"/>
      <c r="KFW32" s="32"/>
      <c r="KFX32" s="32"/>
      <c r="KFY32" s="32"/>
      <c r="KFZ32" s="32"/>
      <c r="KGA32" s="32"/>
      <c r="KGB32" s="32"/>
      <c r="KGC32" s="32"/>
      <c r="KGD32" s="32"/>
      <c r="KGE32" s="32"/>
      <c r="KGF32" s="32"/>
      <c r="KGG32" s="32"/>
      <c r="KGH32" s="32"/>
      <c r="KGI32" s="32"/>
      <c r="KGJ32" s="32"/>
      <c r="KGK32" s="32"/>
      <c r="KGL32" s="32"/>
      <c r="KGM32" s="32"/>
      <c r="KGN32" s="32"/>
      <c r="KGO32" s="32"/>
      <c r="KGP32" s="32"/>
      <c r="KGQ32" s="32"/>
      <c r="KGR32" s="32"/>
      <c r="KGS32" s="32"/>
      <c r="KGT32" s="32"/>
      <c r="KGU32" s="32"/>
      <c r="KGV32" s="32"/>
      <c r="KGW32" s="32"/>
      <c r="KGX32" s="32"/>
      <c r="KGY32" s="32"/>
      <c r="KGZ32" s="32"/>
      <c r="KHA32" s="32"/>
      <c r="KHB32" s="32"/>
      <c r="KHC32" s="32"/>
      <c r="KHD32" s="32"/>
      <c r="KHE32" s="32"/>
      <c r="KHF32" s="32"/>
      <c r="KHG32" s="32"/>
      <c r="KHH32" s="32"/>
      <c r="KHI32" s="32"/>
      <c r="KHJ32" s="32"/>
      <c r="KHK32" s="32"/>
      <c r="KHL32" s="32"/>
      <c r="KHM32" s="32"/>
      <c r="KHN32" s="32"/>
      <c r="KHO32" s="32"/>
      <c r="KHP32" s="32"/>
      <c r="KHQ32" s="32"/>
      <c r="KHR32" s="32"/>
      <c r="KHS32" s="32"/>
      <c r="KHT32" s="32"/>
      <c r="KHU32" s="32"/>
      <c r="KHV32" s="32"/>
      <c r="KHW32" s="32"/>
      <c r="KHX32" s="32"/>
      <c r="KHY32" s="32"/>
      <c r="KHZ32" s="32"/>
      <c r="KIA32" s="32"/>
      <c r="KIB32" s="32"/>
      <c r="KIC32" s="32"/>
      <c r="KID32" s="32"/>
      <c r="KIE32" s="32"/>
      <c r="KIF32" s="32"/>
      <c r="KIG32" s="32"/>
      <c r="KIH32" s="32"/>
      <c r="KII32" s="32"/>
      <c r="KIJ32" s="32"/>
      <c r="KIK32" s="32"/>
      <c r="KIL32" s="32"/>
      <c r="KIM32" s="32"/>
      <c r="KIN32" s="32"/>
      <c r="KIO32" s="32"/>
      <c r="KIP32" s="32"/>
      <c r="KIQ32" s="32"/>
      <c r="KIR32" s="32"/>
      <c r="KIS32" s="32"/>
      <c r="KIT32" s="32"/>
      <c r="KIU32" s="32"/>
      <c r="KIV32" s="32"/>
      <c r="KIW32" s="32"/>
      <c r="KIX32" s="32"/>
      <c r="KIY32" s="32"/>
      <c r="KIZ32" s="32"/>
      <c r="KJA32" s="32"/>
      <c r="KJB32" s="32"/>
      <c r="KJC32" s="32"/>
      <c r="KJD32" s="32"/>
      <c r="KJE32" s="32"/>
      <c r="KJF32" s="32"/>
      <c r="KJG32" s="32"/>
      <c r="KJH32" s="32"/>
      <c r="KJI32" s="32"/>
      <c r="KJJ32" s="32"/>
      <c r="KJK32" s="32"/>
      <c r="KJL32" s="32"/>
      <c r="KJM32" s="32"/>
      <c r="KJN32" s="32"/>
      <c r="KJO32" s="32"/>
      <c r="KJP32" s="32"/>
      <c r="KJQ32" s="32"/>
      <c r="KJR32" s="32"/>
      <c r="KJS32" s="32"/>
      <c r="KJT32" s="32"/>
      <c r="KJU32" s="32"/>
      <c r="KJV32" s="32"/>
      <c r="KJW32" s="32"/>
      <c r="KJX32" s="32"/>
      <c r="KJY32" s="32"/>
      <c r="KJZ32" s="32"/>
      <c r="KKA32" s="32"/>
      <c r="KKB32" s="32"/>
      <c r="KKC32" s="32"/>
      <c r="KKD32" s="32"/>
      <c r="KKE32" s="32"/>
      <c r="KKF32" s="32"/>
      <c r="KKG32" s="32"/>
      <c r="KKH32" s="32"/>
      <c r="KKI32" s="32"/>
      <c r="KKJ32" s="32"/>
      <c r="KKK32" s="32"/>
      <c r="KKL32" s="32"/>
      <c r="KKM32" s="32"/>
      <c r="KKN32" s="32"/>
      <c r="KKO32" s="32"/>
      <c r="KKP32" s="32"/>
      <c r="KKQ32" s="32"/>
      <c r="KKR32" s="32"/>
      <c r="KKS32" s="32"/>
      <c r="KKT32" s="32"/>
      <c r="KKU32" s="32"/>
      <c r="KKV32" s="32"/>
      <c r="KKW32" s="32"/>
      <c r="KKX32" s="32"/>
      <c r="KKY32" s="32"/>
      <c r="KKZ32" s="32"/>
      <c r="KLA32" s="32"/>
      <c r="KLB32" s="32"/>
      <c r="KLC32" s="32"/>
      <c r="KLD32" s="32"/>
      <c r="KLE32" s="32"/>
      <c r="KLF32" s="32"/>
      <c r="KLG32" s="32"/>
      <c r="KLH32" s="32"/>
      <c r="KLI32" s="32"/>
      <c r="KLJ32" s="32"/>
      <c r="KLK32" s="32"/>
      <c r="KLL32" s="32"/>
      <c r="KLM32" s="32"/>
      <c r="KLN32" s="32"/>
      <c r="KLO32" s="32"/>
      <c r="KLP32" s="32"/>
      <c r="KLQ32" s="32"/>
      <c r="KLR32" s="32"/>
      <c r="KLS32" s="32"/>
      <c r="KLT32" s="32"/>
      <c r="KLU32" s="32"/>
      <c r="KLV32" s="32"/>
      <c r="KLW32" s="32"/>
      <c r="KLX32" s="32"/>
      <c r="KLY32" s="32"/>
      <c r="KLZ32" s="32"/>
      <c r="KMA32" s="32"/>
      <c r="KMB32" s="32"/>
      <c r="KMC32" s="32"/>
      <c r="KMD32" s="32"/>
      <c r="KME32" s="32"/>
      <c r="KMF32" s="32"/>
      <c r="KMG32" s="32"/>
      <c r="KMH32" s="32"/>
      <c r="KMI32" s="32"/>
      <c r="KMJ32" s="32"/>
      <c r="KMK32" s="32"/>
      <c r="KML32" s="32"/>
      <c r="KMM32" s="32"/>
      <c r="KMN32" s="32"/>
      <c r="KMO32" s="32"/>
      <c r="KMP32" s="32"/>
      <c r="KMQ32" s="32"/>
      <c r="KMR32" s="32"/>
      <c r="KMS32" s="32"/>
      <c r="KMT32" s="32"/>
      <c r="KMU32" s="32"/>
      <c r="KMV32" s="32"/>
      <c r="KMW32" s="32"/>
      <c r="KMX32" s="32"/>
      <c r="KMY32" s="32"/>
      <c r="KMZ32" s="32"/>
      <c r="KNA32" s="32"/>
      <c r="KNB32" s="32"/>
      <c r="KNC32" s="32"/>
      <c r="KND32" s="32"/>
      <c r="KNE32" s="32"/>
      <c r="KNF32" s="32"/>
      <c r="KNG32" s="32"/>
      <c r="KNH32" s="32"/>
      <c r="KNI32" s="32"/>
      <c r="KNJ32" s="32"/>
      <c r="KNK32" s="32"/>
      <c r="KNL32" s="32"/>
      <c r="KNM32" s="32"/>
      <c r="KNN32" s="32"/>
      <c r="KNO32" s="32"/>
      <c r="KNP32" s="32"/>
      <c r="KNQ32" s="32"/>
      <c r="KNR32" s="32"/>
      <c r="KNS32" s="32"/>
      <c r="KNT32" s="32"/>
      <c r="KNU32" s="32"/>
      <c r="KNV32" s="32"/>
      <c r="KNW32" s="32"/>
      <c r="KNX32" s="32"/>
      <c r="KNY32" s="32"/>
      <c r="KNZ32" s="32"/>
      <c r="KOA32" s="32"/>
      <c r="KOB32" s="32"/>
      <c r="KOC32" s="32"/>
      <c r="KOD32" s="32"/>
      <c r="KOE32" s="32"/>
      <c r="KOF32" s="32"/>
      <c r="KOG32" s="32"/>
      <c r="KOH32" s="32"/>
      <c r="KOI32" s="32"/>
      <c r="KOJ32" s="32"/>
      <c r="KOK32" s="32"/>
      <c r="KOL32" s="32"/>
      <c r="KOM32" s="32"/>
      <c r="KON32" s="32"/>
      <c r="KOO32" s="32"/>
      <c r="KOP32" s="32"/>
      <c r="KOQ32" s="32"/>
      <c r="KOR32" s="32"/>
      <c r="KOS32" s="32"/>
      <c r="KOT32" s="32"/>
      <c r="KOU32" s="32"/>
      <c r="KOV32" s="32"/>
      <c r="KOW32" s="32"/>
      <c r="KOX32" s="32"/>
      <c r="KOY32" s="32"/>
      <c r="KOZ32" s="32"/>
      <c r="KPA32" s="32"/>
      <c r="KPB32" s="32"/>
      <c r="KPC32" s="32"/>
      <c r="KPD32" s="32"/>
      <c r="KPE32" s="32"/>
      <c r="KPF32" s="32"/>
      <c r="KPG32" s="32"/>
      <c r="KPH32" s="32"/>
      <c r="KPI32" s="32"/>
      <c r="KPJ32" s="32"/>
      <c r="KPK32" s="32"/>
      <c r="KPL32" s="32"/>
      <c r="KPM32" s="32"/>
      <c r="KPN32" s="32"/>
      <c r="KPO32" s="32"/>
      <c r="KPP32" s="32"/>
      <c r="KPQ32" s="32"/>
      <c r="KPR32" s="32"/>
      <c r="KPS32" s="32"/>
      <c r="KPT32" s="32"/>
      <c r="KPU32" s="32"/>
      <c r="KPV32" s="32"/>
      <c r="KPW32" s="32"/>
      <c r="KPX32" s="32"/>
      <c r="KPY32" s="32"/>
      <c r="KPZ32" s="32"/>
      <c r="KQA32" s="32"/>
      <c r="KQB32" s="32"/>
      <c r="KQC32" s="32"/>
      <c r="KQD32" s="32"/>
      <c r="KQE32" s="32"/>
      <c r="KQF32" s="32"/>
      <c r="KQG32" s="32"/>
      <c r="KQH32" s="32"/>
      <c r="KQI32" s="32"/>
      <c r="KQJ32" s="32"/>
      <c r="KQK32" s="32"/>
      <c r="KQL32" s="32"/>
      <c r="KQM32" s="32"/>
      <c r="KQN32" s="32"/>
      <c r="KQO32" s="32"/>
      <c r="KQP32" s="32"/>
      <c r="KQQ32" s="32"/>
      <c r="KQR32" s="32"/>
      <c r="KQS32" s="32"/>
      <c r="KQT32" s="32"/>
      <c r="KQU32" s="32"/>
      <c r="KQV32" s="32"/>
      <c r="KQW32" s="32"/>
      <c r="KQX32" s="32"/>
      <c r="KQY32" s="32"/>
      <c r="KQZ32" s="32"/>
      <c r="KRA32" s="32"/>
      <c r="KRB32" s="32"/>
      <c r="KRC32" s="32"/>
      <c r="KRD32" s="32"/>
      <c r="KRE32" s="32"/>
      <c r="KRF32" s="32"/>
      <c r="KRG32" s="32"/>
      <c r="KRH32" s="32"/>
      <c r="KRI32" s="32"/>
      <c r="KRJ32" s="32"/>
      <c r="KRK32" s="32"/>
      <c r="KRL32" s="32"/>
      <c r="KRM32" s="32"/>
      <c r="KRN32" s="32"/>
      <c r="KRO32" s="32"/>
      <c r="KRP32" s="32"/>
      <c r="KRQ32" s="32"/>
      <c r="KRR32" s="32"/>
      <c r="KRS32" s="32"/>
      <c r="KRT32" s="32"/>
      <c r="KRU32" s="32"/>
      <c r="KRV32" s="32"/>
      <c r="KRW32" s="32"/>
      <c r="KRX32" s="32"/>
      <c r="KRY32" s="32"/>
      <c r="KRZ32" s="32"/>
      <c r="KSA32" s="32"/>
      <c r="KSB32" s="32"/>
      <c r="KSC32" s="32"/>
      <c r="KSD32" s="32"/>
      <c r="KSE32" s="32"/>
      <c r="KSF32" s="32"/>
      <c r="KSG32" s="32"/>
      <c r="KSH32" s="32"/>
      <c r="KSI32" s="32"/>
      <c r="KSJ32" s="32"/>
      <c r="KSK32" s="32"/>
      <c r="KSL32" s="32"/>
      <c r="KSM32" s="32"/>
      <c r="KSN32" s="32"/>
      <c r="KSO32" s="32"/>
      <c r="KSP32" s="32"/>
      <c r="KSQ32" s="32"/>
      <c r="KSR32" s="32"/>
      <c r="KSS32" s="32"/>
      <c r="KST32" s="32"/>
      <c r="KSU32" s="32"/>
      <c r="KSV32" s="32"/>
      <c r="KSW32" s="32"/>
      <c r="KSX32" s="32"/>
      <c r="KSY32" s="32"/>
      <c r="KSZ32" s="32"/>
      <c r="KTA32" s="32"/>
      <c r="KTB32" s="32"/>
      <c r="KTC32" s="32"/>
      <c r="KTD32" s="32"/>
      <c r="KTE32" s="32"/>
      <c r="KTF32" s="32"/>
      <c r="KTG32" s="32"/>
      <c r="KTH32" s="32"/>
      <c r="KTI32" s="32"/>
      <c r="KTJ32" s="32"/>
      <c r="KTK32" s="32"/>
      <c r="KTL32" s="32"/>
      <c r="KTM32" s="32"/>
      <c r="KTN32" s="32"/>
      <c r="KTO32" s="32"/>
      <c r="KTP32" s="32"/>
      <c r="KTQ32" s="32"/>
      <c r="KTR32" s="32"/>
      <c r="KTS32" s="32"/>
      <c r="KTT32" s="32"/>
      <c r="KTU32" s="32"/>
      <c r="KTV32" s="32"/>
      <c r="KTW32" s="32"/>
      <c r="KTX32" s="32"/>
      <c r="KTY32" s="32"/>
      <c r="KTZ32" s="32"/>
      <c r="KUA32" s="32"/>
      <c r="KUB32" s="32"/>
      <c r="KUC32" s="32"/>
      <c r="KUD32" s="32"/>
      <c r="KUE32" s="32"/>
      <c r="KUF32" s="32"/>
      <c r="KUG32" s="32"/>
      <c r="KUH32" s="32"/>
      <c r="KUI32" s="32"/>
      <c r="KUJ32" s="32"/>
      <c r="KUK32" s="32"/>
      <c r="KUL32" s="32"/>
      <c r="KUM32" s="32"/>
      <c r="KUN32" s="32"/>
      <c r="KUO32" s="32"/>
      <c r="KUP32" s="32"/>
      <c r="KUQ32" s="32"/>
      <c r="KUR32" s="32"/>
      <c r="KUS32" s="32"/>
      <c r="KUT32" s="32"/>
      <c r="KUU32" s="32"/>
      <c r="KUV32" s="32"/>
      <c r="KUW32" s="32"/>
      <c r="KUX32" s="32"/>
      <c r="KUY32" s="32"/>
      <c r="KUZ32" s="32"/>
      <c r="KVA32" s="32"/>
      <c r="KVB32" s="32"/>
      <c r="KVC32" s="32"/>
      <c r="KVD32" s="32"/>
      <c r="KVE32" s="32"/>
      <c r="KVF32" s="32"/>
      <c r="KVG32" s="32"/>
      <c r="KVH32" s="32"/>
      <c r="KVI32" s="32"/>
      <c r="KVJ32" s="32"/>
      <c r="KVK32" s="32"/>
      <c r="KVL32" s="32"/>
      <c r="KVM32" s="32"/>
      <c r="KVN32" s="32"/>
      <c r="KVO32" s="32"/>
      <c r="KVP32" s="32"/>
      <c r="KVQ32" s="32"/>
      <c r="KVR32" s="32"/>
      <c r="KVS32" s="32"/>
      <c r="KVT32" s="32"/>
      <c r="KVU32" s="32"/>
      <c r="KVV32" s="32"/>
      <c r="KVW32" s="32"/>
      <c r="KVX32" s="32"/>
      <c r="KVY32" s="32"/>
      <c r="KVZ32" s="32"/>
      <c r="KWA32" s="32"/>
      <c r="KWB32" s="32"/>
      <c r="KWC32" s="32"/>
      <c r="KWD32" s="32"/>
      <c r="KWE32" s="32"/>
      <c r="KWF32" s="32"/>
      <c r="KWG32" s="32"/>
      <c r="KWH32" s="32"/>
      <c r="KWI32" s="32"/>
      <c r="KWJ32" s="32"/>
      <c r="KWK32" s="32"/>
      <c r="KWL32" s="32"/>
      <c r="KWM32" s="32"/>
      <c r="KWN32" s="32"/>
      <c r="KWO32" s="32"/>
      <c r="KWP32" s="32"/>
      <c r="KWQ32" s="32"/>
      <c r="KWR32" s="32"/>
      <c r="KWS32" s="32"/>
      <c r="KWT32" s="32"/>
      <c r="KWU32" s="32"/>
      <c r="KWV32" s="32"/>
      <c r="KWW32" s="32"/>
      <c r="KWX32" s="32"/>
      <c r="KWY32" s="32"/>
      <c r="KWZ32" s="32"/>
      <c r="KXA32" s="32"/>
      <c r="KXB32" s="32"/>
      <c r="KXC32" s="32"/>
      <c r="KXD32" s="32"/>
      <c r="KXE32" s="32"/>
      <c r="KXF32" s="32"/>
      <c r="KXG32" s="32"/>
      <c r="KXH32" s="32"/>
      <c r="KXI32" s="32"/>
      <c r="KXJ32" s="32"/>
      <c r="KXK32" s="32"/>
      <c r="KXL32" s="32"/>
      <c r="KXM32" s="32"/>
      <c r="KXN32" s="32"/>
      <c r="KXO32" s="32"/>
      <c r="KXP32" s="32"/>
      <c r="KXQ32" s="32"/>
      <c r="KXR32" s="32"/>
      <c r="KXS32" s="32"/>
      <c r="KXT32" s="32"/>
      <c r="KXU32" s="32"/>
      <c r="KXV32" s="32"/>
      <c r="KXW32" s="32"/>
      <c r="KXX32" s="32"/>
      <c r="KXY32" s="32"/>
      <c r="KXZ32" s="32"/>
      <c r="KYA32" s="32"/>
      <c r="KYB32" s="32"/>
      <c r="KYC32" s="32"/>
      <c r="KYD32" s="32"/>
      <c r="KYE32" s="32"/>
      <c r="KYF32" s="32"/>
      <c r="KYG32" s="32"/>
      <c r="KYH32" s="32"/>
      <c r="KYI32" s="32"/>
      <c r="KYJ32" s="32"/>
      <c r="KYK32" s="32"/>
      <c r="KYL32" s="32"/>
      <c r="KYM32" s="32"/>
      <c r="KYN32" s="32"/>
      <c r="KYO32" s="32"/>
      <c r="KYP32" s="32"/>
      <c r="KYQ32" s="32"/>
      <c r="KYR32" s="32"/>
      <c r="KYS32" s="32"/>
      <c r="KYT32" s="32"/>
      <c r="KYU32" s="32"/>
      <c r="KYV32" s="32"/>
      <c r="KYW32" s="32"/>
      <c r="KYX32" s="32"/>
      <c r="KYY32" s="32"/>
      <c r="KYZ32" s="32"/>
      <c r="KZA32" s="32"/>
      <c r="KZB32" s="32"/>
      <c r="KZC32" s="32"/>
      <c r="KZD32" s="32"/>
      <c r="KZE32" s="32"/>
      <c r="KZF32" s="32"/>
      <c r="KZG32" s="32"/>
      <c r="KZH32" s="32"/>
      <c r="KZI32" s="32"/>
      <c r="KZJ32" s="32"/>
      <c r="KZK32" s="32"/>
      <c r="KZL32" s="32"/>
      <c r="KZM32" s="32"/>
      <c r="KZN32" s="32"/>
      <c r="KZO32" s="32"/>
      <c r="KZP32" s="32"/>
      <c r="KZQ32" s="32"/>
      <c r="KZR32" s="32"/>
      <c r="KZS32" s="32"/>
      <c r="KZT32" s="32"/>
      <c r="KZU32" s="32"/>
      <c r="KZV32" s="32"/>
      <c r="KZW32" s="32"/>
      <c r="KZX32" s="32"/>
      <c r="KZY32" s="32"/>
      <c r="KZZ32" s="32"/>
      <c r="LAA32" s="32"/>
      <c r="LAB32" s="32"/>
      <c r="LAC32" s="32"/>
      <c r="LAD32" s="32"/>
      <c r="LAE32" s="32"/>
      <c r="LAF32" s="32"/>
      <c r="LAG32" s="32"/>
      <c r="LAH32" s="32"/>
      <c r="LAI32" s="32"/>
      <c r="LAJ32" s="32"/>
      <c r="LAK32" s="32"/>
      <c r="LAL32" s="32"/>
      <c r="LAM32" s="32"/>
      <c r="LAN32" s="32"/>
      <c r="LAO32" s="32"/>
      <c r="LAP32" s="32"/>
      <c r="LAQ32" s="32"/>
      <c r="LAR32" s="32"/>
      <c r="LAS32" s="32"/>
      <c r="LAT32" s="32"/>
      <c r="LAU32" s="32"/>
      <c r="LAV32" s="32"/>
      <c r="LAW32" s="32"/>
      <c r="LAX32" s="32"/>
      <c r="LAY32" s="32"/>
      <c r="LAZ32" s="32"/>
      <c r="LBA32" s="32"/>
      <c r="LBB32" s="32"/>
      <c r="LBC32" s="32"/>
      <c r="LBD32" s="32"/>
      <c r="LBE32" s="32"/>
      <c r="LBF32" s="32"/>
      <c r="LBG32" s="32"/>
      <c r="LBH32" s="32"/>
      <c r="LBI32" s="32"/>
      <c r="LBJ32" s="32"/>
      <c r="LBK32" s="32"/>
      <c r="LBL32" s="32"/>
      <c r="LBM32" s="32"/>
      <c r="LBN32" s="32"/>
      <c r="LBO32" s="32"/>
      <c r="LBP32" s="32"/>
      <c r="LBQ32" s="32"/>
      <c r="LBR32" s="32"/>
      <c r="LBS32" s="32"/>
      <c r="LBT32" s="32"/>
      <c r="LBU32" s="32"/>
      <c r="LBV32" s="32"/>
      <c r="LBW32" s="32"/>
      <c r="LBX32" s="32"/>
      <c r="LBY32" s="32"/>
      <c r="LBZ32" s="32"/>
      <c r="LCA32" s="32"/>
      <c r="LCB32" s="32"/>
      <c r="LCC32" s="32"/>
      <c r="LCD32" s="32"/>
      <c r="LCE32" s="32"/>
      <c r="LCF32" s="32"/>
      <c r="LCG32" s="32"/>
      <c r="LCH32" s="32"/>
      <c r="LCI32" s="32"/>
      <c r="LCJ32" s="32"/>
      <c r="LCK32" s="32"/>
      <c r="LCL32" s="32"/>
      <c r="LCM32" s="32"/>
      <c r="LCN32" s="32"/>
      <c r="LCO32" s="32"/>
      <c r="LCP32" s="32"/>
      <c r="LCQ32" s="32"/>
      <c r="LCR32" s="32"/>
      <c r="LCS32" s="32"/>
      <c r="LCT32" s="32"/>
      <c r="LCU32" s="32"/>
      <c r="LCV32" s="32"/>
      <c r="LCW32" s="32"/>
      <c r="LCX32" s="32"/>
      <c r="LCY32" s="32"/>
      <c r="LCZ32" s="32"/>
      <c r="LDA32" s="32"/>
      <c r="LDB32" s="32"/>
      <c r="LDC32" s="32"/>
      <c r="LDD32" s="32"/>
      <c r="LDE32" s="32"/>
      <c r="LDF32" s="32"/>
      <c r="LDG32" s="32"/>
      <c r="LDH32" s="32"/>
      <c r="LDI32" s="32"/>
      <c r="LDJ32" s="32"/>
      <c r="LDK32" s="32"/>
      <c r="LDL32" s="32"/>
      <c r="LDM32" s="32"/>
      <c r="LDN32" s="32"/>
      <c r="LDO32" s="32"/>
      <c r="LDP32" s="32"/>
      <c r="LDQ32" s="32"/>
      <c r="LDR32" s="32"/>
      <c r="LDS32" s="32"/>
      <c r="LDT32" s="32"/>
      <c r="LDU32" s="32"/>
      <c r="LDV32" s="32"/>
      <c r="LDW32" s="32"/>
      <c r="LDX32" s="32"/>
      <c r="LDY32" s="32"/>
      <c r="LDZ32" s="32"/>
      <c r="LEA32" s="32"/>
      <c r="LEB32" s="32"/>
      <c r="LEC32" s="32"/>
      <c r="LED32" s="32"/>
      <c r="LEE32" s="32"/>
      <c r="LEF32" s="32"/>
      <c r="LEG32" s="32"/>
      <c r="LEH32" s="32"/>
      <c r="LEI32" s="32"/>
      <c r="LEJ32" s="32"/>
      <c r="LEK32" s="32"/>
      <c r="LEL32" s="32"/>
      <c r="LEM32" s="32"/>
      <c r="LEN32" s="32"/>
      <c r="LEO32" s="32"/>
      <c r="LEP32" s="32"/>
      <c r="LEQ32" s="32"/>
      <c r="LER32" s="32"/>
      <c r="LES32" s="32"/>
      <c r="LET32" s="32"/>
      <c r="LEU32" s="32"/>
      <c r="LEV32" s="32"/>
      <c r="LEW32" s="32"/>
      <c r="LEX32" s="32"/>
      <c r="LEY32" s="32"/>
      <c r="LEZ32" s="32"/>
      <c r="LFA32" s="32"/>
      <c r="LFB32" s="32"/>
      <c r="LFC32" s="32"/>
      <c r="LFD32" s="32"/>
      <c r="LFE32" s="32"/>
      <c r="LFF32" s="32"/>
      <c r="LFG32" s="32"/>
      <c r="LFH32" s="32"/>
      <c r="LFI32" s="32"/>
      <c r="LFJ32" s="32"/>
      <c r="LFK32" s="32"/>
      <c r="LFL32" s="32"/>
      <c r="LFM32" s="32"/>
      <c r="LFN32" s="32"/>
      <c r="LFO32" s="32"/>
      <c r="LFP32" s="32"/>
      <c r="LFQ32" s="32"/>
      <c r="LFR32" s="32"/>
      <c r="LFS32" s="32"/>
      <c r="LFT32" s="32"/>
      <c r="LFU32" s="32"/>
      <c r="LFV32" s="32"/>
      <c r="LFW32" s="32"/>
      <c r="LFX32" s="32"/>
      <c r="LFY32" s="32"/>
      <c r="LFZ32" s="32"/>
      <c r="LGA32" s="32"/>
      <c r="LGB32" s="32"/>
      <c r="LGC32" s="32"/>
      <c r="LGD32" s="32"/>
      <c r="LGE32" s="32"/>
      <c r="LGF32" s="32"/>
      <c r="LGG32" s="32"/>
      <c r="LGH32" s="32"/>
      <c r="LGI32" s="32"/>
      <c r="LGJ32" s="32"/>
      <c r="LGK32" s="32"/>
      <c r="LGL32" s="32"/>
      <c r="LGM32" s="32"/>
      <c r="LGN32" s="32"/>
      <c r="LGO32" s="32"/>
      <c r="LGP32" s="32"/>
      <c r="LGQ32" s="32"/>
      <c r="LGR32" s="32"/>
      <c r="LGS32" s="32"/>
      <c r="LGT32" s="32"/>
      <c r="LGU32" s="32"/>
      <c r="LGV32" s="32"/>
      <c r="LGW32" s="32"/>
      <c r="LGX32" s="32"/>
      <c r="LGY32" s="32"/>
      <c r="LGZ32" s="32"/>
      <c r="LHA32" s="32"/>
      <c r="LHB32" s="32"/>
      <c r="LHC32" s="32"/>
      <c r="LHD32" s="32"/>
      <c r="LHE32" s="32"/>
      <c r="LHF32" s="32"/>
      <c r="LHG32" s="32"/>
      <c r="LHH32" s="32"/>
      <c r="LHI32" s="32"/>
      <c r="LHJ32" s="32"/>
      <c r="LHK32" s="32"/>
      <c r="LHL32" s="32"/>
      <c r="LHM32" s="32"/>
      <c r="LHN32" s="32"/>
      <c r="LHO32" s="32"/>
      <c r="LHP32" s="32"/>
      <c r="LHQ32" s="32"/>
      <c r="LHR32" s="32"/>
      <c r="LHS32" s="32"/>
      <c r="LHT32" s="32"/>
      <c r="LHU32" s="32"/>
      <c r="LHV32" s="32"/>
      <c r="LHW32" s="32"/>
      <c r="LHX32" s="32"/>
      <c r="LHY32" s="32"/>
      <c r="LHZ32" s="32"/>
      <c r="LIA32" s="32"/>
      <c r="LIB32" s="32"/>
      <c r="LIC32" s="32"/>
      <c r="LID32" s="32"/>
      <c r="LIE32" s="32"/>
      <c r="LIF32" s="32"/>
      <c r="LIG32" s="32"/>
      <c r="LIH32" s="32"/>
      <c r="LII32" s="32"/>
      <c r="LIJ32" s="32"/>
      <c r="LIK32" s="32"/>
      <c r="LIL32" s="32"/>
      <c r="LIM32" s="32"/>
      <c r="LIN32" s="32"/>
      <c r="LIO32" s="32"/>
      <c r="LIP32" s="32"/>
      <c r="LIQ32" s="32"/>
      <c r="LIR32" s="32"/>
      <c r="LIS32" s="32"/>
      <c r="LIT32" s="32"/>
      <c r="LIU32" s="32"/>
      <c r="LIV32" s="32"/>
      <c r="LIW32" s="32"/>
      <c r="LIX32" s="32"/>
      <c r="LIY32" s="32"/>
      <c r="LIZ32" s="32"/>
      <c r="LJA32" s="32"/>
      <c r="LJB32" s="32"/>
      <c r="LJC32" s="32"/>
      <c r="LJD32" s="32"/>
      <c r="LJE32" s="32"/>
      <c r="LJF32" s="32"/>
      <c r="LJG32" s="32"/>
      <c r="LJH32" s="32"/>
      <c r="LJI32" s="32"/>
      <c r="LJJ32" s="32"/>
      <c r="LJK32" s="32"/>
      <c r="LJL32" s="32"/>
      <c r="LJM32" s="32"/>
      <c r="LJN32" s="32"/>
      <c r="LJO32" s="32"/>
      <c r="LJP32" s="32"/>
      <c r="LJQ32" s="32"/>
      <c r="LJR32" s="32"/>
      <c r="LJS32" s="32"/>
      <c r="LJT32" s="32"/>
      <c r="LJU32" s="32"/>
      <c r="LJV32" s="32"/>
      <c r="LJW32" s="32"/>
      <c r="LJX32" s="32"/>
      <c r="LJY32" s="32"/>
      <c r="LJZ32" s="32"/>
      <c r="LKA32" s="32"/>
      <c r="LKB32" s="32"/>
      <c r="LKC32" s="32"/>
      <c r="LKD32" s="32"/>
      <c r="LKE32" s="32"/>
      <c r="LKF32" s="32"/>
      <c r="LKG32" s="32"/>
      <c r="LKH32" s="32"/>
      <c r="LKI32" s="32"/>
      <c r="LKJ32" s="32"/>
      <c r="LKK32" s="32"/>
      <c r="LKL32" s="32"/>
      <c r="LKM32" s="32"/>
      <c r="LKN32" s="32"/>
      <c r="LKO32" s="32"/>
      <c r="LKP32" s="32"/>
      <c r="LKQ32" s="32"/>
      <c r="LKR32" s="32"/>
      <c r="LKS32" s="32"/>
      <c r="LKT32" s="32"/>
      <c r="LKU32" s="32"/>
      <c r="LKV32" s="32"/>
      <c r="LKW32" s="32"/>
      <c r="LKX32" s="32"/>
      <c r="LKY32" s="32"/>
      <c r="LKZ32" s="32"/>
      <c r="LLA32" s="32"/>
      <c r="LLB32" s="32"/>
      <c r="LLC32" s="32"/>
      <c r="LLD32" s="32"/>
      <c r="LLE32" s="32"/>
      <c r="LLF32" s="32"/>
      <c r="LLG32" s="32"/>
      <c r="LLH32" s="32"/>
      <c r="LLI32" s="32"/>
      <c r="LLJ32" s="32"/>
      <c r="LLK32" s="32"/>
      <c r="LLL32" s="32"/>
      <c r="LLM32" s="32"/>
      <c r="LLN32" s="32"/>
      <c r="LLO32" s="32"/>
      <c r="LLP32" s="32"/>
      <c r="LLQ32" s="32"/>
      <c r="LLR32" s="32"/>
      <c r="LLS32" s="32"/>
      <c r="LLT32" s="32"/>
      <c r="LLU32" s="32"/>
      <c r="LLV32" s="32"/>
      <c r="LLW32" s="32"/>
      <c r="LLX32" s="32"/>
      <c r="LLY32" s="32"/>
      <c r="LLZ32" s="32"/>
      <c r="LMA32" s="32"/>
      <c r="LMB32" s="32"/>
      <c r="LMC32" s="32"/>
      <c r="LMD32" s="32"/>
      <c r="LME32" s="32"/>
      <c r="LMF32" s="32"/>
      <c r="LMG32" s="32"/>
      <c r="LMH32" s="32"/>
      <c r="LMI32" s="32"/>
      <c r="LMJ32" s="32"/>
      <c r="LMK32" s="32"/>
      <c r="LML32" s="32"/>
      <c r="LMM32" s="32"/>
      <c r="LMN32" s="32"/>
      <c r="LMO32" s="32"/>
      <c r="LMP32" s="32"/>
      <c r="LMQ32" s="32"/>
      <c r="LMR32" s="32"/>
      <c r="LMS32" s="32"/>
      <c r="LMT32" s="32"/>
      <c r="LMU32" s="32"/>
      <c r="LMV32" s="32"/>
      <c r="LMW32" s="32"/>
      <c r="LMX32" s="32"/>
      <c r="LMY32" s="32"/>
      <c r="LMZ32" s="32"/>
      <c r="LNA32" s="32"/>
      <c r="LNB32" s="32"/>
      <c r="LNC32" s="32"/>
      <c r="LND32" s="32"/>
      <c r="LNE32" s="32"/>
      <c r="LNF32" s="32"/>
      <c r="LNG32" s="32"/>
      <c r="LNH32" s="32"/>
      <c r="LNI32" s="32"/>
      <c r="LNJ32" s="32"/>
      <c r="LNK32" s="32"/>
      <c r="LNL32" s="32"/>
      <c r="LNM32" s="32"/>
      <c r="LNN32" s="32"/>
      <c r="LNO32" s="32"/>
      <c r="LNP32" s="32"/>
      <c r="LNQ32" s="32"/>
      <c r="LNR32" s="32"/>
      <c r="LNS32" s="32"/>
      <c r="LNT32" s="32"/>
      <c r="LNU32" s="32"/>
      <c r="LNV32" s="32"/>
      <c r="LNW32" s="32"/>
      <c r="LNX32" s="32"/>
      <c r="LNY32" s="32"/>
      <c r="LNZ32" s="32"/>
      <c r="LOA32" s="32"/>
      <c r="LOB32" s="32"/>
      <c r="LOC32" s="32"/>
      <c r="LOD32" s="32"/>
      <c r="LOE32" s="32"/>
      <c r="LOF32" s="32"/>
      <c r="LOG32" s="32"/>
      <c r="LOH32" s="32"/>
      <c r="LOI32" s="32"/>
      <c r="LOJ32" s="32"/>
      <c r="LOK32" s="32"/>
      <c r="LOL32" s="32"/>
      <c r="LOM32" s="32"/>
      <c r="LON32" s="32"/>
      <c r="LOO32" s="32"/>
      <c r="LOP32" s="32"/>
      <c r="LOQ32" s="32"/>
      <c r="LOR32" s="32"/>
      <c r="LOS32" s="32"/>
      <c r="LOT32" s="32"/>
      <c r="LOU32" s="32"/>
      <c r="LOV32" s="32"/>
      <c r="LOW32" s="32"/>
      <c r="LOX32" s="32"/>
      <c r="LOY32" s="32"/>
      <c r="LOZ32" s="32"/>
      <c r="LPA32" s="32"/>
      <c r="LPB32" s="32"/>
      <c r="LPC32" s="32"/>
      <c r="LPD32" s="32"/>
      <c r="LPE32" s="32"/>
      <c r="LPF32" s="32"/>
      <c r="LPG32" s="32"/>
      <c r="LPH32" s="32"/>
      <c r="LPI32" s="32"/>
      <c r="LPJ32" s="32"/>
      <c r="LPK32" s="32"/>
      <c r="LPL32" s="32"/>
      <c r="LPM32" s="32"/>
      <c r="LPN32" s="32"/>
      <c r="LPO32" s="32"/>
      <c r="LPP32" s="32"/>
      <c r="LPQ32" s="32"/>
      <c r="LPR32" s="32"/>
      <c r="LPS32" s="32"/>
      <c r="LPT32" s="32"/>
      <c r="LPU32" s="32"/>
      <c r="LPV32" s="32"/>
      <c r="LPW32" s="32"/>
      <c r="LPX32" s="32"/>
      <c r="LPY32" s="32"/>
      <c r="LPZ32" s="32"/>
      <c r="LQA32" s="32"/>
      <c r="LQB32" s="32"/>
      <c r="LQC32" s="32"/>
      <c r="LQD32" s="32"/>
      <c r="LQE32" s="32"/>
      <c r="LQF32" s="32"/>
      <c r="LQG32" s="32"/>
      <c r="LQH32" s="32"/>
      <c r="LQI32" s="32"/>
      <c r="LQJ32" s="32"/>
      <c r="LQK32" s="32"/>
      <c r="LQL32" s="32"/>
      <c r="LQM32" s="32"/>
      <c r="LQN32" s="32"/>
      <c r="LQO32" s="32"/>
      <c r="LQP32" s="32"/>
      <c r="LQQ32" s="32"/>
      <c r="LQR32" s="32"/>
      <c r="LQS32" s="32"/>
      <c r="LQT32" s="32"/>
      <c r="LQU32" s="32"/>
      <c r="LQV32" s="32"/>
      <c r="LQW32" s="32"/>
      <c r="LQX32" s="32"/>
      <c r="LQY32" s="32"/>
      <c r="LQZ32" s="32"/>
      <c r="LRA32" s="32"/>
      <c r="LRB32" s="32"/>
      <c r="LRC32" s="32"/>
      <c r="LRD32" s="32"/>
      <c r="LRE32" s="32"/>
      <c r="LRF32" s="32"/>
      <c r="LRG32" s="32"/>
      <c r="LRH32" s="32"/>
      <c r="LRI32" s="32"/>
      <c r="LRJ32" s="32"/>
      <c r="LRK32" s="32"/>
      <c r="LRL32" s="32"/>
      <c r="LRM32" s="32"/>
      <c r="LRN32" s="32"/>
      <c r="LRO32" s="32"/>
      <c r="LRP32" s="32"/>
      <c r="LRQ32" s="32"/>
      <c r="LRR32" s="32"/>
      <c r="LRS32" s="32"/>
      <c r="LRT32" s="32"/>
      <c r="LRU32" s="32"/>
      <c r="LRV32" s="32"/>
      <c r="LRW32" s="32"/>
      <c r="LRX32" s="32"/>
      <c r="LRY32" s="32"/>
      <c r="LRZ32" s="32"/>
      <c r="LSA32" s="32"/>
      <c r="LSB32" s="32"/>
      <c r="LSC32" s="32"/>
      <c r="LSD32" s="32"/>
      <c r="LSE32" s="32"/>
      <c r="LSF32" s="32"/>
      <c r="LSG32" s="32"/>
      <c r="LSH32" s="32"/>
      <c r="LSI32" s="32"/>
      <c r="LSJ32" s="32"/>
      <c r="LSK32" s="32"/>
      <c r="LSL32" s="32"/>
      <c r="LSM32" s="32"/>
      <c r="LSN32" s="32"/>
      <c r="LSO32" s="32"/>
      <c r="LSP32" s="32"/>
      <c r="LSQ32" s="32"/>
      <c r="LSR32" s="32"/>
      <c r="LSS32" s="32"/>
      <c r="LST32" s="32"/>
      <c r="LSU32" s="32"/>
      <c r="LSV32" s="32"/>
      <c r="LSW32" s="32"/>
      <c r="LSX32" s="32"/>
      <c r="LSY32" s="32"/>
      <c r="LSZ32" s="32"/>
      <c r="LTA32" s="32"/>
      <c r="LTB32" s="32"/>
      <c r="LTC32" s="32"/>
      <c r="LTD32" s="32"/>
      <c r="LTE32" s="32"/>
      <c r="LTF32" s="32"/>
      <c r="LTG32" s="32"/>
      <c r="LTH32" s="32"/>
      <c r="LTI32" s="32"/>
      <c r="LTJ32" s="32"/>
      <c r="LTK32" s="32"/>
      <c r="LTL32" s="32"/>
      <c r="LTM32" s="32"/>
      <c r="LTN32" s="32"/>
      <c r="LTO32" s="32"/>
      <c r="LTP32" s="32"/>
      <c r="LTQ32" s="32"/>
      <c r="LTR32" s="32"/>
      <c r="LTS32" s="32"/>
      <c r="LTT32" s="32"/>
      <c r="LTU32" s="32"/>
      <c r="LTV32" s="32"/>
      <c r="LTW32" s="32"/>
      <c r="LTX32" s="32"/>
      <c r="LTY32" s="32"/>
      <c r="LTZ32" s="32"/>
      <c r="LUA32" s="32"/>
      <c r="LUB32" s="32"/>
      <c r="LUC32" s="32"/>
      <c r="LUD32" s="32"/>
      <c r="LUE32" s="32"/>
      <c r="LUF32" s="32"/>
      <c r="LUG32" s="32"/>
      <c r="LUH32" s="32"/>
      <c r="LUI32" s="32"/>
      <c r="LUJ32" s="32"/>
      <c r="LUK32" s="32"/>
      <c r="LUL32" s="32"/>
      <c r="LUM32" s="32"/>
      <c r="LUN32" s="32"/>
      <c r="LUO32" s="32"/>
      <c r="LUP32" s="32"/>
      <c r="LUQ32" s="32"/>
      <c r="LUR32" s="32"/>
      <c r="LUS32" s="32"/>
      <c r="LUT32" s="32"/>
      <c r="LUU32" s="32"/>
      <c r="LUV32" s="32"/>
      <c r="LUW32" s="32"/>
      <c r="LUX32" s="32"/>
      <c r="LUY32" s="32"/>
      <c r="LUZ32" s="32"/>
      <c r="LVA32" s="32"/>
      <c r="LVB32" s="32"/>
      <c r="LVC32" s="32"/>
      <c r="LVD32" s="32"/>
      <c r="LVE32" s="32"/>
      <c r="LVF32" s="32"/>
      <c r="LVG32" s="32"/>
      <c r="LVH32" s="32"/>
      <c r="LVI32" s="32"/>
      <c r="LVJ32" s="32"/>
      <c r="LVK32" s="32"/>
      <c r="LVL32" s="32"/>
      <c r="LVM32" s="32"/>
      <c r="LVN32" s="32"/>
      <c r="LVO32" s="32"/>
      <c r="LVP32" s="32"/>
      <c r="LVQ32" s="32"/>
      <c r="LVR32" s="32"/>
      <c r="LVS32" s="32"/>
      <c r="LVT32" s="32"/>
      <c r="LVU32" s="32"/>
      <c r="LVV32" s="32"/>
      <c r="LVW32" s="32"/>
      <c r="LVX32" s="32"/>
      <c r="LVY32" s="32"/>
      <c r="LVZ32" s="32"/>
      <c r="LWA32" s="32"/>
      <c r="LWB32" s="32"/>
      <c r="LWC32" s="32"/>
      <c r="LWD32" s="32"/>
      <c r="LWE32" s="32"/>
      <c r="LWF32" s="32"/>
      <c r="LWG32" s="32"/>
      <c r="LWH32" s="32"/>
      <c r="LWI32" s="32"/>
      <c r="LWJ32" s="32"/>
      <c r="LWK32" s="32"/>
      <c r="LWL32" s="32"/>
      <c r="LWM32" s="32"/>
      <c r="LWN32" s="32"/>
      <c r="LWO32" s="32"/>
      <c r="LWP32" s="32"/>
      <c r="LWQ32" s="32"/>
      <c r="LWR32" s="32"/>
      <c r="LWS32" s="32"/>
      <c r="LWT32" s="32"/>
      <c r="LWU32" s="32"/>
      <c r="LWV32" s="32"/>
      <c r="LWW32" s="32"/>
      <c r="LWX32" s="32"/>
      <c r="LWY32" s="32"/>
      <c r="LWZ32" s="32"/>
      <c r="LXA32" s="32"/>
      <c r="LXB32" s="32"/>
      <c r="LXC32" s="32"/>
      <c r="LXD32" s="32"/>
      <c r="LXE32" s="32"/>
      <c r="LXF32" s="32"/>
      <c r="LXG32" s="32"/>
      <c r="LXH32" s="32"/>
      <c r="LXI32" s="32"/>
      <c r="LXJ32" s="32"/>
      <c r="LXK32" s="32"/>
      <c r="LXL32" s="32"/>
      <c r="LXM32" s="32"/>
      <c r="LXN32" s="32"/>
      <c r="LXO32" s="32"/>
      <c r="LXP32" s="32"/>
      <c r="LXQ32" s="32"/>
      <c r="LXR32" s="32"/>
      <c r="LXS32" s="32"/>
      <c r="LXT32" s="32"/>
      <c r="LXU32" s="32"/>
      <c r="LXV32" s="32"/>
      <c r="LXW32" s="32"/>
      <c r="LXX32" s="32"/>
      <c r="LXY32" s="32"/>
      <c r="LXZ32" s="32"/>
      <c r="LYA32" s="32"/>
      <c r="LYB32" s="32"/>
      <c r="LYC32" s="32"/>
      <c r="LYD32" s="32"/>
      <c r="LYE32" s="32"/>
      <c r="LYF32" s="32"/>
      <c r="LYG32" s="32"/>
      <c r="LYH32" s="32"/>
      <c r="LYI32" s="32"/>
      <c r="LYJ32" s="32"/>
      <c r="LYK32" s="32"/>
      <c r="LYL32" s="32"/>
      <c r="LYM32" s="32"/>
      <c r="LYN32" s="32"/>
      <c r="LYO32" s="32"/>
      <c r="LYP32" s="32"/>
      <c r="LYQ32" s="32"/>
      <c r="LYR32" s="32"/>
      <c r="LYS32" s="32"/>
      <c r="LYT32" s="32"/>
      <c r="LYU32" s="32"/>
      <c r="LYV32" s="32"/>
      <c r="LYW32" s="32"/>
      <c r="LYX32" s="32"/>
      <c r="LYY32" s="32"/>
      <c r="LYZ32" s="32"/>
      <c r="LZA32" s="32"/>
      <c r="LZB32" s="32"/>
      <c r="LZC32" s="32"/>
      <c r="LZD32" s="32"/>
      <c r="LZE32" s="32"/>
      <c r="LZF32" s="32"/>
      <c r="LZG32" s="32"/>
      <c r="LZH32" s="32"/>
      <c r="LZI32" s="32"/>
      <c r="LZJ32" s="32"/>
      <c r="LZK32" s="32"/>
      <c r="LZL32" s="32"/>
      <c r="LZM32" s="32"/>
      <c r="LZN32" s="32"/>
      <c r="LZO32" s="32"/>
      <c r="LZP32" s="32"/>
      <c r="LZQ32" s="32"/>
      <c r="LZR32" s="32"/>
      <c r="LZS32" s="32"/>
      <c r="LZT32" s="32"/>
      <c r="LZU32" s="32"/>
      <c r="LZV32" s="32"/>
      <c r="LZW32" s="32"/>
      <c r="LZX32" s="32"/>
      <c r="LZY32" s="32"/>
      <c r="LZZ32" s="32"/>
      <c r="MAA32" s="32"/>
      <c r="MAB32" s="32"/>
      <c r="MAC32" s="32"/>
      <c r="MAD32" s="32"/>
      <c r="MAE32" s="32"/>
      <c r="MAF32" s="32"/>
      <c r="MAG32" s="32"/>
      <c r="MAH32" s="32"/>
      <c r="MAI32" s="32"/>
      <c r="MAJ32" s="32"/>
      <c r="MAK32" s="32"/>
      <c r="MAL32" s="32"/>
      <c r="MAM32" s="32"/>
      <c r="MAN32" s="32"/>
      <c r="MAO32" s="32"/>
      <c r="MAP32" s="32"/>
      <c r="MAQ32" s="32"/>
      <c r="MAR32" s="32"/>
      <c r="MAS32" s="32"/>
      <c r="MAT32" s="32"/>
      <c r="MAU32" s="32"/>
      <c r="MAV32" s="32"/>
      <c r="MAW32" s="32"/>
      <c r="MAX32" s="32"/>
      <c r="MAY32" s="32"/>
      <c r="MAZ32" s="32"/>
      <c r="MBA32" s="32"/>
      <c r="MBB32" s="32"/>
      <c r="MBC32" s="32"/>
      <c r="MBD32" s="32"/>
      <c r="MBE32" s="32"/>
      <c r="MBF32" s="32"/>
      <c r="MBG32" s="32"/>
      <c r="MBH32" s="32"/>
      <c r="MBI32" s="32"/>
      <c r="MBJ32" s="32"/>
      <c r="MBK32" s="32"/>
      <c r="MBL32" s="32"/>
      <c r="MBM32" s="32"/>
      <c r="MBN32" s="32"/>
      <c r="MBO32" s="32"/>
      <c r="MBP32" s="32"/>
      <c r="MBQ32" s="32"/>
      <c r="MBR32" s="32"/>
      <c r="MBS32" s="32"/>
      <c r="MBT32" s="32"/>
      <c r="MBU32" s="32"/>
      <c r="MBV32" s="32"/>
      <c r="MBW32" s="32"/>
      <c r="MBX32" s="32"/>
      <c r="MBY32" s="32"/>
      <c r="MBZ32" s="32"/>
      <c r="MCA32" s="32"/>
      <c r="MCB32" s="32"/>
      <c r="MCC32" s="32"/>
      <c r="MCD32" s="32"/>
      <c r="MCE32" s="32"/>
      <c r="MCF32" s="32"/>
      <c r="MCG32" s="32"/>
      <c r="MCH32" s="32"/>
      <c r="MCI32" s="32"/>
      <c r="MCJ32" s="32"/>
      <c r="MCK32" s="32"/>
      <c r="MCL32" s="32"/>
      <c r="MCM32" s="32"/>
      <c r="MCN32" s="32"/>
      <c r="MCO32" s="32"/>
      <c r="MCP32" s="32"/>
      <c r="MCQ32" s="32"/>
      <c r="MCR32" s="32"/>
      <c r="MCS32" s="32"/>
      <c r="MCT32" s="32"/>
      <c r="MCU32" s="32"/>
      <c r="MCV32" s="32"/>
      <c r="MCW32" s="32"/>
      <c r="MCX32" s="32"/>
      <c r="MCY32" s="32"/>
      <c r="MCZ32" s="32"/>
      <c r="MDA32" s="32"/>
      <c r="MDB32" s="32"/>
      <c r="MDC32" s="32"/>
      <c r="MDD32" s="32"/>
      <c r="MDE32" s="32"/>
      <c r="MDF32" s="32"/>
      <c r="MDG32" s="32"/>
      <c r="MDH32" s="32"/>
      <c r="MDI32" s="32"/>
      <c r="MDJ32" s="32"/>
      <c r="MDK32" s="32"/>
      <c r="MDL32" s="32"/>
      <c r="MDM32" s="32"/>
      <c r="MDN32" s="32"/>
      <c r="MDO32" s="32"/>
      <c r="MDP32" s="32"/>
      <c r="MDQ32" s="32"/>
      <c r="MDR32" s="32"/>
      <c r="MDS32" s="32"/>
      <c r="MDT32" s="32"/>
      <c r="MDU32" s="32"/>
      <c r="MDV32" s="32"/>
      <c r="MDW32" s="32"/>
      <c r="MDX32" s="32"/>
      <c r="MDY32" s="32"/>
      <c r="MDZ32" s="32"/>
      <c r="MEA32" s="32"/>
      <c r="MEB32" s="32"/>
      <c r="MEC32" s="32"/>
      <c r="MED32" s="32"/>
      <c r="MEE32" s="32"/>
      <c r="MEF32" s="32"/>
      <c r="MEG32" s="32"/>
      <c r="MEH32" s="32"/>
      <c r="MEI32" s="32"/>
      <c r="MEJ32" s="32"/>
      <c r="MEK32" s="32"/>
      <c r="MEL32" s="32"/>
      <c r="MEM32" s="32"/>
      <c r="MEN32" s="32"/>
      <c r="MEO32" s="32"/>
      <c r="MEP32" s="32"/>
      <c r="MEQ32" s="32"/>
      <c r="MER32" s="32"/>
      <c r="MES32" s="32"/>
      <c r="MET32" s="32"/>
      <c r="MEU32" s="32"/>
      <c r="MEV32" s="32"/>
      <c r="MEW32" s="32"/>
      <c r="MEX32" s="32"/>
      <c r="MEY32" s="32"/>
      <c r="MEZ32" s="32"/>
      <c r="MFA32" s="32"/>
      <c r="MFB32" s="32"/>
      <c r="MFC32" s="32"/>
      <c r="MFD32" s="32"/>
      <c r="MFE32" s="32"/>
      <c r="MFF32" s="32"/>
      <c r="MFG32" s="32"/>
      <c r="MFH32" s="32"/>
      <c r="MFI32" s="32"/>
      <c r="MFJ32" s="32"/>
      <c r="MFK32" s="32"/>
      <c r="MFL32" s="32"/>
      <c r="MFM32" s="32"/>
      <c r="MFN32" s="32"/>
      <c r="MFO32" s="32"/>
      <c r="MFP32" s="32"/>
      <c r="MFQ32" s="32"/>
      <c r="MFR32" s="32"/>
      <c r="MFS32" s="32"/>
      <c r="MFT32" s="32"/>
      <c r="MFU32" s="32"/>
      <c r="MFV32" s="32"/>
      <c r="MFW32" s="32"/>
      <c r="MFX32" s="32"/>
      <c r="MFY32" s="32"/>
      <c r="MFZ32" s="32"/>
      <c r="MGA32" s="32"/>
      <c r="MGB32" s="32"/>
      <c r="MGC32" s="32"/>
      <c r="MGD32" s="32"/>
      <c r="MGE32" s="32"/>
      <c r="MGF32" s="32"/>
      <c r="MGG32" s="32"/>
      <c r="MGH32" s="32"/>
      <c r="MGI32" s="32"/>
      <c r="MGJ32" s="32"/>
      <c r="MGK32" s="32"/>
      <c r="MGL32" s="32"/>
      <c r="MGM32" s="32"/>
      <c r="MGN32" s="32"/>
      <c r="MGO32" s="32"/>
      <c r="MGP32" s="32"/>
      <c r="MGQ32" s="32"/>
      <c r="MGR32" s="32"/>
      <c r="MGS32" s="32"/>
      <c r="MGT32" s="32"/>
      <c r="MGU32" s="32"/>
      <c r="MGV32" s="32"/>
      <c r="MGW32" s="32"/>
      <c r="MGX32" s="32"/>
      <c r="MGY32" s="32"/>
      <c r="MGZ32" s="32"/>
      <c r="MHA32" s="32"/>
      <c r="MHB32" s="32"/>
      <c r="MHC32" s="32"/>
      <c r="MHD32" s="32"/>
      <c r="MHE32" s="32"/>
      <c r="MHF32" s="32"/>
      <c r="MHG32" s="32"/>
      <c r="MHH32" s="32"/>
      <c r="MHI32" s="32"/>
      <c r="MHJ32" s="32"/>
      <c r="MHK32" s="32"/>
      <c r="MHL32" s="32"/>
      <c r="MHM32" s="32"/>
      <c r="MHN32" s="32"/>
      <c r="MHO32" s="32"/>
      <c r="MHP32" s="32"/>
      <c r="MHQ32" s="32"/>
      <c r="MHR32" s="32"/>
      <c r="MHS32" s="32"/>
      <c r="MHT32" s="32"/>
      <c r="MHU32" s="32"/>
      <c r="MHV32" s="32"/>
      <c r="MHW32" s="32"/>
      <c r="MHX32" s="32"/>
      <c r="MHY32" s="32"/>
      <c r="MHZ32" s="32"/>
      <c r="MIA32" s="32"/>
      <c r="MIB32" s="32"/>
      <c r="MIC32" s="32"/>
      <c r="MID32" s="32"/>
      <c r="MIE32" s="32"/>
      <c r="MIF32" s="32"/>
      <c r="MIG32" s="32"/>
      <c r="MIH32" s="32"/>
      <c r="MII32" s="32"/>
      <c r="MIJ32" s="32"/>
      <c r="MIK32" s="32"/>
      <c r="MIL32" s="32"/>
      <c r="MIM32" s="32"/>
      <c r="MIN32" s="32"/>
      <c r="MIO32" s="32"/>
      <c r="MIP32" s="32"/>
      <c r="MIQ32" s="32"/>
      <c r="MIR32" s="32"/>
      <c r="MIS32" s="32"/>
      <c r="MIT32" s="32"/>
      <c r="MIU32" s="32"/>
      <c r="MIV32" s="32"/>
      <c r="MIW32" s="32"/>
      <c r="MIX32" s="32"/>
      <c r="MIY32" s="32"/>
      <c r="MIZ32" s="32"/>
      <c r="MJA32" s="32"/>
      <c r="MJB32" s="32"/>
      <c r="MJC32" s="32"/>
      <c r="MJD32" s="32"/>
      <c r="MJE32" s="32"/>
      <c r="MJF32" s="32"/>
      <c r="MJG32" s="32"/>
      <c r="MJH32" s="32"/>
      <c r="MJI32" s="32"/>
      <c r="MJJ32" s="32"/>
      <c r="MJK32" s="32"/>
      <c r="MJL32" s="32"/>
      <c r="MJM32" s="32"/>
      <c r="MJN32" s="32"/>
      <c r="MJO32" s="32"/>
      <c r="MJP32" s="32"/>
      <c r="MJQ32" s="32"/>
      <c r="MJR32" s="32"/>
      <c r="MJS32" s="32"/>
      <c r="MJT32" s="32"/>
      <c r="MJU32" s="32"/>
      <c r="MJV32" s="32"/>
      <c r="MJW32" s="32"/>
      <c r="MJX32" s="32"/>
      <c r="MJY32" s="32"/>
      <c r="MJZ32" s="32"/>
      <c r="MKA32" s="32"/>
      <c r="MKB32" s="32"/>
      <c r="MKC32" s="32"/>
      <c r="MKD32" s="32"/>
      <c r="MKE32" s="32"/>
      <c r="MKF32" s="32"/>
      <c r="MKG32" s="32"/>
      <c r="MKH32" s="32"/>
      <c r="MKI32" s="32"/>
      <c r="MKJ32" s="32"/>
      <c r="MKK32" s="32"/>
      <c r="MKL32" s="32"/>
      <c r="MKM32" s="32"/>
      <c r="MKN32" s="32"/>
      <c r="MKO32" s="32"/>
      <c r="MKP32" s="32"/>
      <c r="MKQ32" s="32"/>
      <c r="MKR32" s="32"/>
      <c r="MKS32" s="32"/>
      <c r="MKT32" s="32"/>
      <c r="MKU32" s="32"/>
      <c r="MKV32" s="32"/>
      <c r="MKW32" s="32"/>
      <c r="MKX32" s="32"/>
      <c r="MKY32" s="32"/>
      <c r="MKZ32" s="32"/>
      <c r="MLA32" s="32"/>
      <c r="MLB32" s="32"/>
      <c r="MLC32" s="32"/>
      <c r="MLD32" s="32"/>
      <c r="MLE32" s="32"/>
      <c r="MLF32" s="32"/>
      <c r="MLG32" s="32"/>
      <c r="MLH32" s="32"/>
      <c r="MLI32" s="32"/>
      <c r="MLJ32" s="32"/>
      <c r="MLK32" s="32"/>
      <c r="MLL32" s="32"/>
      <c r="MLM32" s="32"/>
      <c r="MLN32" s="32"/>
      <c r="MLO32" s="32"/>
      <c r="MLP32" s="32"/>
      <c r="MLQ32" s="32"/>
      <c r="MLR32" s="32"/>
      <c r="MLS32" s="32"/>
      <c r="MLT32" s="32"/>
      <c r="MLU32" s="32"/>
      <c r="MLV32" s="32"/>
      <c r="MLW32" s="32"/>
      <c r="MLX32" s="32"/>
      <c r="MLY32" s="32"/>
      <c r="MLZ32" s="32"/>
      <c r="MMA32" s="32"/>
      <c r="MMB32" s="32"/>
      <c r="MMC32" s="32"/>
      <c r="MMD32" s="32"/>
      <c r="MME32" s="32"/>
      <c r="MMF32" s="32"/>
      <c r="MMG32" s="32"/>
      <c r="MMH32" s="32"/>
      <c r="MMI32" s="32"/>
      <c r="MMJ32" s="32"/>
      <c r="MMK32" s="32"/>
      <c r="MML32" s="32"/>
      <c r="MMM32" s="32"/>
      <c r="MMN32" s="32"/>
      <c r="MMO32" s="32"/>
      <c r="MMP32" s="32"/>
      <c r="MMQ32" s="32"/>
      <c r="MMR32" s="32"/>
      <c r="MMS32" s="32"/>
      <c r="MMT32" s="32"/>
      <c r="MMU32" s="32"/>
      <c r="MMV32" s="32"/>
      <c r="MMW32" s="32"/>
      <c r="MMX32" s="32"/>
      <c r="MMY32" s="32"/>
      <c r="MMZ32" s="32"/>
      <c r="MNA32" s="32"/>
      <c r="MNB32" s="32"/>
      <c r="MNC32" s="32"/>
      <c r="MND32" s="32"/>
      <c r="MNE32" s="32"/>
      <c r="MNF32" s="32"/>
      <c r="MNG32" s="32"/>
      <c r="MNH32" s="32"/>
      <c r="MNI32" s="32"/>
      <c r="MNJ32" s="32"/>
      <c r="MNK32" s="32"/>
      <c r="MNL32" s="32"/>
      <c r="MNM32" s="32"/>
      <c r="MNN32" s="32"/>
      <c r="MNO32" s="32"/>
      <c r="MNP32" s="32"/>
      <c r="MNQ32" s="32"/>
      <c r="MNR32" s="32"/>
      <c r="MNS32" s="32"/>
      <c r="MNT32" s="32"/>
      <c r="MNU32" s="32"/>
      <c r="MNV32" s="32"/>
      <c r="MNW32" s="32"/>
      <c r="MNX32" s="32"/>
      <c r="MNY32" s="32"/>
      <c r="MNZ32" s="32"/>
      <c r="MOA32" s="32"/>
      <c r="MOB32" s="32"/>
      <c r="MOC32" s="32"/>
      <c r="MOD32" s="32"/>
      <c r="MOE32" s="32"/>
      <c r="MOF32" s="32"/>
      <c r="MOG32" s="32"/>
      <c r="MOH32" s="32"/>
      <c r="MOI32" s="32"/>
      <c r="MOJ32" s="32"/>
      <c r="MOK32" s="32"/>
      <c r="MOL32" s="32"/>
      <c r="MOM32" s="32"/>
      <c r="MON32" s="32"/>
      <c r="MOO32" s="32"/>
      <c r="MOP32" s="32"/>
      <c r="MOQ32" s="32"/>
      <c r="MOR32" s="32"/>
      <c r="MOS32" s="32"/>
      <c r="MOT32" s="32"/>
      <c r="MOU32" s="32"/>
      <c r="MOV32" s="32"/>
      <c r="MOW32" s="32"/>
      <c r="MOX32" s="32"/>
      <c r="MOY32" s="32"/>
      <c r="MOZ32" s="32"/>
      <c r="MPA32" s="32"/>
      <c r="MPB32" s="32"/>
      <c r="MPC32" s="32"/>
      <c r="MPD32" s="32"/>
      <c r="MPE32" s="32"/>
      <c r="MPF32" s="32"/>
      <c r="MPG32" s="32"/>
      <c r="MPH32" s="32"/>
      <c r="MPI32" s="32"/>
      <c r="MPJ32" s="32"/>
      <c r="MPK32" s="32"/>
      <c r="MPL32" s="32"/>
      <c r="MPM32" s="32"/>
      <c r="MPN32" s="32"/>
      <c r="MPO32" s="32"/>
      <c r="MPP32" s="32"/>
      <c r="MPQ32" s="32"/>
      <c r="MPR32" s="32"/>
      <c r="MPS32" s="32"/>
      <c r="MPT32" s="32"/>
      <c r="MPU32" s="32"/>
      <c r="MPV32" s="32"/>
      <c r="MPW32" s="32"/>
      <c r="MPX32" s="32"/>
      <c r="MPY32" s="32"/>
      <c r="MPZ32" s="32"/>
      <c r="MQA32" s="32"/>
      <c r="MQB32" s="32"/>
      <c r="MQC32" s="32"/>
      <c r="MQD32" s="32"/>
      <c r="MQE32" s="32"/>
      <c r="MQF32" s="32"/>
      <c r="MQG32" s="32"/>
      <c r="MQH32" s="32"/>
      <c r="MQI32" s="32"/>
      <c r="MQJ32" s="32"/>
      <c r="MQK32" s="32"/>
      <c r="MQL32" s="32"/>
      <c r="MQM32" s="32"/>
      <c r="MQN32" s="32"/>
      <c r="MQO32" s="32"/>
      <c r="MQP32" s="32"/>
      <c r="MQQ32" s="32"/>
      <c r="MQR32" s="32"/>
      <c r="MQS32" s="32"/>
      <c r="MQT32" s="32"/>
      <c r="MQU32" s="32"/>
      <c r="MQV32" s="32"/>
      <c r="MQW32" s="32"/>
      <c r="MQX32" s="32"/>
      <c r="MQY32" s="32"/>
      <c r="MQZ32" s="32"/>
      <c r="MRA32" s="32"/>
      <c r="MRB32" s="32"/>
      <c r="MRC32" s="32"/>
      <c r="MRD32" s="32"/>
      <c r="MRE32" s="32"/>
      <c r="MRF32" s="32"/>
      <c r="MRG32" s="32"/>
      <c r="MRH32" s="32"/>
      <c r="MRI32" s="32"/>
      <c r="MRJ32" s="32"/>
      <c r="MRK32" s="32"/>
      <c r="MRL32" s="32"/>
      <c r="MRM32" s="32"/>
      <c r="MRN32" s="32"/>
      <c r="MRO32" s="32"/>
      <c r="MRP32" s="32"/>
      <c r="MRQ32" s="32"/>
      <c r="MRR32" s="32"/>
      <c r="MRS32" s="32"/>
      <c r="MRT32" s="32"/>
      <c r="MRU32" s="32"/>
      <c r="MRV32" s="32"/>
      <c r="MRW32" s="32"/>
      <c r="MRX32" s="32"/>
      <c r="MRY32" s="32"/>
      <c r="MRZ32" s="32"/>
      <c r="MSA32" s="32"/>
      <c r="MSB32" s="32"/>
      <c r="MSC32" s="32"/>
      <c r="MSD32" s="32"/>
      <c r="MSE32" s="32"/>
      <c r="MSF32" s="32"/>
      <c r="MSG32" s="32"/>
      <c r="MSH32" s="32"/>
      <c r="MSI32" s="32"/>
      <c r="MSJ32" s="32"/>
      <c r="MSK32" s="32"/>
      <c r="MSL32" s="32"/>
      <c r="MSM32" s="32"/>
      <c r="MSN32" s="32"/>
      <c r="MSO32" s="32"/>
      <c r="MSP32" s="32"/>
      <c r="MSQ32" s="32"/>
      <c r="MSR32" s="32"/>
      <c r="MSS32" s="32"/>
      <c r="MST32" s="32"/>
      <c r="MSU32" s="32"/>
      <c r="MSV32" s="32"/>
      <c r="MSW32" s="32"/>
      <c r="MSX32" s="32"/>
      <c r="MSY32" s="32"/>
      <c r="MSZ32" s="32"/>
      <c r="MTA32" s="32"/>
      <c r="MTB32" s="32"/>
      <c r="MTC32" s="32"/>
      <c r="MTD32" s="32"/>
      <c r="MTE32" s="32"/>
      <c r="MTF32" s="32"/>
      <c r="MTG32" s="32"/>
      <c r="MTH32" s="32"/>
      <c r="MTI32" s="32"/>
      <c r="MTJ32" s="32"/>
      <c r="MTK32" s="32"/>
      <c r="MTL32" s="32"/>
      <c r="MTM32" s="32"/>
      <c r="MTN32" s="32"/>
      <c r="MTO32" s="32"/>
      <c r="MTP32" s="32"/>
      <c r="MTQ32" s="32"/>
      <c r="MTR32" s="32"/>
      <c r="MTS32" s="32"/>
      <c r="MTT32" s="32"/>
      <c r="MTU32" s="32"/>
      <c r="MTV32" s="32"/>
      <c r="MTW32" s="32"/>
      <c r="MTX32" s="32"/>
      <c r="MTY32" s="32"/>
      <c r="MTZ32" s="32"/>
      <c r="MUA32" s="32"/>
      <c r="MUB32" s="32"/>
      <c r="MUC32" s="32"/>
      <c r="MUD32" s="32"/>
      <c r="MUE32" s="32"/>
      <c r="MUF32" s="32"/>
      <c r="MUG32" s="32"/>
      <c r="MUH32" s="32"/>
      <c r="MUI32" s="32"/>
      <c r="MUJ32" s="32"/>
      <c r="MUK32" s="32"/>
      <c r="MUL32" s="32"/>
      <c r="MUM32" s="32"/>
      <c r="MUN32" s="32"/>
      <c r="MUO32" s="32"/>
      <c r="MUP32" s="32"/>
      <c r="MUQ32" s="32"/>
      <c r="MUR32" s="32"/>
      <c r="MUS32" s="32"/>
      <c r="MUT32" s="32"/>
      <c r="MUU32" s="32"/>
      <c r="MUV32" s="32"/>
      <c r="MUW32" s="32"/>
      <c r="MUX32" s="32"/>
      <c r="MUY32" s="32"/>
      <c r="MUZ32" s="32"/>
      <c r="MVA32" s="32"/>
      <c r="MVB32" s="32"/>
      <c r="MVC32" s="32"/>
      <c r="MVD32" s="32"/>
      <c r="MVE32" s="32"/>
      <c r="MVF32" s="32"/>
      <c r="MVG32" s="32"/>
      <c r="MVH32" s="32"/>
      <c r="MVI32" s="32"/>
      <c r="MVJ32" s="32"/>
      <c r="MVK32" s="32"/>
      <c r="MVL32" s="32"/>
      <c r="MVM32" s="32"/>
      <c r="MVN32" s="32"/>
      <c r="MVO32" s="32"/>
      <c r="MVP32" s="32"/>
      <c r="MVQ32" s="32"/>
      <c r="MVR32" s="32"/>
      <c r="MVS32" s="32"/>
      <c r="MVT32" s="32"/>
      <c r="MVU32" s="32"/>
      <c r="MVV32" s="32"/>
      <c r="MVW32" s="32"/>
      <c r="MVX32" s="32"/>
      <c r="MVY32" s="32"/>
      <c r="MVZ32" s="32"/>
      <c r="MWA32" s="32"/>
      <c r="MWB32" s="32"/>
      <c r="MWC32" s="32"/>
      <c r="MWD32" s="32"/>
      <c r="MWE32" s="32"/>
      <c r="MWF32" s="32"/>
      <c r="MWG32" s="32"/>
      <c r="MWH32" s="32"/>
      <c r="MWI32" s="32"/>
      <c r="MWJ32" s="32"/>
      <c r="MWK32" s="32"/>
      <c r="MWL32" s="32"/>
      <c r="MWM32" s="32"/>
      <c r="MWN32" s="32"/>
      <c r="MWO32" s="32"/>
      <c r="MWP32" s="32"/>
      <c r="MWQ32" s="32"/>
      <c r="MWR32" s="32"/>
      <c r="MWS32" s="32"/>
      <c r="MWT32" s="32"/>
      <c r="MWU32" s="32"/>
      <c r="MWV32" s="32"/>
      <c r="MWW32" s="32"/>
      <c r="MWX32" s="32"/>
      <c r="MWY32" s="32"/>
      <c r="MWZ32" s="32"/>
      <c r="MXA32" s="32"/>
      <c r="MXB32" s="32"/>
      <c r="MXC32" s="32"/>
      <c r="MXD32" s="32"/>
      <c r="MXE32" s="32"/>
      <c r="MXF32" s="32"/>
      <c r="MXG32" s="32"/>
      <c r="MXH32" s="32"/>
      <c r="MXI32" s="32"/>
      <c r="MXJ32" s="32"/>
      <c r="MXK32" s="32"/>
      <c r="MXL32" s="32"/>
      <c r="MXM32" s="32"/>
      <c r="MXN32" s="32"/>
      <c r="MXO32" s="32"/>
      <c r="MXP32" s="32"/>
      <c r="MXQ32" s="32"/>
      <c r="MXR32" s="32"/>
      <c r="MXS32" s="32"/>
      <c r="MXT32" s="32"/>
      <c r="MXU32" s="32"/>
      <c r="MXV32" s="32"/>
      <c r="MXW32" s="32"/>
      <c r="MXX32" s="32"/>
      <c r="MXY32" s="32"/>
      <c r="MXZ32" s="32"/>
      <c r="MYA32" s="32"/>
      <c r="MYB32" s="32"/>
      <c r="MYC32" s="32"/>
      <c r="MYD32" s="32"/>
      <c r="MYE32" s="32"/>
      <c r="MYF32" s="32"/>
      <c r="MYG32" s="32"/>
      <c r="MYH32" s="32"/>
      <c r="MYI32" s="32"/>
      <c r="MYJ32" s="32"/>
      <c r="MYK32" s="32"/>
      <c r="MYL32" s="32"/>
      <c r="MYM32" s="32"/>
      <c r="MYN32" s="32"/>
      <c r="MYO32" s="32"/>
      <c r="MYP32" s="32"/>
      <c r="MYQ32" s="32"/>
      <c r="MYR32" s="32"/>
      <c r="MYS32" s="32"/>
      <c r="MYT32" s="32"/>
      <c r="MYU32" s="32"/>
      <c r="MYV32" s="32"/>
      <c r="MYW32" s="32"/>
      <c r="MYX32" s="32"/>
      <c r="MYY32" s="32"/>
      <c r="MYZ32" s="32"/>
      <c r="MZA32" s="32"/>
      <c r="MZB32" s="32"/>
      <c r="MZC32" s="32"/>
      <c r="MZD32" s="32"/>
      <c r="MZE32" s="32"/>
      <c r="MZF32" s="32"/>
      <c r="MZG32" s="32"/>
      <c r="MZH32" s="32"/>
      <c r="MZI32" s="32"/>
      <c r="MZJ32" s="32"/>
      <c r="MZK32" s="32"/>
      <c r="MZL32" s="32"/>
      <c r="MZM32" s="32"/>
      <c r="MZN32" s="32"/>
      <c r="MZO32" s="32"/>
      <c r="MZP32" s="32"/>
      <c r="MZQ32" s="32"/>
      <c r="MZR32" s="32"/>
      <c r="MZS32" s="32"/>
      <c r="MZT32" s="32"/>
      <c r="MZU32" s="32"/>
      <c r="MZV32" s="32"/>
      <c r="MZW32" s="32"/>
      <c r="MZX32" s="32"/>
      <c r="MZY32" s="32"/>
      <c r="MZZ32" s="32"/>
      <c r="NAA32" s="32"/>
      <c r="NAB32" s="32"/>
      <c r="NAC32" s="32"/>
      <c r="NAD32" s="32"/>
      <c r="NAE32" s="32"/>
      <c r="NAF32" s="32"/>
      <c r="NAG32" s="32"/>
      <c r="NAH32" s="32"/>
      <c r="NAI32" s="32"/>
      <c r="NAJ32" s="32"/>
      <c r="NAK32" s="32"/>
      <c r="NAL32" s="32"/>
      <c r="NAM32" s="32"/>
      <c r="NAN32" s="32"/>
      <c r="NAO32" s="32"/>
      <c r="NAP32" s="32"/>
      <c r="NAQ32" s="32"/>
      <c r="NAR32" s="32"/>
      <c r="NAS32" s="32"/>
      <c r="NAT32" s="32"/>
      <c r="NAU32" s="32"/>
      <c r="NAV32" s="32"/>
      <c r="NAW32" s="32"/>
      <c r="NAX32" s="32"/>
      <c r="NAY32" s="32"/>
      <c r="NAZ32" s="32"/>
      <c r="NBA32" s="32"/>
      <c r="NBB32" s="32"/>
      <c r="NBC32" s="32"/>
      <c r="NBD32" s="32"/>
      <c r="NBE32" s="32"/>
      <c r="NBF32" s="32"/>
      <c r="NBG32" s="32"/>
      <c r="NBH32" s="32"/>
      <c r="NBI32" s="32"/>
      <c r="NBJ32" s="32"/>
      <c r="NBK32" s="32"/>
      <c r="NBL32" s="32"/>
      <c r="NBM32" s="32"/>
      <c r="NBN32" s="32"/>
      <c r="NBO32" s="32"/>
      <c r="NBP32" s="32"/>
      <c r="NBQ32" s="32"/>
      <c r="NBR32" s="32"/>
      <c r="NBS32" s="32"/>
      <c r="NBT32" s="32"/>
      <c r="NBU32" s="32"/>
      <c r="NBV32" s="32"/>
      <c r="NBW32" s="32"/>
      <c r="NBX32" s="32"/>
      <c r="NBY32" s="32"/>
      <c r="NBZ32" s="32"/>
      <c r="NCA32" s="32"/>
      <c r="NCB32" s="32"/>
      <c r="NCC32" s="32"/>
      <c r="NCD32" s="32"/>
      <c r="NCE32" s="32"/>
      <c r="NCF32" s="32"/>
      <c r="NCG32" s="32"/>
      <c r="NCH32" s="32"/>
      <c r="NCI32" s="32"/>
      <c r="NCJ32" s="32"/>
      <c r="NCK32" s="32"/>
      <c r="NCL32" s="32"/>
      <c r="NCM32" s="32"/>
      <c r="NCN32" s="32"/>
      <c r="NCO32" s="32"/>
      <c r="NCP32" s="32"/>
      <c r="NCQ32" s="32"/>
      <c r="NCR32" s="32"/>
      <c r="NCS32" s="32"/>
      <c r="NCT32" s="32"/>
      <c r="NCU32" s="32"/>
      <c r="NCV32" s="32"/>
      <c r="NCW32" s="32"/>
      <c r="NCX32" s="32"/>
      <c r="NCY32" s="32"/>
      <c r="NCZ32" s="32"/>
      <c r="NDA32" s="32"/>
      <c r="NDB32" s="32"/>
      <c r="NDC32" s="32"/>
      <c r="NDD32" s="32"/>
      <c r="NDE32" s="32"/>
      <c r="NDF32" s="32"/>
      <c r="NDG32" s="32"/>
      <c r="NDH32" s="32"/>
      <c r="NDI32" s="32"/>
      <c r="NDJ32" s="32"/>
      <c r="NDK32" s="32"/>
      <c r="NDL32" s="32"/>
      <c r="NDM32" s="32"/>
      <c r="NDN32" s="32"/>
      <c r="NDO32" s="32"/>
      <c r="NDP32" s="32"/>
      <c r="NDQ32" s="32"/>
      <c r="NDR32" s="32"/>
      <c r="NDS32" s="32"/>
      <c r="NDT32" s="32"/>
      <c r="NDU32" s="32"/>
      <c r="NDV32" s="32"/>
      <c r="NDW32" s="32"/>
      <c r="NDX32" s="32"/>
      <c r="NDY32" s="32"/>
      <c r="NDZ32" s="32"/>
      <c r="NEA32" s="32"/>
      <c r="NEB32" s="32"/>
      <c r="NEC32" s="32"/>
      <c r="NED32" s="32"/>
      <c r="NEE32" s="32"/>
      <c r="NEF32" s="32"/>
      <c r="NEG32" s="32"/>
      <c r="NEH32" s="32"/>
      <c r="NEI32" s="32"/>
      <c r="NEJ32" s="32"/>
      <c r="NEK32" s="32"/>
      <c r="NEL32" s="32"/>
      <c r="NEM32" s="32"/>
      <c r="NEN32" s="32"/>
      <c r="NEO32" s="32"/>
      <c r="NEP32" s="32"/>
      <c r="NEQ32" s="32"/>
      <c r="NER32" s="32"/>
      <c r="NES32" s="32"/>
      <c r="NET32" s="32"/>
      <c r="NEU32" s="32"/>
      <c r="NEV32" s="32"/>
      <c r="NEW32" s="32"/>
      <c r="NEX32" s="32"/>
      <c r="NEY32" s="32"/>
      <c r="NEZ32" s="32"/>
      <c r="NFA32" s="32"/>
      <c r="NFB32" s="32"/>
      <c r="NFC32" s="32"/>
      <c r="NFD32" s="32"/>
      <c r="NFE32" s="32"/>
      <c r="NFF32" s="32"/>
      <c r="NFG32" s="32"/>
      <c r="NFH32" s="32"/>
      <c r="NFI32" s="32"/>
      <c r="NFJ32" s="32"/>
      <c r="NFK32" s="32"/>
      <c r="NFL32" s="32"/>
      <c r="NFM32" s="32"/>
      <c r="NFN32" s="32"/>
      <c r="NFO32" s="32"/>
      <c r="NFP32" s="32"/>
      <c r="NFQ32" s="32"/>
      <c r="NFR32" s="32"/>
      <c r="NFS32" s="32"/>
      <c r="NFT32" s="32"/>
      <c r="NFU32" s="32"/>
      <c r="NFV32" s="32"/>
      <c r="NFW32" s="32"/>
      <c r="NFX32" s="32"/>
      <c r="NFY32" s="32"/>
      <c r="NFZ32" s="32"/>
      <c r="NGA32" s="32"/>
      <c r="NGB32" s="32"/>
      <c r="NGC32" s="32"/>
      <c r="NGD32" s="32"/>
      <c r="NGE32" s="32"/>
      <c r="NGF32" s="32"/>
      <c r="NGG32" s="32"/>
      <c r="NGH32" s="32"/>
      <c r="NGI32" s="32"/>
      <c r="NGJ32" s="32"/>
      <c r="NGK32" s="32"/>
      <c r="NGL32" s="32"/>
      <c r="NGM32" s="32"/>
      <c r="NGN32" s="32"/>
      <c r="NGO32" s="32"/>
      <c r="NGP32" s="32"/>
      <c r="NGQ32" s="32"/>
      <c r="NGR32" s="32"/>
      <c r="NGS32" s="32"/>
      <c r="NGT32" s="32"/>
      <c r="NGU32" s="32"/>
      <c r="NGV32" s="32"/>
      <c r="NGW32" s="32"/>
      <c r="NGX32" s="32"/>
      <c r="NGY32" s="32"/>
      <c r="NGZ32" s="32"/>
      <c r="NHA32" s="32"/>
      <c r="NHB32" s="32"/>
      <c r="NHC32" s="32"/>
      <c r="NHD32" s="32"/>
      <c r="NHE32" s="32"/>
      <c r="NHF32" s="32"/>
      <c r="NHG32" s="32"/>
      <c r="NHH32" s="32"/>
      <c r="NHI32" s="32"/>
      <c r="NHJ32" s="32"/>
      <c r="NHK32" s="32"/>
      <c r="NHL32" s="32"/>
      <c r="NHM32" s="32"/>
      <c r="NHN32" s="32"/>
      <c r="NHO32" s="32"/>
      <c r="NHP32" s="32"/>
      <c r="NHQ32" s="32"/>
      <c r="NHR32" s="32"/>
      <c r="NHS32" s="32"/>
      <c r="NHT32" s="32"/>
      <c r="NHU32" s="32"/>
      <c r="NHV32" s="32"/>
      <c r="NHW32" s="32"/>
      <c r="NHX32" s="32"/>
      <c r="NHY32" s="32"/>
      <c r="NHZ32" s="32"/>
      <c r="NIA32" s="32"/>
      <c r="NIB32" s="32"/>
      <c r="NIC32" s="32"/>
      <c r="NID32" s="32"/>
      <c r="NIE32" s="32"/>
      <c r="NIF32" s="32"/>
      <c r="NIG32" s="32"/>
      <c r="NIH32" s="32"/>
      <c r="NII32" s="32"/>
      <c r="NIJ32" s="32"/>
      <c r="NIK32" s="32"/>
      <c r="NIL32" s="32"/>
      <c r="NIM32" s="32"/>
      <c r="NIN32" s="32"/>
      <c r="NIO32" s="32"/>
      <c r="NIP32" s="32"/>
      <c r="NIQ32" s="32"/>
      <c r="NIR32" s="32"/>
      <c r="NIS32" s="32"/>
      <c r="NIT32" s="32"/>
      <c r="NIU32" s="32"/>
      <c r="NIV32" s="32"/>
      <c r="NIW32" s="32"/>
      <c r="NIX32" s="32"/>
      <c r="NIY32" s="32"/>
      <c r="NIZ32" s="32"/>
      <c r="NJA32" s="32"/>
      <c r="NJB32" s="32"/>
      <c r="NJC32" s="32"/>
      <c r="NJD32" s="32"/>
      <c r="NJE32" s="32"/>
      <c r="NJF32" s="32"/>
      <c r="NJG32" s="32"/>
      <c r="NJH32" s="32"/>
      <c r="NJI32" s="32"/>
      <c r="NJJ32" s="32"/>
      <c r="NJK32" s="32"/>
      <c r="NJL32" s="32"/>
      <c r="NJM32" s="32"/>
      <c r="NJN32" s="32"/>
      <c r="NJO32" s="32"/>
      <c r="NJP32" s="32"/>
      <c r="NJQ32" s="32"/>
      <c r="NJR32" s="32"/>
      <c r="NJS32" s="32"/>
      <c r="NJT32" s="32"/>
      <c r="NJU32" s="32"/>
      <c r="NJV32" s="32"/>
      <c r="NJW32" s="32"/>
      <c r="NJX32" s="32"/>
      <c r="NJY32" s="32"/>
      <c r="NJZ32" s="32"/>
      <c r="NKA32" s="32"/>
      <c r="NKB32" s="32"/>
      <c r="NKC32" s="32"/>
      <c r="NKD32" s="32"/>
      <c r="NKE32" s="32"/>
      <c r="NKF32" s="32"/>
      <c r="NKG32" s="32"/>
      <c r="NKH32" s="32"/>
      <c r="NKI32" s="32"/>
      <c r="NKJ32" s="32"/>
      <c r="NKK32" s="32"/>
      <c r="NKL32" s="32"/>
      <c r="NKM32" s="32"/>
      <c r="NKN32" s="32"/>
      <c r="NKO32" s="32"/>
      <c r="NKP32" s="32"/>
      <c r="NKQ32" s="32"/>
      <c r="NKR32" s="32"/>
      <c r="NKS32" s="32"/>
      <c r="NKT32" s="32"/>
      <c r="NKU32" s="32"/>
      <c r="NKV32" s="32"/>
      <c r="NKW32" s="32"/>
      <c r="NKX32" s="32"/>
      <c r="NKY32" s="32"/>
      <c r="NKZ32" s="32"/>
      <c r="NLA32" s="32"/>
      <c r="NLB32" s="32"/>
      <c r="NLC32" s="32"/>
      <c r="NLD32" s="32"/>
      <c r="NLE32" s="32"/>
      <c r="NLF32" s="32"/>
      <c r="NLG32" s="32"/>
      <c r="NLH32" s="32"/>
      <c r="NLI32" s="32"/>
      <c r="NLJ32" s="32"/>
      <c r="NLK32" s="32"/>
      <c r="NLL32" s="32"/>
      <c r="NLM32" s="32"/>
      <c r="NLN32" s="32"/>
      <c r="NLO32" s="32"/>
      <c r="NLP32" s="32"/>
      <c r="NLQ32" s="32"/>
      <c r="NLR32" s="32"/>
      <c r="NLS32" s="32"/>
      <c r="NLT32" s="32"/>
      <c r="NLU32" s="32"/>
      <c r="NLV32" s="32"/>
      <c r="NLW32" s="32"/>
      <c r="NLX32" s="32"/>
      <c r="NLY32" s="32"/>
      <c r="NLZ32" s="32"/>
      <c r="NMA32" s="32"/>
      <c r="NMB32" s="32"/>
      <c r="NMC32" s="32"/>
      <c r="NMD32" s="32"/>
      <c r="NME32" s="32"/>
      <c r="NMF32" s="32"/>
      <c r="NMG32" s="32"/>
      <c r="NMH32" s="32"/>
      <c r="NMI32" s="32"/>
      <c r="NMJ32" s="32"/>
      <c r="NMK32" s="32"/>
      <c r="NML32" s="32"/>
      <c r="NMM32" s="32"/>
      <c r="NMN32" s="32"/>
      <c r="NMO32" s="32"/>
      <c r="NMP32" s="32"/>
      <c r="NMQ32" s="32"/>
      <c r="NMR32" s="32"/>
      <c r="NMS32" s="32"/>
      <c r="NMT32" s="32"/>
      <c r="NMU32" s="32"/>
      <c r="NMV32" s="32"/>
      <c r="NMW32" s="32"/>
      <c r="NMX32" s="32"/>
      <c r="NMY32" s="32"/>
      <c r="NMZ32" s="32"/>
      <c r="NNA32" s="32"/>
      <c r="NNB32" s="32"/>
      <c r="NNC32" s="32"/>
      <c r="NND32" s="32"/>
      <c r="NNE32" s="32"/>
      <c r="NNF32" s="32"/>
      <c r="NNG32" s="32"/>
      <c r="NNH32" s="32"/>
      <c r="NNI32" s="32"/>
      <c r="NNJ32" s="32"/>
      <c r="NNK32" s="32"/>
      <c r="NNL32" s="32"/>
      <c r="NNM32" s="32"/>
      <c r="NNN32" s="32"/>
      <c r="NNO32" s="32"/>
      <c r="NNP32" s="32"/>
      <c r="NNQ32" s="32"/>
      <c r="NNR32" s="32"/>
      <c r="NNS32" s="32"/>
      <c r="NNT32" s="32"/>
      <c r="NNU32" s="32"/>
      <c r="NNV32" s="32"/>
      <c r="NNW32" s="32"/>
      <c r="NNX32" s="32"/>
      <c r="NNY32" s="32"/>
      <c r="NNZ32" s="32"/>
      <c r="NOA32" s="32"/>
      <c r="NOB32" s="32"/>
      <c r="NOC32" s="32"/>
      <c r="NOD32" s="32"/>
      <c r="NOE32" s="32"/>
      <c r="NOF32" s="32"/>
      <c r="NOG32" s="32"/>
      <c r="NOH32" s="32"/>
      <c r="NOI32" s="32"/>
      <c r="NOJ32" s="32"/>
      <c r="NOK32" s="32"/>
      <c r="NOL32" s="32"/>
      <c r="NOM32" s="32"/>
      <c r="NON32" s="32"/>
      <c r="NOO32" s="32"/>
      <c r="NOP32" s="32"/>
      <c r="NOQ32" s="32"/>
      <c r="NOR32" s="32"/>
      <c r="NOS32" s="32"/>
      <c r="NOT32" s="32"/>
      <c r="NOU32" s="32"/>
      <c r="NOV32" s="32"/>
      <c r="NOW32" s="32"/>
      <c r="NOX32" s="32"/>
      <c r="NOY32" s="32"/>
      <c r="NOZ32" s="32"/>
      <c r="NPA32" s="32"/>
      <c r="NPB32" s="32"/>
      <c r="NPC32" s="32"/>
      <c r="NPD32" s="32"/>
      <c r="NPE32" s="32"/>
      <c r="NPF32" s="32"/>
      <c r="NPG32" s="32"/>
      <c r="NPH32" s="32"/>
      <c r="NPI32" s="32"/>
      <c r="NPJ32" s="32"/>
      <c r="NPK32" s="32"/>
      <c r="NPL32" s="32"/>
      <c r="NPM32" s="32"/>
      <c r="NPN32" s="32"/>
      <c r="NPO32" s="32"/>
      <c r="NPP32" s="32"/>
      <c r="NPQ32" s="32"/>
      <c r="NPR32" s="32"/>
      <c r="NPS32" s="32"/>
      <c r="NPT32" s="32"/>
      <c r="NPU32" s="32"/>
      <c r="NPV32" s="32"/>
      <c r="NPW32" s="32"/>
      <c r="NPX32" s="32"/>
      <c r="NPY32" s="32"/>
      <c r="NPZ32" s="32"/>
      <c r="NQA32" s="32"/>
      <c r="NQB32" s="32"/>
      <c r="NQC32" s="32"/>
      <c r="NQD32" s="32"/>
      <c r="NQE32" s="32"/>
      <c r="NQF32" s="32"/>
      <c r="NQG32" s="32"/>
      <c r="NQH32" s="32"/>
      <c r="NQI32" s="32"/>
      <c r="NQJ32" s="32"/>
      <c r="NQK32" s="32"/>
      <c r="NQL32" s="32"/>
      <c r="NQM32" s="32"/>
      <c r="NQN32" s="32"/>
      <c r="NQO32" s="32"/>
      <c r="NQP32" s="32"/>
      <c r="NQQ32" s="32"/>
      <c r="NQR32" s="32"/>
      <c r="NQS32" s="32"/>
      <c r="NQT32" s="32"/>
      <c r="NQU32" s="32"/>
      <c r="NQV32" s="32"/>
      <c r="NQW32" s="32"/>
      <c r="NQX32" s="32"/>
      <c r="NQY32" s="32"/>
      <c r="NQZ32" s="32"/>
      <c r="NRA32" s="32"/>
      <c r="NRB32" s="32"/>
      <c r="NRC32" s="32"/>
      <c r="NRD32" s="32"/>
      <c r="NRE32" s="32"/>
      <c r="NRF32" s="32"/>
      <c r="NRG32" s="32"/>
      <c r="NRH32" s="32"/>
      <c r="NRI32" s="32"/>
      <c r="NRJ32" s="32"/>
      <c r="NRK32" s="32"/>
      <c r="NRL32" s="32"/>
      <c r="NRM32" s="32"/>
      <c r="NRN32" s="32"/>
      <c r="NRO32" s="32"/>
      <c r="NRP32" s="32"/>
      <c r="NRQ32" s="32"/>
      <c r="NRR32" s="32"/>
      <c r="NRS32" s="32"/>
      <c r="NRT32" s="32"/>
      <c r="NRU32" s="32"/>
      <c r="NRV32" s="32"/>
      <c r="NRW32" s="32"/>
      <c r="NRX32" s="32"/>
      <c r="NRY32" s="32"/>
      <c r="NRZ32" s="32"/>
      <c r="NSA32" s="32"/>
      <c r="NSB32" s="32"/>
      <c r="NSC32" s="32"/>
      <c r="NSD32" s="32"/>
      <c r="NSE32" s="32"/>
      <c r="NSF32" s="32"/>
      <c r="NSG32" s="32"/>
      <c r="NSH32" s="32"/>
      <c r="NSI32" s="32"/>
      <c r="NSJ32" s="32"/>
      <c r="NSK32" s="32"/>
      <c r="NSL32" s="32"/>
      <c r="NSM32" s="32"/>
      <c r="NSN32" s="32"/>
      <c r="NSO32" s="32"/>
      <c r="NSP32" s="32"/>
      <c r="NSQ32" s="32"/>
      <c r="NSR32" s="32"/>
      <c r="NSS32" s="32"/>
      <c r="NST32" s="32"/>
      <c r="NSU32" s="32"/>
      <c r="NSV32" s="32"/>
      <c r="NSW32" s="32"/>
      <c r="NSX32" s="32"/>
      <c r="NSY32" s="32"/>
      <c r="NSZ32" s="32"/>
      <c r="NTA32" s="32"/>
      <c r="NTB32" s="32"/>
      <c r="NTC32" s="32"/>
      <c r="NTD32" s="32"/>
      <c r="NTE32" s="32"/>
      <c r="NTF32" s="32"/>
      <c r="NTG32" s="32"/>
      <c r="NTH32" s="32"/>
      <c r="NTI32" s="32"/>
      <c r="NTJ32" s="32"/>
      <c r="NTK32" s="32"/>
      <c r="NTL32" s="32"/>
      <c r="NTM32" s="32"/>
      <c r="NTN32" s="32"/>
      <c r="NTO32" s="32"/>
      <c r="NTP32" s="32"/>
      <c r="NTQ32" s="32"/>
      <c r="NTR32" s="32"/>
      <c r="NTS32" s="32"/>
      <c r="NTT32" s="32"/>
      <c r="NTU32" s="32"/>
      <c r="NTV32" s="32"/>
      <c r="NTW32" s="32"/>
      <c r="NTX32" s="32"/>
      <c r="NTY32" s="32"/>
      <c r="NTZ32" s="32"/>
      <c r="NUA32" s="32"/>
      <c r="NUB32" s="32"/>
      <c r="NUC32" s="32"/>
      <c r="NUD32" s="32"/>
      <c r="NUE32" s="32"/>
      <c r="NUF32" s="32"/>
      <c r="NUG32" s="32"/>
      <c r="NUH32" s="32"/>
      <c r="NUI32" s="32"/>
      <c r="NUJ32" s="32"/>
      <c r="NUK32" s="32"/>
      <c r="NUL32" s="32"/>
      <c r="NUM32" s="32"/>
      <c r="NUN32" s="32"/>
      <c r="NUO32" s="32"/>
      <c r="NUP32" s="32"/>
      <c r="NUQ32" s="32"/>
      <c r="NUR32" s="32"/>
      <c r="NUS32" s="32"/>
      <c r="NUT32" s="32"/>
      <c r="NUU32" s="32"/>
      <c r="NUV32" s="32"/>
      <c r="NUW32" s="32"/>
      <c r="NUX32" s="32"/>
      <c r="NUY32" s="32"/>
      <c r="NUZ32" s="32"/>
      <c r="NVA32" s="32"/>
      <c r="NVB32" s="32"/>
      <c r="NVC32" s="32"/>
      <c r="NVD32" s="32"/>
      <c r="NVE32" s="32"/>
      <c r="NVF32" s="32"/>
      <c r="NVG32" s="32"/>
      <c r="NVH32" s="32"/>
      <c r="NVI32" s="32"/>
      <c r="NVJ32" s="32"/>
      <c r="NVK32" s="32"/>
      <c r="NVL32" s="32"/>
      <c r="NVM32" s="32"/>
      <c r="NVN32" s="32"/>
      <c r="NVO32" s="32"/>
      <c r="NVP32" s="32"/>
      <c r="NVQ32" s="32"/>
      <c r="NVR32" s="32"/>
      <c r="NVS32" s="32"/>
      <c r="NVT32" s="32"/>
      <c r="NVU32" s="32"/>
      <c r="NVV32" s="32"/>
      <c r="NVW32" s="32"/>
      <c r="NVX32" s="32"/>
      <c r="NVY32" s="32"/>
      <c r="NVZ32" s="32"/>
      <c r="NWA32" s="32"/>
      <c r="NWB32" s="32"/>
      <c r="NWC32" s="32"/>
      <c r="NWD32" s="32"/>
      <c r="NWE32" s="32"/>
      <c r="NWF32" s="32"/>
      <c r="NWG32" s="32"/>
      <c r="NWH32" s="32"/>
      <c r="NWI32" s="32"/>
      <c r="NWJ32" s="32"/>
      <c r="NWK32" s="32"/>
      <c r="NWL32" s="32"/>
      <c r="NWM32" s="32"/>
      <c r="NWN32" s="32"/>
      <c r="NWO32" s="32"/>
      <c r="NWP32" s="32"/>
      <c r="NWQ32" s="32"/>
      <c r="NWR32" s="32"/>
      <c r="NWS32" s="32"/>
      <c r="NWT32" s="32"/>
      <c r="NWU32" s="32"/>
      <c r="NWV32" s="32"/>
      <c r="NWW32" s="32"/>
      <c r="NWX32" s="32"/>
      <c r="NWY32" s="32"/>
      <c r="NWZ32" s="32"/>
      <c r="NXA32" s="32"/>
      <c r="NXB32" s="32"/>
      <c r="NXC32" s="32"/>
      <c r="NXD32" s="32"/>
      <c r="NXE32" s="32"/>
      <c r="NXF32" s="32"/>
      <c r="NXG32" s="32"/>
      <c r="NXH32" s="32"/>
      <c r="NXI32" s="32"/>
      <c r="NXJ32" s="32"/>
      <c r="NXK32" s="32"/>
      <c r="NXL32" s="32"/>
      <c r="NXM32" s="32"/>
      <c r="NXN32" s="32"/>
      <c r="NXO32" s="32"/>
      <c r="NXP32" s="32"/>
      <c r="NXQ32" s="32"/>
      <c r="NXR32" s="32"/>
      <c r="NXS32" s="32"/>
      <c r="NXT32" s="32"/>
      <c r="NXU32" s="32"/>
      <c r="NXV32" s="32"/>
      <c r="NXW32" s="32"/>
      <c r="NXX32" s="32"/>
      <c r="NXY32" s="32"/>
      <c r="NXZ32" s="32"/>
      <c r="NYA32" s="32"/>
      <c r="NYB32" s="32"/>
      <c r="NYC32" s="32"/>
      <c r="NYD32" s="32"/>
      <c r="NYE32" s="32"/>
      <c r="NYF32" s="32"/>
      <c r="NYG32" s="32"/>
      <c r="NYH32" s="32"/>
      <c r="NYI32" s="32"/>
      <c r="NYJ32" s="32"/>
      <c r="NYK32" s="32"/>
      <c r="NYL32" s="32"/>
      <c r="NYM32" s="32"/>
      <c r="NYN32" s="32"/>
      <c r="NYO32" s="32"/>
      <c r="NYP32" s="32"/>
      <c r="NYQ32" s="32"/>
      <c r="NYR32" s="32"/>
      <c r="NYS32" s="32"/>
      <c r="NYT32" s="32"/>
      <c r="NYU32" s="32"/>
      <c r="NYV32" s="32"/>
      <c r="NYW32" s="32"/>
      <c r="NYX32" s="32"/>
      <c r="NYY32" s="32"/>
      <c r="NYZ32" s="32"/>
      <c r="NZA32" s="32"/>
      <c r="NZB32" s="32"/>
      <c r="NZC32" s="32"/>
      <c r="NZD32" s="32"/>
      <c r="NZE32" s="32"/>
      <c r="NZF32" s="32"/>
      <c r="NZG32" s="32"/>
      <c r="NZH32" s="32"/>
      <c r="NZI32" s="32"/>
      <c r="NZJ32" s="32"/>
      <c r="NZK32" s="32"/>
      <c r="NZL32" s="32"/>
      <c r="NZM32" s="32"/>
      <c r="NZN32" s="32"/>
      <c r="NZO32" s="32"/>
      <c r="NZP32" s="32"/>
      <c r="NZQ32" s="32"/>
      <c r="NZR32" s="32"/>
      <c r="NZS32" s="32"/>
      <c r="NZT32" s="32"/>
      <c r="NZU32" s="32"/>
      <c r="NZV32" s="32"/>
      <c r="NZW32" s="32"/>
      <c r="NZX32" s="32"/>
      <c r="NZY32" s="32"/>
      <c r="NZZ32" s="32"/>
      <c r="OAA32" s="32"/>
      <c r="OAB32" s="32"/>
      <c r="OAC32" s="32"/>
      <c r="OAD32" s="32"/>
      <c r="OAE32" s="32"/>
      <c r="OAF32" s="32"/>
      <c r="OAG32" s="32"/>
      <c r="OAH32" s="32"/>
      <c r="OAI32" s="32"/>
      <c r="OAJ32" s="32"/>
      <c r="OAK32" s="32"/>
      <c r="OAL32" s="32"/>
      <c r="OAM32" s="32"/>
      <c r="OAN32" s="32"/>
      <c r="OAO32" s="32"/>
      <c r="OAP32" s="32"/>
      <c r="OAQ32" s="32"/>
      <c r="OAR32" s="32"/>
      <c r="OAS32" s="32"/>
      <c r="OAT32" s="32"/>
      <c r="OAU32" s="32"/>
      <c r="OAV32" s="32"/>
      <c r="OAW32" s="32"/>
      <c r="OAX32" s="32"/>
      <c r="OAY32" s="32"/>
      <c r="OAZ32" s="32"/>
      <c r="OBA32" s="32"/>
      <c r="OBB32" s="32"/>
      <c r="OBC32" s="32"/>
      <c r="OBD32" s="32"/>
      <c r="OBE32" s="32"/>
      <c r="OBF32" s="32"/>
      <c r="OBG32" s="32"/>
      <c r="OBH32" s="32"/>
      <c r="OBI32" s="32"/>
      <c r="OBJ32" s="32"/>
      <c r="OBK32" s="32"/>
      <c r="OBL32" s="32"/>
      <c r="OBM32" s="32"/>
      <c r="OBN32" s="32"/>
      <c r="OBO32" s="32"/>
      <c r="OBP32" s="32"/>
      <c r="OBQ32" s="32"/>
      <c r="OBR32" s="32"/>
      <c r="OBS32" s="32"/>
      <c r="OBT32" s="32"/>
      <c r="OBU32" s="32"/>
      <c r="OBV32" s="32"/>
      <c r="OBW32" s="32"/>
      <c r="OBX32" s="32"/>
      <c r="OBY32" s="32"/>
      <c r="OBZ32" s="32"/>
      <c r="OCA32" s="32"/>
      <c r="OCB32" s="32"/>
      <c r="OCC32" s="32"/>
      <c r="OCD32" s="32"/>
      <c r="OCE32" s="32"/>
      <c r="OCF32" s="32"/>
      <c r="OCG32" s="32"/>
      <c r="OCH32" s="32"/>
      <c r="OCI32" s="32"/>
      <c r="OCJ32" s="32"/>
      <c r="OCK32" s="32"/>
      <c r="OCL32" s="32"/>
      <c r="OCM32" s="32"/>
      <c r="OCN32" s="32"/>
      <c r="OCO32" s="32"/>
      <c r="OCP32" s="32"/>
      <c r="OCQ32" s="32"/>
      <c r="OCR32" s="32"/>
      <c r="OCS32" s="32"/>
      <c r="OCT32" s="32"/>
      <c r="OCU32" s="32"/>
      <c r="OCV32" s="32"/>
      <c r="OCW32" s="32"/>
      <c r="OCX32" s="32"/>
      <c r="OCY32" s="32"/>
      <c r="OCZ32" s="32"/>
      <c r="ODA32" s="32"/>
      <c r="ODB32" s="32"/>
      <c r="ODC32" s="32"/>
      <c r="ODD32" s="32"/>
      <c r="ODE32" s="32"/>
      <c r="ODF32" s="32"/>
      <c r="ODG32" s="32"/>
      <c r="ODH32" s="32"/>
      <c r="ODI32" s="32"/>
      <c r="ODJ32" s="32"/>
      <c r="ODK32" s="32"/>
      <c r="ODL32" s="32"/>
      <c r="ODM32" s="32"/>
      <c r="ODN32" s="32"/>
      <c r="ODO32" s="32"/>
      <c r="ODP32" s="32"/>
      <c r="ODQ32" s="32"/>
      <c r="ODR32" s="32"/>
      <c r="ODS32" s="32"/>
      <c r="ODT32" s="32"/>
      <c r="ODU32" s="32"/>
      <c r="ODV32" s="32"/>
      <c r="ODW32" s="32"/>
      <c r="ODX32" s="32"/>
      <c r="ODY32" s="32"/>
      <c r="ODZ32" s="32"/>
      <c r="OEA32" s="32"/>
      <c r="OEB32" s="32"/>
      <c r="OEC32" s="32"/>
      <c r="OED32" s="32"/>
      <c r="OEE32" s="32"/>
      <c r="OEF32" s="32"/>
      <c r="OEG32" s="32"/>
      <c r="OEH32" s="32"/>
      <c r="OEI32" s="32"/>
      <c r="OEJ32" s="32"/>
      <c r="OEK32" s="32"/>
      <c r="OEL32" s="32"/>
      <c r="OEM32" s="32"/>
      <c r="OEN32" s="32"/>
      <c r="OEO32" s="32"/>
      <c r="OEP32" s="32"/>
      <c r="OEQ32" s="32"/>
      <c r="OER32" s="32"/>
      <c r="OES32" s="32"/>
      <c r="OET32" s="32"/>
      <c r="OEU32" s="32"/>
      <c r="OEV32" s="32"/>
      <c r="OEW32" s="32"/>
      <c r="OEX32" s="32"/>
      <c r="OEY32" s="32"/>
      <c r="OEZ32" s="32"/>
      <c r="OFA32" s="32"/>
      <c r="OFB32" s="32"/>
      <c r="OFC32" s="32"/>
      <c r="OFD32" s="32"/>
      <c r="OFE32" s="32"/>
      <c r="OFF32" s="32"/>
      <c r="OFG32" s="32"/>
      <c r="OFH32" s="32"/>
      <c r="OFI32" s="32"/>
      <c r="OFJ32" s="32"/>
      <c r="OFK32" s="32"/>
      <c r="OFL32" s="32"/>
      <c r="OFM32" s="32"/>
      <c r="OFN32" s="32"/>
      <c r="OFO32" s="32"/>
      <c r="OFP32" s="32"/>
      <c r="OFQ32" s="32"/>
      <c r="OFR32" s="32"/>
      <c r="OFS32" s="32"/>
      <c r="OFT32" s="32"/>
      <c r="OFU32" s="32"/>
      <c r="OFV32" s="32"/>
      <c r="OFW32" s="32"/>
      <c r="OFX32" s="32"/>
      <c r="OFY32" s="32"/>
      <c r="OFZ32" s="32"/>
      <c r="OGA32" s="32"/>
      <c r="OGB32" s="32"/>
      <c r="OGC32" s="32"/>
      <c r="OGD32" s="32"/>
      <c r="OGE32" s="32"/>
      <c r="OGF32" s="32"/>
      <c r="OGG32" s="32"/>
      <c r="OGH32" s="32"/>
      <c r="OGI32" s="32"/>
      <c r="OGJ32" s="32"/>
      <c r="OGK32" s="32"/>
      <c r="OGL32" s="32"/>
      <c r="OGM32" s="32"/>
      <c r="OGN32" s="32"/>
      <c r="OGO32" s="32"/>
      <c r="OGP32" s="32"/>
      <c r="OGQ32" s="32"/>
      <c r="OGR32" s="32"/>
      <c r="OGS32" s="32"/>
      <c r="OGT32" s="32"/>
      <c r="OGU32" s="32"/>
      <c r="OGV32" s="32"/>
      <c r="OGW32" s="32"/>
      <c r="OGX32" s="32"/>
      <c r="OGY32" s="32"/>
      <c r="OGZ32" s="32"/>
      <c r="OHA32" s="32"/>
      <c r="OHB32" s="32"/>
      <c r="OHC32" s="32"/>
      <c r="OHD32" s="32"/>
      <c r="OHE32" s="32"/>
      <c r="OHF32" s="32"/>
      <c r="OHG32" s="32"/>
      <c r="OHH32" s="32"/>
      <c r="OHI32" s="32"/>
      <c r="OHJ32" s="32"/>
      <c r="OHK32" s="32"/>
      <c r="OHL32" s="32"/>
      <c r="OHM32" s="32"/>
      <c r="OHN32" s="32"/>
      <c r="OHO32" s="32"/>
      <c r="OHP32" s="32"/>
      <c r="OHQ32" s="32"/>
      <c r="OHR32" s="32"/>
      <c r="OHS32" s="32"/>
      <c r="OHT32" s="32"/>
      <c r="OHU32" s="32"/>
      <c r="OHV32" s="32"/>
      <c r="OHW32" s="32"/>
      <c r="OHX32" s="32"/>
      <c r="OHY32" s="32"/>
      <c r="OHZ32" s="32"/>
      <c r="OIA32" s="32"/>
      <c r="OIB32" s="32"/>
      <c r="OIC32" s="32"/>
      <c r="OID32" s="32"/>
      <c r="OIE32" s="32"/>
      <c r="OIF32" s="32"/>
      <c r="OIG32" s="32"/>
      <c r="OIH32" s="32"/>
      <c r="OII32" s="32"/>
      <c r="OIJ32" s="32"/>
      <c r="OIK32" s="32"/>
      <c r="OIL32" s="32"/>
      <c r="OIM32" s="32"/>
      <c r="OIN32" s="32"/>
      <c r="OIO32" s="32"/>
      <c r="OIP32" s="32"/>
      <c r="OIQ32" s="32"/>
      <c r="OIR32" s="32"/>
      <c r="OIS32" s="32"/>
      <c r="OIT32" s="32"/>
      <c r="OIU32" s="32"/>
      <c r="OIV32" s="32"/>
      <c r="OIW32" s="32"/>
      <c r="OIX32" s="32"/>
      <c r="OIY32" s="32"/>
      <c r="OIZ32" s="32"/>
      <c r="OJA32" s="32"/>
      <c r="OJB32" s="32"/>
      <c r="OJC32" s="32"/>
      <c r="OJD32" s="32"/>
      <c r="OJE32" s="32"/>
      <c r="OJF32" s="32"/>
      <c r="OJG32" s="32"/>
      <c r="OJH32" s="32"/>
      <c r="OJI32" s="32"/>
      <c r="OJJ32" s="32"/>
      <c r="OJK32" s="32"/>
      <c r="OJL32" s="32"/>
      <c r="OJM32" s="32"/>
      <c r="OJN32" s="32"/>
      <c r="OJO32" s="32"/>
      <c r="OJP32" s="32"/>
      <c r="OJQ32" s="32"/>
      <c r="OJR32" s="32"/>
      <c r="OJS32" s="32"/>
      <c r="OJT32" s="32"/>
      <c r="OJU32" s="32"/>
      <c r="OJV32" s="32"/>
      <c r="OJW32" s="32"/>
      <c r="OJX32" s="32"/>
      <c r="OJY32" s="32"/>
      <c r="OJZ32" s="32"/>
      <c r="OKA32" s="32"/>
      <c r="OKB32" s="32"/>
      <c r="OKC32" s="32"/>
      <c r="OKD32" s="32"/>
      <c r="OKE32" s="32"/>
      <c r="OKF32" s="32"/>
      <c r="OKG32" s="32"/>
      <c r="OKH32" s="32"/>
      <c r="OKI32" s="32"/>
      <c r="OKJ32" s="32"/>
      <c r="OKK32" s="32"/>
      <c r="OKL32" s="32"/>
      <c r="OKM32" s="32"/>
      <c r="OKN32" s="32"/>
      <c r="OKO32" s="32"/>
      <c r="OKP32" s="32"/>
      <c r="OKQ32" s="32"/>
      <c r="OKR32" s="32"/>
      <c r="OKS32" s="32"/>
      <c r="OKT32" s="32"/>
      <c r="OKU32" s="32"/>
      <c r="OKV32" s="32"/>
      <c r="OKW32" s="32"/>
      <c r="OKX32" s="32"/>
      <c r="OKY32" s="32"/>
      <c r="OKZ32" s="32"/>
      <c r="OLA32" s="32"/>
      <c r="OLB32" s="32"/>
      <c r="OLC32" s="32"/>
      <c r="OLD32" s="32"/>
      <c r="OLE32" s="32"/>
      <c r="OLF32" s="32"/>
      <c r="OLG32" s="32"/>
      <c r="OLH32" s="32"/>
      <c r="OLI32" s="32"/>
      <c r="OLJ32" s="32"/>
      <c r="OLK32" s="32"/>
      <c r="OLL32" s="32"/>
      <c r="OLM32" s="32"/>
      <c r="OLN32" s="32"/>
      <c r="OLO32" s="32"/>
      <c r="OLP32" s="32"/>
      <c r="OLQ32" s="32"/>
      <c r="OLR32" s="32"/>
      <c r="OLS32" s="32"/>
      <c r="OLT32" s="32"/>
      <c r="OLU32" s="32"/>
      <c r="OLV32" s="32"/>
      <c r="OLW32" s="32"/>
      <c r="OLX32" s="32"/>
      <c r="OLY32" s="32"/>
      <c r="OLZ32" s="32"/>
      <c r="OMA32" s="32"/>
      <c r="OMB32" s="32"/>
      <c r="OMC32" s="32"/>
      <c r="OMD32" s="32"/>
      <c r="OME32" s="32"/>
      <c r="OMF32" s="32"/>
      <c r="OMG32" s="32"/>
      <c r="OMH32" s="32"/>
      <c r="OMI32" s="32"/>
      <c r="OMJ32" s="32"/>
      <c r="OMK32" s="32"/>
      <c r="OML32" s="32"/>
      <c r="OMM32" s="32"/>
      <c r="OMN32" s="32"/>
      <c r="OMO32" s="32"/>
      <c r="OMP32" s="32"/>
      <c r="OMQ32" s="32"/>
      <c r="OMR32" s="32"/>
      <c r="OMS32" s="32"/>
      <c r="OMT32" s="32"/>
      <c r="OMU32" s="32"/>
      <c r="OMV32" s="32"/>
      <c r="OMW32" s="32"/>
      <c r="OMX32" s="32"/>
      <c r="OMY32" s="32"/>
      <c r="OMZ32" s="32"/>
      <c r="ONA32" s="32"/>
      <c r="ONB32" s="32"/>
      <c r="ONC32" s="32"/>
      <c r="OND32" s="32"/>
      <c r="ONE32" s="32"/>
      <c r="ONF32" s="32"/>
      <c r="ONG32" s="32"/>
      <c r="ONH32" s="32"/>
      <c r="ONI32" s="32"/>
      <c r="ONJ32" s="32"/>
      <c r="ONK32" s="32"/>
      <c r="ONL32" s="32"/>
      <c r="ONM32" s="32"/>
      <c r="ONN32" s="32"/>
      <c r="ONO32" s="32"/>
      <c r="ONP32" s="32"/>
      <c r="ONQ32" s="32"/>
      <c r="ONR32" s="32"/>
      <c r="ONS32" s="32"/>
      <c r="ONT32" s="32"/>
      <c r="ONU32" s="32"/>
      <c r="ONV32" s="32"/>
      <c r="ONW32" s="32"/>
      <c r="ONX32" s="32"/>
      <c r="ONY32" s="32"/>
      <c r="ONZ32" s="32"/>
      <c r="OOA32" s="32"/>
      <c r="OOB32" s="32"/>
      <c r="OOC32" s="32"/>
      <c r="OOD32" s="32"/>
      <c r="OOE32" s="32"/>
      <c r="OOF32" s="32"/>
      <c r="OOG32" s="32"/>
      <c r="OOH32" s="32"/>
      <c r="OOI32" s="32"/>
      <c r="OOJ32" s="32"/>
      <c r="OOK32" s="32"/>
      <c r="OOL32" s="32"/>
      <c r="OOM32" s="32"/>
      <c r="OON32" s="32"/>
      <c r="OOO32" s="32"/>
      <c r="OOP32" s="32"/>
      <c r="OOQ32" s="32"/>
      <c r="OOR32" s="32"/>
      <c r="OOS32" s="32"/>
      <c r="OOT32" s="32"/>
      <c r="OOU32" s="32"/>
      <c r="OOV32" s="32"/>
      <c r="OOW32" s="32"/>
      <c r="OOX32" s="32"/>
      <c r="OOY32" s="32"/>
      <c r="OOZ32" s="32"/>
      <c r="OPA32" s="32"/>
      <c r="OPB32" s="32"/>
      <c r="OPC32" s="32"/>
      <c r="OPD32" s="32"/>
      <c r="OPE32" s="32"/>
      <c r="OPF32" s="32"/>
      <c r="OPG32" s="32"/>
      <c r="OPH32" s="32"/>
      <c r="OPI32" s="32"/>
      <c r="OPJ32" s="32"/>
      <c r="OPK32" s="32"/>
      <c r="OPL32" s="32"/>
      <c r="OPM32" s="32"/>
      <c r="OPN32" s="32"/>
      <c r="OPO32" s="32"/>
      <c r="OPP32" s="32"/>
      <c r="OPQ32" s="32"/>
      <c r="OPR32" s="32"/>
      <c r="OPS32" s="32"/>
      <c r="OPT32" s="32"/>
      <c r="OPU32" s="32"/>
      <c r="OPV32" s="32"/>
      <c r="OPW32" s="32"/>
      <c r="OPX32" s="32"/>
      <c r="OPY32" s="32"/>
      <c r="OPZ32" s="32"/>
      <c r="OQA32" s="32"/>
      <c r="OQB32" s="32"/>
      <c r="OQC32" s="32"/>
      <c r="OQD32" s="32"/>
      <c r="OQE32" s="32"/>
      <c r="OQF32" s="32"/>
      <c r="OQG32" s="32"/>
      <c r="OQH32" s="32"/>
      <c r="OQI32" s="32"/>
      <c r="OQJ32" s="32"/>
      <c r="OQK32" s="32"/>
      <c r="OQL32" s="32"/>
      <c r="OQM32" s="32"/>
      <c r="OQN32" s="32"/>
      <c r="OQO32" s="32"/>
      <c r="OQP32" s="32"/>
      <c r="OQQ32" s="32"/>
      <c r="OQR32" s="32"/>
      <c r="OQS32" s="32"/>
      <c r="OQT32" s="32"/>
      <c r="OQU32" s="32"/>
      <c r="OQV32" s="32"/>
      <c r="OQW32" s="32"/>
      <c r="OQX32" s="32"/>
      <c r="OQY32" s="32"/>
      <c r="OQZ32" s="32"/>
      <c r="ORA32" s="32"/>
      <c r="ORB32" s="32"/>
      <c r="ORC32" s="32"/>
      <c r="ORD32" s="32"/>
      <c r="ORE32" s="32"/>
      <c r="ORF32" s="32"/>
      <c r="ORG32" s="32"/>
      <c r="ORH32" s="32"/>
      <c r="ORI32" s="32"/>
      <c r="ORJ32" s="32"/>
      <c r="ORK32" s="32"/>
      <c r="ORL32" s="32"/>
      <c r="ORM32" s="32"/>
      <c r="ORN32" s="32"/>
      <c r="ORO32" s="32"/>
      <c r="ORP32" s="32"/>
      <c r="ORQ32" s="32"/>
      <c r="ORR32" s="32"/>
      <c r="ORS32" s="32"/>
      <c r="ORT32" s="32"/>
      <c r="ORU32" s="32"/>
      <c r="ORV32" s="32"/>
      <c r="ORW32" s="32"/>
      <c r="ORX32" s="32"/>
      <c r="ORY32" s="32"/>
      <c r="ORZ32" s="32"/>
      <c r="OSA32" s="32"/>
      <c r="OSB32" s="32"/>
      <c r="OSC32" s="32"/>
      <c r="OSD32" s="32"/>
      <c r="OSE32" s="32"/>
      <c r="OSF32" s="32"/>
      <c r="OSG32" s="32"/>
      <c r="OSH32" s="32"/>
      <c r="OSI32" s="32"/>
      <c r="OSJ32" s="32"/>
      <c r="OSK32" s="32"/>
      <c r="OSL32" s="32"/>
      <c r="OSM32" s="32"/>
      <c r="OSN32" s="32"/>
      <c r="OSO32" s="32"/>
      <c r="OSP32" s="32"/>
      <c r="OSQ32" s="32"/>
      <c r="OSR32" s="32"/>
      <c r="OSS32" s="32"/>
      <c r="OST32" s="32"/>
      <c r="OSU32" s="32"/>
      <c r="OSV32" s="32"/>
      <c r="OSW32" s="32"/>
      <c r="OSX32" s="32"/>
      <c r="OSY32" s="32"/>
      <c r="OSZ32" s="32"/>
      <c r="OTA32" s="32"/>
      <c r="OTB32" s="32"/>
      <c r="OTC32" s="32"/>
      <c r="OTD32" s="32"/>
      <c r="OTE32" s="32"/>
      <c r="OTF32" s="32"/>
      <c r="OTG32" s="32"/>
      <c r="OTH32" s="32"/>
      <c r="OTI32" s="32"/>
      <c r="OTJ32" s="32"/>
      <c r="OTK32" s="32"/>
      <c r="OTL32" s="32"/>
      <c r="OTM32" s="32"/>
      <c r="OTN32" s="32"/>
      <c r="OTO32" s="32"/>
      <c r="OTP32" s="32"/>
      <c r="OTQ32" s="32"/>
      <c r="OTR32" s="32"/>
      <c r="OTS32" s="32"/>
      <c r="OTT32" s="32"/>
      <c r="OTU32" s="32"/>
      <c r="OTV32" s="32"/>
      <c r="OTW32" s="32"/>
      <c r="OTX32" s="32"/>
      <c r="OTY32" s="32"/>
      <c r="OTZ32" s="32"/>
      <c r="OUA32" s="32"/>
      <c r="OUB32" s="32"/>
      <c r="OUC32" s="32"/>
      <c r="OUD32" s="32"/>
      <c r="OUE32" s="32"/>
      <c r="OUF32" s="32"/>
      <c r="OUG32" s="32"/>
      <c r="OUH32" s="32"/>
      <c r="OUI32" s="32"/>
      <c r="OUJ32" s="32"/>
      <c r="OUK32" s="32"/>
      <c r="OUL32" s="32"/>
      <c r="OUM32" s="32"/>
      <c r="OUN32" s="32"/>
      <c r="OUO32" s="32"/>
      <c r="OUP32" s="32"/>
      <c r="OUQ32" s="32"/>
      <c r="OUR32" s="32"/>
      <c r="OUS32" s="32"/>
      <c r="OUT32" s="32"/>
      <c r="OUU32" s="32"/>
      <c r="OUV32" s="32"/>
      <c r="OUW32" s="32"/>
      <c r="OUX32" s="32"/>
      <c r="OUY32" s="32"/>
      <c r="OUZ32" s="32"/>
      <c r="OVA32" s="32"/>
      <c r="OVB32" s="32"/>
      <c r="OVC32" s="32"/>
      <c r="OVD32" s="32"/>
      <c r="OVE32" s="32"/>
      <c r="OVF32" s="32"/>
      <c r="OVG32" s="32"/>
      <c r="OVH32" s="32"/>
      <c r="OVI32" s="32"/>
      <c r="OVJ32" s="32"/>
      <c r="OVK32" s="32"/>
      <c r="OVL32" s="32"/>
      <c r="OVM32" s="32"/>
      <c r="OVN32" s="32"/>
      <c r="OVO32" s="32"/>
      <c r="OVP32" s="32"/>
      <c r="OVQ32" s="32"/>
      <c r="OVR32" s="32"/>
      <c r="OVS32" s="32"/>
      <c r="OVT32" s="32"/>
      <c r="OVU32" s="32"/>
      <c r="OVV32" s="32"/>
      <c r="OVW32" s="32"/>
      <c r="OVX32" s="32"/>
      <c r="OVY32" s="32"/>
      <c r="OVZ32" s="32"/>
      <c r="OWA32" s="32"/>
      <c r="OWB32" s="32"/>
      <c r="OWC32" s="32"/>
      <c r="OWD32" s="32"/>
      <c r="OWE32" s="32"/>
      <c r="OWF32" s="32"/>
      <c r="OWG32" s="32"/>
      <c r="OWH32" s="32"/>
      <c r="OWI32" s="32"/>
      <c r="OWJ32" s="32"/>
      <c r="OWK32" s="32"/>
      <c r="OWL32" s="32"/>
      <c r="OWM32" s="32"/>
      <c r="OWN32" s="32"/>
      <c r="OWO32" s="32"/>
      <c r="OWP32" s="32"/>
      <c r="OWQ32" s="32"/>
      <c r="OWR32" s="32"/>
      <c r="OWS32" s="32"/>
      <c r="OWT32" s="32"/>
      <c r="OWU32" s="32"/>
      <c r="OWV32" s="32"/>
      <c r="OWW32" s="32"/>
      <c r="OWX32" s="32"/>
      <c r="OWY32" s="32"/>
      <c r="OWZ32" s="32"/>
      <c r="OXA32" s="32"/>
      <c r="OXB32" s="32"/>
      <c r="OXC32" s="32"/>
      <c r="OXD32" s="32"/>
      <c r="OXE32" s="32"/>
      <c r="OXF32" s="32"/>
      <c r="OXG32" s="32"/>
      <c r="OXH32" s="32"/>
      <c r="OXI32" s="32"/>
      <c r="OXJ32" s="32"/>
      <c r="OXK32" s="32"/>
      <c r="OXL32" s="32"/>
      <c r="OXM32" s="32"/>
      <c r="OXN32" s="32"/>
      <c r="OXO32" s="32"/>
      <c r="OXP32" s="32"/>
      <c r="OXQ32" s="32"/>
      <c r="OXR32" s="32"/>
      <c r="OXS32" s="32"/>
      <c r="OXT32" s="32"/>
      <c r="OXU32" s="32"/>
      <c r="OXV32" s="32"/>
      <c r="OXW32" s="32"/>
      <c r="OXX32" s="32"/>
      <c r="OXY32" s="32"/>
      <c r="OXZ32" s="32"/>
      <c r="OYA32" s="32"/>
      <c r="OYB32" s="32"/>
      <c r="OYC32" s="32"/>
      <c r="OYD32" s="32"/>
      <c r="OYE32" s="32"/>
      <c r="OYF32" s="32"/>
      <c r="OYG32" s="32"/>
      <c r="OYH32" s="32"/>
      <c r="OYI32" s="32"/>
      <c r="OYJ32" s="32"/>
      <c r="OYK32" s="32"/>
      <c r="OYL32" s="32"/>
      <c r="OYM32" s="32"/>
      <c r="OYN32" s="32"/>
      <c r="OYO32" s="32"/>
      <c r="OYP32" s="32"/>
      <c r="OYQ32" s="32"/>
      <c r="OYR32" s="32"/>
      <c r="OYS32" s="32"/>
      <c r="OYT32" s="32"/>
      <c r="OYU32" s="32"/>
      <c r="OYV32" s="32"/>
      <c r="OYW32" s="32"/>
      <c r="OYX32" s="32"/>
      <c r="OYY32" s="32"/>
      <c r="OYZ32" s="32"/>
      <c r="OZA32" s="32"/>
      <c r="OZB32" s="32"/>
      <c r="OZC32" s="32"/>
      <c r="OZD32" s="32"/>
      <c r="OZE32" s="32"/>
      <c r="OZF32" s="32"/>
      <c r="OZG32" s="32"/>
      <c r="OZH32" s="32"/>
      <c r="OZI32" s="32"/>
      <c r="OZJ32" s="32"/>
      <c r="OZK32" s="32"/>
      <c r="OZL32" s="32"/>
      <c r="OZM32" s="32"/>
      <c r="OZN32" s="32"/>
      <c r="OZO32" s="32"/>
      <c r="OZP32" s="32"/>
      <c r="OZQ32" s="32"/>
      <c r="OZR32" s="32"/>
      <c r="OZS32" s="32"/>
      <c r="OZT32" s="32"/>
      <c r="OZU32" s="32"/>
      <c r="OZV32" s="32"/>
      <c r="OZW32" s="32"/>
      <c r="OZX32" s="32"/>
      <c r="OZY32" s="32"/>
      <c r="OZZ32" s="32"/>
      <c r="PAA32" s="32"/>
      <c r="PAB32" s="32"/>
      <c r="PAC32" s="32"/>
      <c r="PAD32" s="32"/>
      <c r="PAE32" s="32"/>
      <c r="PAF32" s="32"/>
      <c r="PAG32" s="32"/>
      <c r="PAH32" s="32"/>
      <c r="PAI32" s="32"/>
      <c r="PAJ32" s="32"/>
      <c r="PAK32" s="32"/>
      <c r="PAL32" s="32"/>
      <c r="PAM32" s="32"/>
      <c r="PAN32" s="32"/>
      <c r="PAO32" s="32"/>
      <c r="PAP32" s="32"/>
      <c r="PAQ32" s="32"/>
      <c r="PAR32" s="32"/>
      <c r="PAS32" s="32"/>
      <c r="PAT32" s="32"/>
      <c r="PAU32" s="32"/>
      <c r="PAV32" s="32"/>
      <c r="PAW32" s="32"/>
      <c r="PAX32" s="32"/>
      <c r="PAY32" s="32"/>
      <c r="PAZ32" s="32"/>
      <c r="PBA32" s="32"/>
      <c r="PBB32" s="32"/>
      <c r="PBC32" s="32"/>
      <c r="PBD32" s="32"/>
      <c r="PBE32" s="32"/>
      <c r="PBF32" s="32"/>
      <c r="PBG32" s="32"/>
      <c r="PBH32" s="32"/>
      <c r="PBI32" s="32"/>
      <c r="PBJ32" s="32"/>
      <c r="PBK32" s="32"/>
      <c r="PBL32" s="32"/>
      <c r="PBM32" s="32"/>
      <c r="PBN32" s="32"/>
      <c r="PBO32" s="32"/>
      <c r="PBP32" s="32"/>
      <c r="PBQ32" s="32"/>
      <c r="PBR32" s="32"/>
      <c r="PBS32" s="32"/>
      <c r="PBT32" s="32"/>
      <c r="PBU32" s="32"/>
      <c r="PBV32" s="32"/>
      <c r="PBW32" s="32"/>
      <c r="PBX32" s="32"/>
      <c r="PBY32" s="32"/>
      <c r="PBZ32" s="32"/>
      <c r="PCA32" s="32"/>
      <c r="PCB32" s="32"/>
      <c r="PCC32" s="32"/>
      <c r="PCD32" s="32"/>
      <c r="PCE32" s="32"/>
      <c r="PCF32" s="32"/>
      <c r="PCG32" s="32"/>
      <c r="PCH32" s="32"/>
      <c r="PCI32" s="32"/>
      <c r="PCJ32" s="32"/>
      <c r="PCK32" s="32"/>
      <c r="PCL32" s="32"/>
      <c r="PCM32" s="32"/>
      <c r="PCN32" s="32"/>
      <c r="PCO32" s="32"/>
      <c r="PCP32" s="32"/>
      <c r="PCQ32" s="32"/>
      <c r="PCR32" s="32"/>
      <c r="PCS32" s="32"/>
      <c r="PCT32" s="32"/>
      <c r="PCU32" s="32"/>
      <c r="PCV32" s="32"/>
      <c r="PCW32" s="32"/>
      <c r="PCX32" s="32"/>
      <c r="PCY32" s="32"/>
      <c r="PCZ32" s="32"/>
      <c r="PDA32" s="32"/>
      <c r="PDB32" s="32"/>
      <c r="PDC32" s="32"/>
      <c r="PDD32" s="32"/>
      <c r="PDE32" s="32"/>
      <c r="PDF32" s="32"/>
      <c r="PDG32" s="32"/>
      <c r="PDH32" s="32"/>
      <c r="PDI32" s="32"/>
      <c r="PDJ32" s="32"/>
      <c r="PDK32" s="32"/>
      <c r="PDL32" s="32"/>
      <c r="PDM32" s="32"/>
      <c r="PDN32" s="32"/>
      <c r="PDO32" s="32"/>
      <c r="PDP32" s="32"/>
      <c r="PDQ32" s="32"/>
      <c r="PDR32" s="32"/>
      <c r="PDS32" s="32"/>
      <c r="PDT32" s="32"/>
      <c r="PDU32" s="32"/>
      <c r="PDV32" s="32"/>
      <c r="PDW32" s="32"/>
      <c r="PDX32" s="32"/>
      <c r="PDY32" s="32"/>
      <c r="PDZ32" s="32"/>
      <c r="PEA32" s="32"/>
      <c r="PEB32" s="32"/>
      <c r="PEC32" s="32"/>
      <c r="PED32" s="32"/>
      <c r="PEE32" s="32"/>
      <c r="PEF32" s="32"/>
      <c r="PEG32" s="32"/>
      <c r="PEH32" s="32"/>
      <c r="PEI32" s="32"/>
      <c r="PEJ32" s="32"/>
      <c r="PEK32" s="32"/>
      <c r="PEL32" s="32"/>
      <c r="PEM32" s="32"/>
      <c r="PEN32" s="32"/>
      <c r="PEO32" s="32"/>
      <c r="PEP32" s="32"/>
      <c r="PEQ32" s="32"/>
      <c r="PER32" s="32"/>
      <c r="PES32" s="32"/>
      <c r="PET32" s="32"/>
      <c r="PEU32" s="32"/>
      <c r="PEV32" s="32"/>
      <c r="PEW32" s="32"/>
      <c r="PEX32" s="32"/>
      <c r="PEY32" s="32"/>
      <c r="PEZ32" s="32"/>
      <c r="PFA32" s="32"/>
      <c r="PFB32" s="32"/>
      <c r="PFC32" s="32"/>
      <c r="PFD32" s="32"/>
      <c r="PFE32" s="32"/>
      <c r="PFF32" s="32"/>
      <c r="PFG32" s="32"/>
      <c r="PFH32" s="32"/>
      <c r="PFI32" s="32"/>
      <c r="PFJ32" s="32"/>
      <c r="PFK32" s="32"/>
      <c r="PFL32" s="32"/>
      <c r="PFM32" s="32"/>
      <c r="PFN32" s="32"/>
      <c r="PFO32" s="32"/>
      <c r="PFP32" s="32"/>
      <c r="PFQ32" s="32"/>
      <c r="PFR32" s="32"/>
      <c r="PFS32" s="32"/>
      <c r="PFT32" s="32"/>
      <c r="PFU32" s="32"/>
      <c r="PFV32" s="32"/>
      <c r="PFW32" s="32"/>
      <c r="PFX32" s="32"/>
      <c r="PFY32" s="32"/>
      <c r="PFZ32" s="32"/>
      <c r="PGA32" s="32"/>
      <c r="PGB32" s="32"/>
      <c r="PGC32" s="32"/>
      <c r="PGD32" s="32"/>
      <c r="PGE32" s="32"/>
      <c r="PGF32" s="32"/>
      <c r="PGG32" s="32"/>
      <c r="PGH32" s="32"/>
      <c r="PGI32" s="32"/>
      <c r="PGJ32" s="32"/>
      <c r="PGK32" s="32"/>
      <c r="PGL32" s="32"/>
      <c r="PGM32" s="32"/>
      <c r="PGN32" s="32"/>
      <c r="PGO32" s="32"/>
      <c r="PGP32" s="32"/>
      <c r="PGQ32" s="32"/>
      <c r="PGR32" s="32"/>
      <c r="PGS32" s="32"/>
      <c r="PGT32" s="32"/>
      <c r="PGU32" s="32"/>
      <c r="PGV32" s="32"/>
      <c r="PGW32" s="32"/>
      <c r="PGX32" s="32"/>
      <c r="PGY32" s="32"/>
      <c r="PGZ32" s="32"/>
      <c r="PHA32" s="32"/>
      <c r="PHB32" s="32"/>
      <c r="PHC32" s="32"/>
      <c r="PHD32" s="32"/>
      <c r="PHE32" s="32"/>
      <c r="PHF32" s="32"/>
      <c r="PHG32" s="32"/>
      <c r="PHH32" s="32"/>
      <c r="PHI32" s="32"/>
      <c r="PHJ32" s="32"/>
      <c r="PHK32" s="32"/>
      <c r="PHL32" s="32"/>
      <c r="PHM32" s="32"/>
      <c r="PHN32" s="32"/>
      <c r="PHO32" s="32"/>
      <c r="PHP32" s="32"/>
      <c r="PHQ32" s="32"/>
      <c r="PHR32" s="32"/>
      <c r="PHS32" s="32"/>
      <c r="PHT32" s="32"/>
      <c r="PHU32" s="32"/>
      <c r="PHV32" s="32"/>
      <c r="PHW32" s="32"/>
      <c r="PHX32" s="32"/>
      <c r="PHY32" s="32"/>
      <c r="PHZ32" s="32"/>
      <c r="PIA32" s="32"/>
      <c r="PIB32" s="32"/>
      <c r="PIC32" s="32"/>
      <c r="PID32" s="32"/>
      <c r="PIE32" s="32"/>
      <c r="PIF32" s="32"/>
      <c r="PIG32" s="32"/>
      <c r="PIH32" s="32"/>
      <c r="PII32" s="32"/>
      <c r="PIJ32" s="32"/>
      <c r="PIK32" s="32"/>
      <c r="PIL32" s="32"/>
      <c r="PIM32" s="32"/>
      <c r="PIN32" s="32"/>
      <c r="PIO32" s="32"/>
      <c r="PIP32" s="32"/>
      <c r="PIQ32" s="32"/>
      <c r="PIR32" s="32"/>
      <c r="PIS32" s="32"/>
      <c r="PIT32" s="32"/>
      <c r="PIU32" s="32"/>
      <c r="PIV32" s="32"/>
      <c r="PIW32" s="32"/>
      <c r="PIX32" s="32"/>
      <c r="PIY32" s="32"/>
      <c r="PIZ32" s="32"/>
      <c r="PJA32" s="32"/>
      <c r="PJB32" s="32"/>
      <c r="PJC32" s="32"/>
      <c r="PJD32" s="32"/>
      <c r="PJE32" s="32"/>
      <c r="PJF32" s="32"/>
      <c r="PJG32" s="32"/>
      <c r="PJH32" s="32"/>
      <c r="PJI32" s="32"/>
      <c r="PJJ32" s="32"/>
      <c r="PJK32" s="32"/>
      <c r="PJL32" s="32"/>
      <c r="PJM32" s="32"/>
      <c r="PJN32" s="32"/>
      <c r="PJO32" s="32"/>
      <c r="PJP32" s="32"/>
      <c r="PJQ32" s="32"/>
      <c r="PJR32" s="32"/>
      <c r="PJS32" s="32"/>
      <c r="PJT32" s="32"/>
      <c r="PJU32" s="32"/>
      <c r="PJV32" s="32"/>
      <c r="PJW32" s="32"/>
      <c r="PJX32" s="32"/>
      <c r="PJY32" s="32"/>
      <c r="PJZ32" s="32"/>
      <c r="PKA32" s="32"/>
      <c r="PKB32" s="32"/>
      <c r="PKC32" s="32"/>
      <c r="PKD32" s="32"/>
      <c r="PKE32" s="32"/>
      <c r="PKF32" s="32"/>
      <c r="PKG32" s="32"/>
      <c r="PKH32" s="32"/>
      <c r="PKI32" s="32"/>
      <c r="PKJ32" s="32"/>
      <c r="PKK32" s="32"/>
      <c r="PKL32" s="32"/>
      <c r="PKM32" s="32"/>
      <c r="PKN32" s="32"/>
      <c r="PKO32" s="32"/>
      <c r="PKP32" s="32"/>
      <c r="PKQ32" s="32"/>
      <c r="PKR32" s="32"/>
      <c r="PKS32" s="32"/>
      <c r="PKT32" s="32"/>
      <c r="PKU32" s="32"/>
      <c r="PKV32" s="32"/>
      <c r="PKW32" s="32"/>
      <c r="PKX32" s="32"/>
      <c r="PKY32" s="32"/>
      <c r="PKZ32" s="32"/>
      <c r="PLA32" s="32"/>
      <c r="PLB32" s="32"/>
      <c r="PLC32" s="32"/>
      <c r="PLD32" s="32"/>
      <c r="PLE32" s="32"/>
      <c r="PLF32" s="32"/>
      <c r="PLG32" s="32"/>
      <c r="PLH32" s="32"/>
      <c r="PLI32" s="32"/>
      <c r="PLJ32" s="32"/>
      <c r="PLK32" s="32"/>
      <c r="PLL32" s="32"/>
      <c r="PLM32" s="32"/>
      <c r="PLN32" s="32"/>
      <c r="PLO32" s="32"/>
      <c r="PLP32" s="32"/>
      <c r="PLQ32" s="32"/>
      <c r="PLR32" s="32"/>
      <c r="PLS32" s="32"/>
      <c r="PLT32" s="32"/>
      <c r="PLU32" s="32"/>
      <c r="PLV32" s="32"/>
      <c r="PLW32" s="32"/>
      <c r="PLX32" s="32"/>
      <c r="PLY32" s="32"/>
      <c r="PLZ32" s="32"/>
      <c r="PMA32" s="32"/>
      <c r="PMB32" s="32"/>
      <c r="PMC32" s="32"/>
      <c r="PMD32" s="32"/>
      <c r="PME32" s="32"/>
      <c r="PMF32" s="32"/>
      <c r="PMG32" s="32"/>
      <c r="PMH32" s="32"/>
      <c r="PMI32" s="32"/>
      <c r="PMJ32" s="32"/>
      <c r="PMK32" s="32"/>
      <c r="PML32" s="32"/>
      <c r="PMM32" s="32"/>
      <c r="PMN32" s="32"/>
      <c r="PMO32" s="32"/>
      <c r="PMP32" s="32"/>
      <c r="PMQ32" s="32"/>
      <c r="PMR32" s="32"/>
      <c r="PMS32" s="32"/>
      <c r="PMT32" s="32"/>
      <c r="PMU32" s="32"/>
      <c r="PMV32" s="32"/>
      <c r="PMW32" s="32"/>
      <c r="PMX32" s="32"/>
      <c r="PMY32" s="32"/>
      <c r="PMZ32" s="32"/>
      <c r="PNA32" s="32"/>
      <c r="PNB32" s="32"/>
      <c r="PNC32" s="32"/>
      <c r="PND32" s="32"/>
      <c r="PNE32" s="32"/>
      <c r="PNF32" s="32"/>
      <c r="PNG32" s="32"/>
      <c r="PNH32" s="32"/>
      <c r="PNI32" s="32"/>
      <c r="PNJ32" s="32"/>
      <c r="PNK32" s="32"/>
      <c r="PNL32" s="32"/>
      <c r="PNM32" s="32"/>
      <c r="PNN32" s="32"/>
      <c r="PNO32" s="32"/>
      <c r="PNP32" s="32"/>
      <c r="PNQ32" s="32"/>
      <c r="PNR32" s="32"/>
      <c r="PNS32" s="32"/>
      <c r="PNT32" s="32"/>
      <c r="PNU32" s="32"/>
      <c r="PNV32" s="32"/>
      <c r="PNW32" s="32"/>
      <c r="PNX32" s="32"/>
      <c r="PNY32" s="32"/>
      <c r="PNZ32" s="32"/>
      <c r="POA32" s="32"/>
      <c r="POB32" s="32"/>
      <c r="POC32" s="32"/>
      <c r="POD32" s="32"/>
      <c r="POE32" s="32"/>
      <c r="POF32" s="32"/>
      <c r="POG32" s="32"/>
      <c r="POH32" s="32"/>
      <c r="POI32" s="32"/>
      <c r="POJ32" s="32"/>
      <c r="POK32" s="32"/>
      <c r="POL32" s="32"/>
      <c r="POM32" s="32"/>
      <c r="PON32" s="32"/>
      <c r="POO32" s="32"/>
      <c r="POP32" s="32"/>
      <c r="POQ32" s="32"/>
      <c r="POR32" s="32"/>
      <c r="POS32" s="32"/>
      <c r="POT32" s="32"/>
      <c r="POU32" s="32"/>
      <c r="POV32" s="32"/>
      <c r="POW32" s="32"/>
      <c r="POX32" s="32"/>
      <c r="POY32" s="32"/>
      <c r="POZ32" s="32"/>
      <c r="PPA32" s="32"/>
      <c r="PPB32" s="32"/>
      <c r="PPC32" s="32"/>
      <c r="PPD32" s="32"/>
      <c r="PPE32" s="32"/>
      <c r="PPF32" s="32"/>
      <c r="PPG32" s="32"/>
      <c r="PPH32" s="32"/>
      <c r="PPI32" s="32"/>
      <c r="PPJ32" s="32"/>
      <c r="PPK32" s="32"/>
      <c r="PPL32" s="32"/>
      <c r="PPM32" s="32"/>
      <c r="PPN32" s="32"/>
      <c r="PPO32" s="32"/>
      <c r="PPP32" s="32"/>
      <c r="PPQ32" s="32"/>
      <c r="PPR32" s="32"/>
      <c r="PPS32" s="32"/>
      <c r="PPT32" s="32"/>
      <c r="PPU32" s="32"/>
      <c r="PPV32" s="32"/>
      <c r="PPW32" s="32"/>
      <c r="PPX32" s="32"/>
      <c r="PPY32" s="32"/>
      <c r="PPZ32" s="32"/>
      <c r="PQA32" s="32"/>
      <c r="PQB32" s="32"/>
      <c r="PQC32" s="32"/>
      <c r="PQD32" s="32"/>
      <c r="PQE32" s="32"/>
      <c r="PQF32" s="32"/>
      <c r="PQG32" s="32"/>
      <c r="PQH32" s="32"/>
      <c r="PQI32" s="32"/>
      <c r="PQJ32" s="32"/>
      <c r="PQK32" s="32"/>
      <c r="PQL32" s="32"/>
      <c r="PQM32" s="32"/>
      <c r="PQN32" s="32"/>
      <c r="PQO32" s="32"/>
      <c r="PQP32" s="32"/>
      <c r="PQQ32" s="32"/>
      <c r="PQR32" s="32"/>
      <c r="PQS32" s="32"/>
      <c r="PQT32" s="32"/>
      <c r="PQU32" s="32"/>
      <c r="PQV32" s="32"/>
      <c r="PQW32" s="32"/>
      <c r="PQX32" s="32"/>
      <c r="PQY32" s="32"/>
      <c r="PQZ32" s="32"/>
      <c r="PRA32" s="32"/>
      <c r="PRB32" s="32"/>
      <c r="PRC32" s="32"/>
      <c r="PRD32" s="32"/>
      <c r="PRE32" s="32"/>
      <c r="PRF32" s="32"/>
      <c r="PRG32" s="32"/>
      <c r="PRH32" s="32"/>
      <c r="PRI32" s="32"/>
      <c r="PRJ32" s="32"/>
      <c r="PRK32" s="32"/>
      <c r="PRL32" s="32"/>
      <c r="PRM32" s="32"/>
      <c r="PRN32" s="32"/>
      <c r="PRO32" s="32"/>
      <c r="PRP32" s="32"/>
      <c r="PRQ32" s="32"/>
      <c r="PRR32" s="32"/>
      <c r="PRS32" s="32"/>
      <c r="PRT32" s="32"/>
      <c r="PRU32" s="32"/>
      <c r="PRV32" s="32"/>
      <c r="PRW32" s="32"/>
      <c r="PRX32" s="32"/>
      <c r="PRY32" s="32"/>
      <c r="PRZ32" s="32"/>
      <c r="PSA32" s="32"/>
      <c r="PSB32" s="32"/>
      <c r="PSC32" s="32"/>
      <c r="PSD32" s="32"/>
      <c r="PSE32" s="32"/>
      <c r="PSF32" s="32"/>
      <c r="PSG32" s="32"/>
      <c r="PSH32" s="32"/>
      <c r="PSI32" s="32"/>
      <c r="PSJ32" s="32"/>
      <c r="PSK32" s="32"/>
      <c r="PSL32" s="32"/>
      <c r="PSM32" s="32"/>
      <c r="PSN32" s="32"/>
      <c r="PSO32" s="32"/>
      <c r="PSP32" s="32"/>
      <c r="PSQ32" s="32"/>
      <c r="PSR32" s="32"/>
      <c r="PSS32" s="32"/>
      <c r="PST32" s="32"/>
      <c r="PSU32" s="32"/>
      <c r="PSV32" s="32"/>
      <c r="PSW32" s="32"/>
      <c r="PSX32" s="32"/>
      <c r="PSY32" s="32"/>
      <c r="PSZ32" s="32"/>
      <c r="PTA32" s="32"/>
      <c r="PTB32" s="32"/>
      <c r="PTC32" s="32"/>
      <c r="PTD32" s="32"/>
      <c r="PTE32" s="32"/>
      <c r="PTF32" s="32"/>
      <c r="PTG32" s="32"/>
      <c r="PTH32" s="32"/>
      <c r="PTI32" s="32"/>
      <c r="PTJ32" s="32"/>
      <c r="PTK32" s="32"/>
      <c r="PTL32" s="32"/>
      <c r="PTM32" s="32"/>
      <c r="PTN32" s="32"/>
      <c r="PTO32" s="32"/>
      <c r="PTP32" s="32"/>
      <c r="PTQ32" s="32"/>
      <c r="PTR32" s="32"/>
      <c r="PTS32" s="32"/>
      <c r="PTT32" s="32"/>
      <c r="PTU32" s="32"/>
      <c r="PTV32" s="32"/>
      <c r="PTW32" s="32"/>
      <c r="PTX32" s="32"/>
      <c r="PTY32" s="32"/>
      <c r="PTZ32" s="32"/>
      <c r="PUA32" s="32"/>
      <c r="PUB32" s="32"/>
      <c r="PUC32" s="32"/>
      <c r="PUD32" s="32"/>
      <c r="PUE32" s="32"/>
      <c r="PUF32" s="32"/>
      <c r="PUG32" s="32"/>
      <c r="PUH32" s="32"/>
      <c r="PUI32" s="32"/>
      <c r="PUJ32" s="32"/>
      <c r="PUK32" s="32"/>
      <c r="PUL32" s="32"/>
      <c r="PUM32" s="32"/>
      <c r="PUN32" s="32"/>
      <c r="PUO32" s="32"/>
      <c r="PUP32" s="32"/>
      <c r="PUQ32" s="32"/>
      <c r="PUR32" s="32"/>
      <c r="PUS32" s="32"/>
      <c r="PUT32" s="32"/>
      <c r="PUU32" s="32"/>
      <c r="PUV32" s="32"/>
      <c r="PUW32" s="32"/>
      <c r="PUX32" s="32"/>
      <c r="PUY32" s="32"/>
      <c r="PUZ32" s="32"/>
      <c r="PVA32" s="32"/>
      <c r="PVB32" s="32"/>
      <c r="PVC32" s="32"/>
      <c r="PVD32" s="32"/>
      <c r="PVE32" s="32"/>
      <c r="PVF32" s="32"/>
      <c r="PVG32" s="32"/>
      <c r="PVH32" s="32"/>
      <c r="PVI32" s="32"/>
      <c r="PVJ32" s="32"/>
      <c r="PVK32" s="32"/>
      <c r="PVL32" s="32"/>
      <c r="PVM32" s="32"/>
      <c r="PVN32" s="32"/>
      <c r="PVO32" s="32"/>
      <c r="PVP32" s="32"/>
      <c r="PVQ32" s="32"/>
      <c r="PVR32" s="32"/>
      <c r="PVS32" s="32"/>
      <c r="PVT32" s="32"/>
      <c r="PVU32" s="32"/>
      <c r="PVV32" s="32"/>
      <c r="PVW32" s="32"/>
      <c r="PVX32" s="32"/>
      <c r="PVY32" s="32"/>
      <c r="PVZ32" s="32"/>
      <c r="PWA32" s="32"/>
      <c r="PWB32" s="32"/>
      <c r="PWC32" s="32"/>
      <c r="PWD32" s="32"/>
      <c r="PWE32" s="32"/>
      <c r="PWF32" s="32"/>
      <c r="PWG32" s="32"/>
      <c r="PWH32" s="32"/>
      <c r="PWI32" s="32"/>
      <c r="PWJ32" s="32"/>
      <c r="PWK32" s="32"/>
      <c r="PWL32" s="32"/>
      <c r="PWM32" s="32"/>
      <c r="PWN32" s="32"/>
      <c r="PWO32" s="32"/>
      <c r="PWP32" s="32"/>
      <c r="PWQ32" s="32"/>
      <c r="PWR32" s="32"/>
      <c r="PWS32" s="32"/>
      <c r="PWT32" s="32"/>
      <c r="PWU32" s="32"/>
      <c r="PWV32" s="32"/>
      <c r="PWW32" s="32"/>
      <c r="PWX32" s="32"/>
      <c r="PWY32" s="32"/>
      <c r="PWZ32" s="32"/>
      <c r="PXA32" s="32"/>
      <c r="PXB32" s="32"/>
      <c r="PXC32" s="32"/>
      <c r="PXD32" s="32"/>
      <c r="PXE32" s="32"/>
      <c r="PXF32" s="32"/>
      <c r="PXG32" s="32"/>
      <c r="PXH32" s="32"/>
      <c r="PXI32" s="32"/>
      <c r="PXJ32" s="32"/>
      <c r="PXK32" s="32"/>
      <c r="PXL32" s="32"/>
      <c r="PXM32" s="32"/>
      <c r="PXN32" s="32"/>
      <c r="PXO32" s="32"/>
      <c r="PXP32" s="32"/>
      <c r="PXQ32" s="32"/>
      <c r="PXR32" s="32"/>
      <c r="PXS32" s="32"/>
      <c r="PXT32" s="32"/>
      <c r="PXU32" s="32"/>
      <c r="PXV32" s="32"/>
      <c r="PXW32" s="32"/>
      <c r="PXX32" s="32"/>
      <c r="PXY32" s="32"/>
      <c r="PXZ32" s="32"/>
      <c r="PYA32" s="32"/>
      <c r="PYB32" s="32"/>
      <c r="PYC32" s="32"/>
      <c r="PYD32" s="32"/>
      <c r="PYE32" s="32"/>
      <c r="PYF32" s="32"/>
      <c r="PYG32" s="32"/>
      <c r="PYH32" s="32"/>
      <c r="PYI32" s="32"/>
      <c r="PYJ32" s="32"/>
      <c r="PYK32" s="32"/>
      <c r="PYL32" s="32"/>
      <c r="PYM32" s="32"/>
      <c r="PYN32" s="32"/>
      <c r="PYO32" s="32"/>
      <c r="PYP32" s="32"/>
      <c r="PYQ32" s="32"/>
      <c r="PYR32" s="32"/>
      <c r="PYS32" s="32"/>
      <c r="PYT32" s="32"/>
      <c r="PYU32" s="32"/>
      <c r="PYV32" s="32"/>
      <c r="PYW32" s="32"/>
      <c r="PYX32" s="32"/>
      <c r="PYY32" s="32"/>
      <c r="PYZ32" s="32"/>
      <c r="PZA32" s="32"/>
      <c r="PZB32" s="32"/>
      <c r="PZC32" s="32"/>
      <c r="PZD32" s="32"/>
      <c r="PZE32" s="32"/>
      <c r="PZF32" s="32"/>
      <c r="PZG32" s="32"/>
      <c r="PZH32" s="32"/>
      <c r="PZI32" s="32"/>
      <c r="PZJ32" s="32"/>
      <c r="PZK32" s="32"/>
      <c r="PZL32" s="32"/>
      <c r="PZM32" s="32"/>
      <c r="PZN32" s="32"/>
      <c r="PZO32" s="32"/>
      <c r="PZP32" s="32"/>
      <c r="PZQ32" s="32"/>
      <c r="PZR32" s="32"/>
      <c r="PZS32" s="32"/>
      <c r="PZT32" s="32"/>
      <c r="PZU32" s="32"/>
      <c r="PZV32" s="32"/>
      <c r="PZW32" s="32"/>
      <c r="PZX32" s="32"/>
      <c r="PZY32" s="32"/>
      <c r="PZZ32" s="32"/>
      <c r="QAA32" s="32"/>
      <c r="QAB32" s="32"/>
      <c r="QAC32" s="32"/>
      <c r="QAD32" s="32"/>
      <c r="QAE32" s="32"/>
      <c r="QAF32" s="32"/>
      <c r="QAG32" s="32"/>
      <c r="QAH32" s="32"/>
      <c r="QAI32" s="32"/>
      <c r="QAJ32" s="32"/>
      <c r="QAK32" s="32"/>
      <c r="QAL32" s="32"/>
      <c r="QAM32" s="32"/>
      <c r="QAN32" s="32"/>
      <c r="QAO32" s="32"/>
      <c r="QAP32" s="32"/>
      <c r="QAQ32" s="32"/>
      <c r="QAR32" s="32"/>
      <c r="QAS32" s="32"/>
      <c r="QAT32" s="32"/>
      <c r="QAU32" s="32"/>
      <c r="QAV32" s="32"/>
      <c r="QAW32" s="32"/>
      <c r="QAX32" s="32"/>
      <c r="QAY32" s="32"/>
      <c r="QAZ32" s="32"/>
      <c r="QBA32" s="32"/>
      <c r="QBB32" s="32"/>
      <c r="QBC32" s="32"/>
      <c r="QBD32" s="32"/>
      <c r="QBE32" s="32"/>
      <c r="QBF32" s="32"/>
      <c r="QBG32" s="32"/>
      <c r="QBH32" s="32"/>
      <c r="QBI32" s="32"/>
      <c r="QBJ32" s="32"/>
      <c r="QBK32" s="32"/>
      <c r="QBL32" s="32"/>
      <c r="QBM32" s="32"/>
      <c r="QBN32" s="32"/>
      <c r="QBO32" s="32"/>
      <c r="QBP32" s="32"/>
      <c r="QBQ32" s="32"/>
      <c r="QBR32" s="32"/>
      <c r="QBS32" s="32"/>
      <c r="QBT32" s="32"/>
      <c r="QBU32" s="32"/>
      <c r="QBV32" s="32"/>
      <c r="QBW32" s="32"/>
      <c r="QBX32" s="32"/>
      <c r="QBY32" s="32"/>
      <c r="QBZ32" s="32"/>
      <c r="QCA32" s="32"/>
      <c r="QCB32" s="32"/>
      <c r="QCC32" s="32"/>
      <c r="QCD32" s="32"/>
      <c r="QCE32" s="32"/>
      <c r="QCF32" s="32"/>
      <c r="QCG32" s="32"/>
      <c r="QCH32" s="32"/>
      <c r="QCI32" s="32"/>
      <c r="QCJ32" s="32"/>
      <c r="QCK32" s="32"/>
      <c r="QCL32" s="32"/>
      <c r="QCM32" s="32"/>
      <c r="QCN32" s="32"/>
      <c r="QCO32" s="32"/>
      <c r="QCP32" s="32"/>
      <c r="QCQ32" s="32"/>
      <c r="QCR32" s="32"/>
      <c r="QCS32" s="32"/>
      <c r="QCT32" s="32"/>
      <c r="QCU32" s="32"/>
      <c r="QCV32" s="32"/>
      <c r="QCW32" s="32"/>
      <c r="QCX32" s="32"/>
      <c r="QCY32" s="32"/>
      <c r="QCZ32" s="32"/>
      <c r="QDA32" s="32"/>
      <c r="QDB32" s="32"/>
      <c r="QDC32" s="32"/>
      <c r="QDD32" s="32"/>
      <c r="QDE32" s="32"/>
      <c r="QDF32" s="32"/>
      <c r="QDG32" s="32"/>
      <c r="QDH32" s="32"/>
      <c r="QDI32" s="32"/>
      <c r="QDJ32" s="32"/>
      <c r="QDK32" s="32"/>
      <c r="QDL32" s="32"/>
      <c r="QDM32" s="32"/>
      <c r="QDN32" s="32"/>
      <c r="QDO32" s="32"/>
      <c r="QDP32" s="32"/>
      <c r="QDQ32" s="32"/>
      <c r="QDR32" s="32"/>
      <c r="QDS32" s="32"/>
      <c r="QDT32" s="32"/>
      <c r="QDU32" s="32"/>
      <c r="QDV32" s="32"/>
      <c r="QDW32" s="32"/>
      <c r="QDX32" s="32"/>
      <c r="QDY32" s="32"/>
      <c r="QDZ32" s="32"/>
      <c r="QEA32" s="32"/>
      <c r="QEB32" s="32"/>
      <c r="QEC32" s="32"/>
      <c r="QED32" s="32"/>
      <c r="QEE32" s="32"/>
      <c r="QEF32" s="32"/>
      <c r="QEG32" s="32"/>
      <c r="QEH32" s="32"/>
      <c r="QEI32" s="32"/>
      <c r="QEJ32" s="32"/>
      <c r="QEK32" s="32"/>
      <c r="QEL32" s="32"/>
      <c r="QEM32" s="32"/>
      <c r="QEN32" s="32"/>
      <c r="QEO32" s="32"/>
      <c r="QEP32" s="32"/>
      <c r="QEQ32" s="32"/>
      <c r="QER32" s="32"/>
      <c r="QES32" s="32"/>
      <c r="QET32" s="32"/>
      <c r="QEU32" s="32"/>
      <c r="QEV32" s="32"/>
      <c r="QEW32" s="32"/>
      <c r="QEX32" s="32"/>
      <c r="QEY32" s="32"/>
      <c r="QEZ32" s="32"/>
      <c r="QFA32" s="32"/>
      <c r="QFB32" s="32"/>
      <c r="QFC32" s="32"/>
      <c r="QFD32" s="32"/>
      <c r="QFE32" s="32"/>
      <c r="QFF32" s="32"/>
      <c r="QFG32" s="32"/>
      <c r="QFH32" s="32"/>
      <c r="QFI32" s="32"/>
      <c r="QFJ32" s="32"/>
      <c r="QFK32" s="32"/>
      <c r="QFL32" s="32"/>
      <c r="QFM32" s="32"/>
      <c r="QFN32" s="32"/>
      <c r="QFO32" s="32"/>
      <c r="QFP32" s="32"/>
      <c r="QFQ32" s="32"/>
      <c r="QFR32" s="32"/>
      <c r="QFS32" s="32"/>
      <c r="QFT32" s="32"/>
      <c r="QFU32" s="32"/>
      <c r="QFV32" s="32"/>
      <c r="QFW32" s="32"/>
      <c r="QFX32" s="32"/>
      <c r="QFY32" s="32"/>
      <c r="QFZ32" s="32"/>
      <c r="QGA32" s="32"/>
      <c r="QGB32" s="32"/>
      <c r="QGC32" s="32"/>
      <c r="QGD32" s="32"/>
      <c r="QGE32" s="32"/>
      <c r="QGF32" s="32"/>
      <c r="QGG32" s="32"/>
      <c r="QGH32" s="32"/>
      <c r="QGI32" s="32"/>
      <c r="QGJ32" s="32"/>
      <c r="QGK32" s="32"/>
      <c r="QGL32" s="32"/>
      <c r="QGM32" s="32"/>
      <c r="QGN32" s="32"/>
      <c r="QGO32" s="32"/>
      <c r="QGP32" s="32"/>
      <c r="QGQ32" s="32"/>
      <c r="QGR32" s="32"/>
      <c r="QGS32" s="32"/>
      <c r="QGT32" s="32"/>
      <c r="QGU32" s="32"/>
      <c r="QGV32" s="32"/>
      <c r="QGW32" s="32"/>
      <c r="QGX32" s="32"/>
      <c r="QGY32" s="32"/>
      <c r="QGZ32" s="32"/>
      <c r="QHA32" s="32"/>
      <c r="QHB32" s="32"/>
      <c r="QHC32" s="32"/>
      <c r="QHD32" s="32"/>
      <c r="QHE32" s="32"/>
      <c r="QHF32" s="32"/>
      <c r="QHG32" s="32"/>
      <c r="QHH32" s="32"/>
      <c r="QHI32" s="32"/>
      <c r="QHJ32" s="32"/>
      <c r="QHK32" s="32"/>
      <c r="QHL32" s="32"/>
      <c r="QHM32" s="32"/>
      <c r="QHN32" s="32"/>
      <c r="QHO32" s="32"/>
      <c r="QHP32" s="32"/>
      <c r="QHQ32" s="32"/>
      <c r="QHR32" s="32"/>
      <c r="QHS32" s="32"/>
      <c r="QHT32" s="32"/>
      <c r="QHU32" s="32"/>
      <c r="QHV32" s="32"/>
      <c r="QHW32" s="32"/>
      <c r="QHX32" s="32"/>
      <c r="QHY32" s="32"/>
      <c r="QHZ32" s="32"/>
      <c r="QIA32" s="32"/>
      <c r="QIB32" s="32"/>
      <c r="QIC32" s="32"/>
      <c r="QID32" s="32"/>
      <c r="QIE32" s="32"/>
      <c r="QIF32" s="32"/>
      <c r="QIG32" s="32"/>
      <c r="QIH32" s="32"/>
      <c r="QII32" s="32"/>
      <c r="QIJ32" s="32"/>
      <c r="QIK32" s="32"/>
      <c r="QIL32" s="32"/>
      <c r="QIM32" s="32"/>
      <c r="QIN32" s="32"/>
      <c r="QIO32" s="32"/>
      <c r="QIP32" s="32"/>
      <c r="QIQ32" s="32"/>
      <c r="QIR32" s="32"/>
      <c r="QIS32" s="32"/>
      <c r="QIT32" s="32"/>
      <c r="QIU32" s="32"/>
      <c r="QIV32" s="32"/>
      <c r="QIW32" s="32"/>
      <c r="QIX32" s="32"/>
      <c r="QIY32" s="32"/>
      <c r="QIZ32" s="32"/>
      <c r="QJA32" s="32"/>
      <c r="QJB32" s="32"/>
      <c r="QJC32" s="32"/>
      <c r="QJD32" s="32"/>
      <c r="QJE32" s="32"/>
      <c r="QJF32" s="32"/>
      <c r="QJG32" s="32"/>
      <c r="QJH32" s="32"/>
      <c r="QJI32" s="32"/>
      <c r="QJJ32" s="32"/>
      <c r="QJK32" s="32"/>
      <c r="QJL32" s="32"/>
      <c r="QJM32" s="32"/>
      <c r="QJN32" s="32"/>
      <c r="QJO32" s="32"/>
      <c r="QJP32" s="32"/>
      <c r="QJQ32" s="32"/>
      <c r="QJR32" s="32"/>
      <c r="QJS32" s="32"/>
      <c r="QJT32" s="32"/>
      <c r="QJU32" s="32"/>
      <c r="QJV32" s="32"/>
      <c r="QJW32" s="32"/>
      <c r="QJX32" s="32"/>
      <c r="QJY32" s="32"/>
      <c r="QJZ32" s="32"/>
      <c r="QKA32" s="32"/>
      <c r="QKB32" s="32"/>
      <c r="QKC32" s="32"/>
      <c r="QKD32" s="32"/>
      <c r="QKE32" s="32"/>
      <c r="QKF32" s="32"/>
      <c r="QKG32" s="32"/>
      <c r="QKH32" s="32"/>
      <c r="QKI32" s="32"/>
      <c r="QKJ32" s="32"/>
      <c r="QKK32" s="32"/>
      <c r="QKL32" s="32"/>
      <c r="QKM32" s="32"/>
      <c r="QKN32" s="32"/>
      <c r="QKO32" s="32"/>
      <c r="QKP32" s="32"/>
      <c r="QKQ32" s="32"/>
      <c r="QKR32" s="32"/>
      <c r="QKS32" s="32"/>
      <c r="QKT32" s="32"/>
      <c r="QKU32" s="32"/>
      <c r="QKV32" s="32"/>
      <c r="QKW32" s="32"/>
      <c r="QKX32" s="32"/>
      <c r="QKY32" s="32"/>
      <c r="QKZ32" s="32"/>
      <c r="QLA32" s="32"/>
      <c r="QLB32" s="32"/>
      <c r="QLC32" s="32"/>
      <c r="QLD32" s="32"/>
      <c r="QLE32" s="32"/>
      <c r="QLF32" s="32"/>
      <c r="QLG32" s="32"/>
      <c r="QLH32" s="32"/>
      <c r="QLI32" s="32"/>
      <c r="QLJ32" s="32"/>
      <c r="QLK32" s="32"/>
      <c r="QLL32" s="32"/>
      <c r="QLM32" s="32"/>
      <c r="QLN32" s="32"/>
      <c r="QLO32" s="32"/>
      <c r="QLP32" s="32"/>
      <c r="QLQ32" s="32"/>
      <c r="QLR32" s="32"/>
      <c r="QLS32" s="32"/>
      <c r="QLT32" s="32"/>
      <c r="QLU32" s="32"/>
      <c r="QLV32" s="32"/>
      <c r="QLW32" s="32"/>
      <c r="QLX32" s="32"/>
      <c r="QLY32" s="32"/>
      <c r="QLZ32" s="32"/>
      <c r="QMA32" s="32"/>
      <c r="QMB32" s="32"/>
      <c r="QMC32" s="32"/>
      <c r="QMD32" s="32"/>
      <c r="QME32" s="32"/>
      <c r="QMF32" s="32"/>
      <c r="QMG32" s="32"/>
      <c r="QMH32" s="32"/>
      <c r="QMI32" s="32"/>
      <c r="QMJ32" s="32"/>
      <c r="QMK32" s="32"/>
      <c r="QML32" s="32"/>
      <c r="QMM32" s="32"/>
      <c r="QMN32" s="32"/>
      <c r="QMO32" s="32"/>
      <c r="QMP32" s="32"/>
      <c r="QMQ32" s="32"/>
      <c r="QMR32" s="32"/>
      <c r="QMS32" s="32"/>
      <c r="QMT32" s="32"/>
      <c r="QMU32" s="32"/>
      <c r="QMV32" s="32"/>
      <c r="QMW32" s="32"/>
      <c r="QMX32" s="32"/>
      <c r="QMY32" s="32"/>
      <c r="QMZ32" s="32"/>
      <c r="QNA32" s="32"/>
      <c r="QNB32" s="32"/>
      <c r="QNC32" s="32"/>
      <c r="QND32" s="32"/>
      <c r="QNE32" s="32"/>
      <c r="QNF32" s="32"/>
      <c r="QNG32" s="32"/>
      <c r="QNH32" s="32"/>
      <c r="QNI32" s="32"/>
      <c r="QNJ32" s="32"/>
      <c r="QNK32" s="32"/>
      <c r="QNL32" s="32"/>
      <c r="QNM32" s="32"/>
      <c r="QNN32" s="32"/>
      <c r="QNO32" s="32"/>
      <c r="QNP32" s="32"/>
      <c r="QNQ32" s="32"/>
      <c r="QNR32" s="32"/>
      <c r="QNS32" s="32"/>
      <c r="QNT32" s="32"/>
      <c r="QNU32" s="32"/>
      <c r="QNV32" s="32"/>
      <c r="QNW32" s="32"/>
      <c r="QNX32" s="32"/>
      <c r="QNY32" s="32"/>
      <c r="QNZ32" s="32"/>
      <c r="QOA32" s="32"/>
      <c r="QOB32" s="32"/>
      <c r="QOC32" s="32"/>
      <c r="QOD32" s="32"/>
      <c r="QOE32" s="32"/>
      <c r="QOF32" s="32"/>
      <c r="QOG32" s="32"/>
      <c r="QOH32" s="32"/>
      <c r="QOI32" s="32"/>
      <c r="QOJ32" s="32"/>
      <c r="QOK32" s="32"/>
      <c r="QOL32" s="32"/>
      <c r="QOM32" s="32"/>
      <c r="QON32" s="32"/>
      <c r="QOO32" s="32"/>
      <c r="QOP32" s="32"/>
      <c r="QOQ32" s="32"/>
      <c r="QOR32" s="32"/>
      <c r="QOS32" s="32"/>
      <c r="QOT32" s="32"/>
      <c r="QOU32" s="32"/>
      <c r="QOV32" s="32"/>
      <c r="QOW32" s="32"/>
      <c r="QOX32" s="32"/>
      <c r="QOY32" s="32"/>
      <c r="QOZ32" s="32"/>
      <c r="QPA32" s="32"/>
      <c r="QPB32" s="32"/>
      <c r="QPC32" s="32"/>
      <c r="QPD32" s="32"/>
      <c r="QPE32" s="32"/>
      <c r="QPF32" s="32"/>
      <c r="QPG32" s="32"/>
      <c r="QPH32" s="32"/>
      <c r="QPI32" s="32"/>
      <c r="QPJ32" s="32"/>
      <c r="QPK32" s="32"/>
      <c r="QPL32" s="32"/>
      <c r="QPM32" s="32"/>
      <c r="QPN32" s="32"/>
      <c r="QPO32" s="32"/>
      <c r="QPP32" s="32"/>
      <c r="QPQ32" s="32"/>
      <c r="QPR32" s="32"/>
      <c r="QPS32" s="32"/>
      <c r="QPT32" s="32"/>
      <c r="QPU32" s="32"/>
      <c r="QPV32" s="32"/>
      <c r="QPW32" s="32"/>
      <c r="QPX32" s="32"/>
      <c r="QPY32" s="32"/>
      <c r="QPZ32" s="32"/>
      <c r="QQA32" s="32"/>
      <c r="QQB32" s="32"/>
      <c r="QQC32" s="32"/>
      <c r="QQD32" s="32"/>
      <c r="QQE32" s="32"/>
      <c r="QQF32" s="32"/>
      <c r="QQG32" s="32"/>
      <c r="QQH32" s="32"/>
      <c r="QQI32" s="32"/>
      <c r="QQJ32" s="32"/>
      <c r="QQK32" s="32"/>
      <c r="QQL32" s="32"/>
      <c r="QQM32" s="32"/>
      <c r="QQN32" s="32"/>
      <c r="QQO32" s="32"/>
      <c r="QQP32" s="32"/>
      <c r="QQQ32" s="32"/>
      <c r="QQR32" s="32"/>
      <c r="QQS32" s="32"/>
      <c r="QQT32" s="32"/>
      <c r="QQU32" s="32"/>
      <c r="QQV32" s="32"/>
      <c r="QQW32" s="32"/>
      <c r="QQX32" s="32"/>
      <c r="QQY32" s="32"/>
      <c r="QQZ32" s="32"/>
      <c r="QRA32" s="32"/>
      <c r="QRB32" s="32"/>
      <c r="QRC32" s="32"/>
      <c r="QRD32" s="32"/>
      <c r="QRE32" s="32"/>
      <c r="QRF32" s="32"/>
      <c r="QRG32" s="32"/>
      <c r="QRH32" s="32"/>
      <c r="QRI32" s="32"/>
      <c r="QRJ32" s="32"/>
      <c r="QRK32" s="32"/>
      <c r="QRL32" s="32"/>
      <c r="QRM32" s="32"/>
      <c r="QRN32" s="32"/>
      <c r="QRO32" s="32"/>
      <c r="QRP32" s="32"/>
      <c r="QRQ32" s="32"/>
      <c r="QRR32" s="32"/>
      <c r="QRS32" s="32"/>
      <c r="QRT32" s="32"/>
      <c r="QRU32" s="32"/>
      <c r="QRV32" s="32"/>
      <c r="QRW32" s="32"/>
      <c r="QRX32" s="32"/>
      <c r="QRY32" s="32"/>
      <c r="QRZ32" s="32"/>
      <c r="QSA32" s="32"/>
      <c r="QSB32" s="32"/>
      <c r="QSC32" s="32"/>
      <c r="QSD32" s="32"/>
      <c r="QSE32" s="32"/>
      <c r="QSF32" s="32"/>
      <c r="QSG32" s="32"/>
      <c r="QSH32" s="32"/>
      <c r="QSI32" s="32"/>
      <c r="QSJ32" s="32"/>
      <c r="QSK32" s="32"/>
      <c r="QSL32" s="32"/>
      <c r="QSM32" s="32"/>
      <c r="QSN32" s="32"/>
      <c r="QSO32" s="32"/>
      <c r="QSP32" s="32"/>
      <c r="QSQ32" s="32"/>
      <c r="QSR32" s="32"/>
      <c r="QSS32" s="32"/>
      <c r="QST32" s="32"/>
      <c r="QSU32" s="32"/>
      <c r="QSV32" s="32"/>
      <c r="QSW32" s="32"/>
      <c r="QSX32" s="32"/>
      <c r="QSY32" s="32"/>
      <c r="QSZ32" s="32"/>
      <c r="QTA32" s="32"/>
      <c r="QTB32" s="32"/>
      <c r="QTC32" s="32"/>
      <c r="QTD32" s="32"/>
      <c r="QTE32" s="32"/>
      <c r="QTF32" s="32"/>
      <c r="QTG32" s="32"/>
      <c r="QTH32" s="32"/>
      <c r="QTI32" s="32"/>
      <c r="QTJ32" s="32"/>
      <c r="QTK32" s="32"/>
      <c r="QTL32" s="32"/>
      <c r="QTM32" s="32"/>
      <c r="QTN32" s="32"/>
      <c r="QTO32" s="32"/>
      <c r="QTP32" s="32"/>
      <c r="QTQ32" s="32"/>
      <c r="QTR32" s="32"/>
      <c r="QTS32" s="32"/>
      <c r="QTT32" s="32"/>
      <c r="QTU32" s="32"/>
      <c r="QTV32" s="32"/>
      <c r="QTW32" s="32"/>
      <c r="QTX32" s="32"/>
      <c r="QTY32" s="32"/>
      <c r="QTZ32" s="32"/>
      <c r="QUA32" s="32"/>
      <c r="QUB32" s="32"/>
      <c r="QUC32" s="32"/>
      <c r="QUD32" s="32"/>
      <c r="QUE32" s="32"/>
      <c r="QUF32" s="32"/>
      <c r="QUG32" s="32"/>
      <c r="QUH32" s="32"/>
      <c r="QUI32" s="32"/>
      <c r="QUJ32" s="32"/>
      <c r="QUK32" s="32"/>
      <c r="QUL32" s="32"/>
      <c r="QUM32" s="32"/>
      <c r="QUN32" s="32"/>
      <c r="QUO32" s="32"/>
      <c r="QUP32" s="32"/>
      <c r="QUQ32" s="32"/>
      <c r="QUR32" s="32"/>
      <c r="QUS32" s="32"/>
      <c r="QUT32" s="32"/>
      <c r="QUU32" s="32"/>
      <c r="QUV32" s="32"/>
      <c r="QUW32" s="32"/>
      <c r="QUX32" s="32"/>
      <c r="QUY32" s="32"/>
      <c r="QUZ32" s="32"/>
      <c r="QVA32" s="32"/>
      <c r="QVB32" s="32"/>
      <c r="QVC32" s="32"/>
      <c r="QVD32" s="32"/>
      <c r="QVE32" s="32"/>
      <c r="QVF32" s="32"/>
      <c r="QVG32" s="32"/>
      <c r="QVH32" s="32"/>
      <c r="QVI32" s="32"/>
      <c r="QVJ32" s="32"/>
      <c r="QVK32" s="32"/>
      <c r="QVL32" s="32"/>
      <c r="QVM32" s="32"/>
      <c r="QVN32" s="32"/>
      <c r="QVO32" s="32"/>
      <c r="QVP32" s="32"/>
      <c r="QVQ32" s="32"/>
      <c r="QVR32" s="32"/>
      <c r="QVS32" s="32"/>
      <c r="QVT32" s="32"/>
      <c r="QVU32" s="32"/>
      <c r="QVV32" s="32"/>
      <c r="QVW32" s="32"/>
      <c r="QVX32" s="32"/>
      <c r="QVY32" s="32"/>
      <c r="QVZ32" s="32"/>
      <c r="QWA32" s="32"/>
      <c r="QWB32" s="32"/>
      <c r="QWC32" s="32"/>
      <c r="QWD32" s="32"/>
      <c r="QWE32" s="32"/>
      <c r="QWF32" s="32"/>
      <c r="QWG32" s="32"/>
      <c r="QWH32" s="32"/>
      <c r="QWI32" s="32"/>
      <c r="QWJ32" s="32"/>
      <c r="QWK32" s="32"/>
      <c r="QWL32" s="32"/>
      <c r="QWM32" s="32"/>
      <c r="QWN32" s="32"/>
      <c r="QWO32" s="32"/>
      <c r="QWP32" s="32"/>
      <c r="QWQ32" s="32"/>
      <c r="QWR32" s="32"/>
      <c r="QWS32" s="32"/>
      <c r="QWT32" s="32"/>
      <c r="QWU32" s="32"/>
      <c r="QWV32" s="32"/>
      <c r="QWW32" s="32"/>
      <c r="QWX32" s="32"/>
      <c r="QWY32" s="32"/>
      <c r="QWZ32" s="32"/>
      <c r="QXA32" s="32"/>
      <c r="QXB32" s="32"/>
      <c r="QXC32" s="32"/>
      <c r="QXD32" s="32"/>
      <c r="QXE32" s="32"/>
      <c r="QXF32" s="32"/>
      <c r="QXG32" s="32"/>
      <c r="QXH32" s="32"/>
      <c r="QXI32" s="32"/>
      <c r="QXJ32" s="32"/>
      <c r="QXK32" s="32"/>
      <c r="QXL32" s="32"/>
      <c r="QXM32" s="32"/>
      <c r="QXN32" s="32"/>
      <c r="QXO32" s="32"/>
      <c r="QXP32" s="32"/>
      <c r="QXQ32" s="32"/>
      <c r="QXR32" s="32"/>
      <c r="QXS32" s="32"/>
      <c r="QXT32" s="32"/>
      <c r="QXU32" s="32"/>
      <c r="QXV32" s="32"/>
      <c r="QXW32" s="32"/>
      <c r="QXX32" s="32"/>
      <c r="QXY32" s="32"/>
      <c r="QXZ32" s="32"/>
      <c r="QYA32" s="32"/>
      <c r="QYB32" s="32"/>
      <c r="QYC32" s="32"/>
      <c r="QYD32" s="32"/>
      <c r="QYE32" s="32"/>
      <c r="QYF32" s="32"/>
      <c r="QYG32" s="32"/>
      <c r="QYH32" s="32"/>
      <c r="QYI32" s="32"/>
      <c r="QYJ32" s="32"/>
      <c r="QYK32" s="32"/>
      <c r="QYL32" s="32"/>
      <c r="QYM32" s="32"/>
      <c r="QYN32" s="32"/>
      <c r="QYO32" s="32"/>
      <c r="QYP32" s="32"/>
      <c r="QYQ32" s="32"/>
      <c r="QYR32" s="32"/>
      <c r="QYS32" s="32"/>
      <c r="QYT32" s="32"/>
      <c r="QYU32" s="32"/>
      <c r="QYV32" s="32"/>
      <c r="QYW32" s="32"/>
      <c r="QYX32" s="32"/>
      <c r="QYY32" s="32"/>
      <c r="QYZ32" s="32"/>
      <c r="QZA32" s="32"/>
      <c r="QZB32" s="32"/>
      <c r="QZC32" s="32"/>
      <c r="QZD32" s="32"/>
      <c r="QZE32" s="32"/>
      <c r="QZF32" s="32"/>
      <c r="QZG32" s="32"/>
      <c r="QZH32" s="32"/>
      <c r="QZI32" s="32"/>
      <c r="QZJ32" s="32"/>
      <c r="QZK32" s="32"/>
      <c r="QZL32" s="32"/>
      <c r="QZM32" s="32"/>
      <c r="QZN32" s="32"/>
      <c r="QZO32" s="32"/>
      <c r="QZP32" s="32"/>
      <c r="QZQ32" s="32"/>
      <c r="QZR32" s="32"/>
      <c r="QZS32" s="32"/>
      <c r="QZT32" s="32"/>
      <c r="QZU32" s="32"/>
      <c r="QZV32" s="32"/>
      <c r="QZW32" s="32"/>
      <c r="QZX32" s="32"/>
      <c r="QZY32" s="32"/>
      <c r="QZZ32" s="32"/>
      <c r="RAA32" s="32"/>
      <c r="RAB32" s="32"/>
      <c r="RAC32" s="32"/>
      <c r="RAD32" s="32"/>
      <c r="RAE32" s="32"/>
      <c r="RAF32" s="32"/>
      <c r="RAG32" s="32"/>
      <c r="RAH32" s="32"/>
      <c r="RAI32" s="32"/>
      <c r="RAJ32" s="32"/>
      <c r="RAK32" s="32"/>
      <c r="RAL32" s="32"/>
      <c r="RAM32" s="32"/>
      <c r="RAN32" s="32"/>
      <c r="RAO32" s="32"/>
      <c r="RAP32" s="32"/>
      <c r="RAQ32" s="32"/>
      <c r="RAR32" s="32"/>
      <c r="RAS32" s="32"/>
      <c r="RAT32" s="32"/>
      <c r="RAU32" s="32"/>
      <c r="RAV32" s="32"/>
      <c r="RAW32" s="32"/>
      <c r="RAX32" s="32"/>
      <c r="RAY32" s="32"/>
      <c r="RAZ32" s="32"/>
      <c r="RBA32" s="32"/>
      <c r="RBB32" s="32"/>
      <c r="RBC32" s="32"/>
      <c r="RBD32" s="32"/>
      <c r="RBE32" s="32"/>
      <c r="RBF32" s="32"/>
      <c r="RBG32" s="32"/>
      <c r="RBH32" s="32"/>
      <c r="RBI32" s="32"/>
      <c r="RBJ32" s="32"/>
      <c r="RBK32" s="32"/>
      <c r="RBL32" s="32"/>
      <c r="RBM32" s="32"/>
      <c r="RBN32" s="32"/>
      <c r="RBO32" s="32"/>
      <c r="RBP32" s="32"/>
      <c r="RBQ32" s="32"/>
      <c r="RBR32" s="32"/>
      <c r="RBS32" s="32"/>
      <c r="RBT32" s="32"/>
      <c r="RBU32" s="32"/>
      <c r="RBV32" s="32"/>
      <c r="RBW32" s="32"/>
      <c r="RBX32" s="32"/>
      <c r="RBY32" s="32"/>
      <c r="RBZ32" s="32"/>
      <c r="RCA32" s="32"/>
      <c r="RCB32" s="32"/>
      <c r="RCC32" s="32"/>
      <c r="RCD32" s="32"/>
      <c r="RCE32" s="32"/>
      <c r="RCF32" s="32"/>
      <c r="RCG32" s="32"/>
      <c r="RCH32" s="32"/>
      <c r="RCI32" s="32"/>
      <c r="RCJ32" s="32"/>
      <c r="RCK32" s="32"/>
      <c r="RCL32" s="32"/>
      <c r="RCM32" s="32"/>
      <c r="RCN32" s="32"/>
      <c r="RCO32" s="32"/>
      <c r="RCP32" s="32"/>
      <c r="RCQ32" s="32"/>
      <c r="RCR32" s="32"/>
      <c r="RCS32" s="32"/>
      <c r="RCT32" s="32"/>
      <c r="RCU32" s="32"/>
      <c r="RCV32" s="32"/>
      <c r="RCW32" s="32"/>
      <c r="RCX32" s="32"/>
      <c r="RCY32" s="32"/>
      <c r="RCZ32" s="32"/>
      <c r="RDA32" s="32"/>
      <c r="RDB32" s="32"/>
      <c r="RDC32" s="32"/>
      <c r="RDD32" s="32"/>
      <c r="RDE32" s="32"/>
      <c r="RDF32" s="32"/>
      <c r="RDG32" s="32"/>
      <c r="RDH32" s="32"/>
      <c r="RDI32" s="32"/>
      <c r="RDJ32" s="32"/>
      <c r="RDK32" s="32"/>
      <c r="RDL32" s="32"/>
      <c r="RDM32" s="32"/>
      <c r="RDN32" s="32"/>
      <c r="RDO32" s="32"/>
      <c r="RDP32" s="32"/>
      <c r="RDQ32" s="32"/>
      <c r="RDR32" s="32"/>
      <c r="RDS32" s="32"/>
      <c r="RDT32" s="32"/>
      <c r="RDU32" s="32"/>
      <c r="RDV32" s="32"/>
      <c r="RDW32" s="32"/>
      <c r="RDX32" s="32"/>
      <c r="RDY32" s="32"/>
      <c r="RDZ32" s="32"/>
      <c r="REA32" s="32"/>
      <c r="REB32" s="32"/>
      <c r="REC32" s="32"/>
      <c r="RED32" s="32"/>
      <c r="REE32" s="32"/>
      <c r="REF32" s="32"/>
      <c r="REG32" s="32"/>
      <c r="REH32" s="32"/>
      <c r="REI32" s="32"/>
      <c r="REJ32" s="32"/>
      <c r="REK32" s="32"/>
      <c r="REL32" s="32"/>
      <c r="REM32" s="32"/>
      <c r="REN32" s="32"/>
      <c r="REO32" s="32"/>
      <c r="REP32" s="32"/>
      <c r="REQ32" s="32"/>
      <c r="RER32" s="32"/>
      <c r="RES32" s="32"/>
      <c r="RET32" s="32"/>
      <c r="REU32" s="32"/>
      <c r="REV32" s="32"/>
      <c r="REW32" s="32"/>
      <c r="REX32" s="32"/>
      <c r="REY32" s="32"/>
      <c r="REZ32" s="32"/>
      <c r="RFA32" s="32"/>
      <c r="RFB32" s="32"/>
      <c r="RFC32" s="32"/>
      <c r="RFD32" s="32"/>
      <c r="RFE32" s="32"/>
      <c r="RFF32" s="32"/>
      <c r="RFG32" s="32"/>
      <c r="RFH32" s="32"/>
      <c r="RFI32" s="32"/>
      <c r="RFJ32" s="32"/>
      <c r="RFK32" s="32"/>
      <c r="RFL32" s="32"/>
      <c r="RFM32" s="32"/>
      <c r="RFN32" s="32"/>
      <c r="RFO32" s="32"/>
      <c r="RFP32" s="32"/>
      <c r="RFQ32" s="32"/>
      <c r="RFR32" s="32"/>
      <c r="RFS32" s="32"/>
      <c r="RFT32" s="32"/>
      <c r="RFU32" s="32"/>
      <c r="RFV32" s="32"/>
      <c r="RFW32" s="32"/>
      <c r="RFX32" s="32"/>
      <c r="RFY32" s="32"/>
      <c r="RFZ32" s="32"/>
      <c r="RGA32" s="32"/>
      <c r="RGB32" s="32"/>
      <c r="RGC32" s="32"/>
      <c r="RGD32" s="32"/>
      <c r="RGE32" s="32"/>
      <c r="RGF32" s="32"/>
      <c r="RGG32" s="32"/>
      <c r="RGH32" s="32"/>
      <c r="RGI32" s="32"/>
      <c r="RGJ32" s="32"/>
      <c r="RGK32" s="32"/>
      <c r="RGL32" s="32"/>
      <c r="RGM32" s="32"/>
      <c r="RGN32" s="32"/>
      <c r="RGO32" s="32"/>
      <c r="RGP32" s="32"/>
      <c r="RGQ32" s="32"/>
      <c r="RGR32" s="32"/>
      <c r="RGS32" s="32"/>
      <c r="RGT32" s="32"/>
      <c r="RGU32" s="32"/>
      <c r="RGV32" s="32"/>
      <c r="RGW32" s="32"/>
      <c r="RGX32" s="32"/>
      <c r="RGY32" s="32"/>
      <c r="RGZ32" s="32"/>
      <c r="RHA32" s="32"/>
      <c r="RHB32" s="32"/>
      <c r="RHC32" s="32"/>
      <c r="RHD32" s="32"/>
      <c r="RHE32" s="32"/>
      <c r="RHF32" s="32"/>
      <c r="RHG32" s="32"/>
      <c r="RHH32" s="32"/>
      <c r="RHI32" s="32"/>
      <c r="RHJ32" s="32"/>
      <c r="RHK32" s="32"/>
      <c r="RHL32" s="32"/>
      <c r="RHM32" s="32"/>
      <c r="RHN32" s="32"/>
      <c r="RHO32" s="32"/>
      <c r="RHP32" s="32"/>
      <c r="RHQ32" s="32"/>
      <c r="RHR32" s="32"/>
      <c r="RHS32" s="32"/>
      <c r="RHT32" s="32"/>
      <c r="RHU32" s="32"/>
      <c r="RHV32" s="32"/>
      <c r="RHW32" s="32"/>
      <c r="RHX32" s="32"/>
      <c r="RHY32" s="32"/>
      <c r="RHZ32" s="32"/>
      <c r="RIA32" s="32"/>
      <c r="RIB32" s="32"/>
      <c r="RIC32" s="32"/>
      <c r="RID32" s="32"/>
      <c r="RIE32" s="32"/>
      <c r="RIF32" s="32"/>
      <c r="RIG32" s="32"/>
      <c r="RIH32" s="32"/>
      <c r="RII32" s="32"/>
      <c r="RIJ32" s="32"/>
      <c r="RIK32" s="32"/>
      <c r="RIL32" s="32"/>
      <c r="RIM32" s="32"/>
      <c r="RIN32" s="32"/>
      <c r="RIO32" s="32"/>
      <c r="RIP32" s="32"/>
      <c r="RIQ32" s="32"/>
      <c r="RIR32" s="32"/>
      <c r="RIS32" s="32"/>
      <c r="RIT32" s="32"/>
      <c r="RIU32" s="32"/>
      <c r="RIV32" s="32"/>
      <c r="RIW32" s="32"/>
      <c r="RIX32" s="32"/>
      <c r="RIY32" s="32"/>
      <c r="RIZ32" s="32"/>
      <c r="RJA32" s="32"/>
      <c r="RJB32" s="32"/>
      <c r="RJC32" s="32"/>
      <c r="RJD32" s="32"/>
      <c r="RJE32" s="32"/>
      <c r="RJF32" s="32"/>
      <c r="RJG32" s="32"/>
      <c r="RJH32" s="32"/>
      <c r="RJI32" s="32"/>
      <c r="RJJ32" s="32"/>
      <c r="RJK32" s="32"/>
      <c r="RJL32" s="32"/>
      <c r="RJM32" s="32"/>
      <c r="RJN32" s="32"/>
      <c r="RJO32" s="32"/>
      <c r="RJP32" s="32"/>
      <c r="RJQ32" s="32"/>
      <c r="RJR32" s="32"/>
      <c r="RJS32" s="32"/>
      <c r="RJT32" s="32"/>
      <c r="RJU32" s="32"/>
      <c r="RJV32" s="32"/>
      <c r="RJW32" s="32"/>
      <c r="RJX32" s="32"/>
      <c r="RJY32" s="32"/>
      <c r="RJZ32" s="32"/>
      <c r="RKA32" s="32"/>
      <c r="RKB32" s="32"/>
      <c r="RKC32" s="32"/>
      <c r="RKD32" s="32"/>
      <c r="RKE32" s="32"/>
      <c r="RKF32" s="32"/>
      <c r="RKG32" s="32"/>
      <c r="RKH32" s="32"/>
      <c r="RKI32" s="32"/>
      <c r="RKJ32" s="32"/>
      <c r="RKK32" s="32"/>
      <c r="RKL32" s="32"/>
      <c r="RKM32" s="32"/>
      <c r="RKN32" s="32"/>
      <c r="RKO32" s="32"/>
      <c r="RKP32" s="32"/>
      <c r="RKQ32" s="32"/>
      <c r="RKR32" s="32"/>
      <c r="RKS32" s="32"/>
      <c r="RKT32" s="32"/>
      <c r="RKU32" s="32"/>
      <c r="RKV32" s="32"/>
      <c r="RKW32" s="32"/>
      <c r="RKX32" s="32"/>
      <c r="RKY32" s="32"/>
      <c r="RKZ32" s="32"/>
      <c r="RLA32" s="32"/>
      <c r="RLB32" s="32"/>
      <c r="RLC32" s="32"/>
      <c r="RLD32" s="32"/>
      <c r="RLE32" s="32"/>
      <c r="RLF32" s="32"/>
      <c r="RLG32" s="32"/>
      <c r="RLH32" s="32"/>
      <c r="RLI32" s="32"/>
      <c r="RLJ32" s="32"/>
      <c r="RLK32" s="32"/>
      <c r="RLL32" s="32"/>
      <c r="RLM32" s="32"/>
      <c r="RLN32" s="32"/>
      <c r="RLO32" s="32"/>
      <c r="RLP32" s="32"/>
      <c r="RLQ32" s="32"/>
      <c r="RLR32" s="32"/>
      <c r="RLS32" s="32"/>
      <c r="RLT32" s="32"/>
      <c r="RLU32" s="32"/>
      <c r="RLV32" s="32"/>
      <c r="RLW32" s="32"/>
      <c r="RLX32" s="32"/>
      <c r="RLY32" s="32"/>
      <c r="RLZ32" s="32"/>
      <c r="RMA32" s="32"/>
      <c r="RMB32" s="32"/>
      <c r="RMC32" s="32"/>
      <c r="RMD32" s="32"/>
      <c r="RME32" s="32"/>
      <c r="RMF32" s="32"/>
      <c r="RMG32" s="32"/>
      <c r="RMH32" s="32"/>
      <c r="RMI32" s="32"/>
      <c r="RMJ32" s="32"/>
      <c r="RMK32" s="32"/>
      <c r="RML32" s="32"/>
      <c r="RMM32" s="32"/>
      <c r="RMN32" s="32"/>
      <c r="RMO32" s="32"/>
      <c r="RMP32" s="32"/>
      <c r="RMQ32" s="32"/>
      <c r="RMR32" s="32"/>
      <c r="RMS32" s="32"/>
      <c r="RMT32" s="32"/>
      <c r="RMU32" s="32"/>
      <c r="RMV32" s="32"/>
      <c r="RMW32" s="32"/>
      <c r="RMX32" s="32"/>
      <c r="RMY32" s="32"/>
      <c r="RMZ32" s="32"/>
      <c r="RNA32" s="32"/>
      <c r="RNB32" s="32"/>
      <c r="RNC32" s="32"/>
      <c r="RND32" s="32"/>
      <c r="RNE32" s="32"/>
      <c r="RNF32" s="32"/>
      <c r="RNG32" s="32"/>
      <c r="RNH32" s="32"/>
      <c r="RNI32" s="32"/>
      <c r="RNJ32" s="32"/>
      <c r="RNK32" s="32"/>
      <c r="RNL32" s="32"/>
      <c r="RNM32" s="32"/>
      <c r="RNN32" s="32"/>
      <c r="RNO32" s="32"/>
      <c r="RNP32" s="32"/>
      <c r="RNQ32" s="32"/>
      <c r="RNR32" s="32"/>
      <c r="RNS32" s="32"/>
      <c r="RNT32" s="32"/>
      <c r="RNU32" s="32"/>
      <c r="RNV32" s="32"/>
      <c r="RNW32" s="32"/>
      <c r="RNX32" s="32"/>
      <c r="RNY32" s="32"/>
      <c r="RNZ32" s="32"/>
      <c r="ROA32" s="32"/>
      <c r="ROB32" s="32"/>
      <c r="ROC32" s="32"/>
      <c r="ROD32" s="32"/>
      <c r="ROE32" s="32"/>
      <c r="ROF32" s="32"/>
      <c r="ROG32" s="32"/>
      <c r="ROH32" s="32"/>
      <c r="ROI32" s="32"/>
      <c r="ROJ32" s="32"/>
      <c r="ROK32" s="32"/>
      <c r="ROL32" s="32"/>
      <c r="ROM32" s="32"/>
      <c r="RON32" s="32"/>
      <c r="ROO32" s="32"/>
      <c r="ROP32" s="32"/>
      <c r="ROQ32" s="32"/>
      <c r="ROR32" s="32"/>
      <c r="ROS32" s="32"/>
      <c r="ROT32" s="32"/>
      <c r="ROU32" s="32"/>
      <c r="ROV32" s="32"/>
      <c r="ROW32" s="32"/>
      <c r="ROX32" s="32"/>
      <c r="ROY32" s="32"/>
      <c r="ROZ32" s="32"/>
      <c r="RPA32" s="32"/>
      <c r="RPB32" s="32"/>
      <c r="RPC32" s="32"/>
      <c r="RPD32" s="32"/>
      <c r="RPE32" s="32"/>
      <c r="RPF32" s="32"/>
      <c r="RPG32" s="32"/>
      <c r="RPH32" s="32"/>
      <c r="RPI32" s="32"/>
      <c r="RPJ32" s="32"/>
      <c r="RPK32" s="32"/>
      <c r="RPL32" s="32"/>
      <c r="RPM32" s="32"/>
      <c r="RPN32" s="32"/>
      <c r="RPO32" s="32"/>
      <c r="RPP32" s="32"/>
      <c r="RPQ32" s="32"/>
      <c r="RPR32" s="32"/>
      <c r="RPS32" s="32"/>
      <c r="RPT32" s="32"/>
      <c r="RPU32" s="32"/>
      <c r="RPV32" s="32"/>
      <c r="RPW32" s="32"/>
      <c r="RPX32" s="32"/>
      <c r="RPY32" s="32"/>
      <c r="RPZ32" s="32"/>
      <c r="RQA32" s="32"/>
      <c r="RQB32" s="32"/>
      <c r="RQC32" s="32"/>
      <c r="RQD32" s="32"/>
      <c r="RQE32" s="32"/>
      <c r="RQF32" s="32"/>
      <c r="RQG32" s="32"/>
      <c r="RQH32" s="32"/>
      <c r="RQI32" s="32"/>
      <c r="RQJ32" s="32"/>
      <c r="RQK32" s="32"/>
      <c r="RQL32" s="32"/>
      <c r="RQM32" s="32"/>
      <c r="RQN32" s="32"/>
      <c r="RQO32" s="32"/>
      <c r="RQP32" s="32"/>
      <c r="RQQ32" s="32"/>
      <c r="RQR32" s="32"/>
      <c r="RQS32" s="32"/>
      <c r="RQT32" s="32"/>
      <c r="RQU32" s="32"/>
      <c r="RQV32" s="32"/>
      <c r="RQW32" s="32"/>
      <c r="RQX32" s="32"/>
      <c r="RQY32" s="32"/>
      <c r="RQZ32" s="32"/>
      <c r="RRA32" s="32"/>
      <c r="RRB32" s="32"/>
      <c r="RRC32" s="32"/>
      <c r="RRD32" s="32"/>
      <c r="RRE32" s="32"/>
      <c r="RRF32" s="32"/>
      <c r="RRG32" s="32"/>
      <c r="RRH32" s="32"/>
      <c r="RRI32" s="32"/>
      <c r="RRJ32" s="32"/>
      <c r="RRK32" s="32"/>
      <c r="RRL32" s="32"/>
      <c r="RRM32" s="32"/>
      <c r="RRN32" s="32"/>
      <c r="RRO32" s="32"/>
      <c r="RRP32" s="32"/>
      <c r="RRQ32" s="32"/>
      <c r="RRR32" s="32"/>
      <c r="RRS32" s="32"/>
      <c r="RRT32" s="32"/>
      <c r="RRU32" s="32"/>
      <c r="RRV32" s="32"/>
      <c r="RRW32" s="32"/>
      <c r="RRX32" s="32"/>
      <c r="RRY32" s="32"/>
      <c r="RRZ32" s="32"/>
      <c r="RSA32" s="32"/>
      <c r="RSB32" s="32"/>
      <c r="RSC32" s="32"/>
      <c r="RSD32" s="32"/>
      <c r="RSE32" s="32"/>
      <c r="RSF32" s="32"/>
      <c r="RSG32" s="32"/>
      <c r="RSH32" s="32"/>
      <c r="RSI32" s="32"/>
      <c r="RSJ32" s="32"/>
      <c r="RSK32" s="32"/>
      <c r="RSL32" s="32"/>
      <c r="RSM32" s="32"/>
      <c r="RSN32" s="32"/>
      <c r="RSO32" s="32"/>
      <c r="RSP32" s="32"/>
      <c r="RSQ32" s="32"/>
      <c r="RSR32" s="32"/>
      <c r="RSS32" s="32"/>
      <c r="RST32" s="32"/>
      <c r="RSU32" s="32"/>
      <c r="RSV32" s="32"/>
      <c r="RSW32" s="32"/>
      <c r="RSX32" s="32"/>
      <c r="RSY32" s="32"/>
      <c r="RSZ32" s="32"/>
      <c r="RTA32" s="32"/>
      <c r="RTB32" s="32"/>
      <c r="RTC32" s="32"/>
      <c r="RTD32" s="32"/>
      <c r="RTE32" s="32"/>
      <c r="RTF32" s="32"/>
      <c r="RTG32" s="32"/>
      <c r="RTH32" s="32"/>
      <c r="RTI32" s="32"/>
      <c r="RTJ32" s="32"/>
      <c r="RTK32" s="32"/>
      <c r="RTL32" s="32"/>
      <c r="RTM32" s="32"/>
      <c r="RTN32" s="32"/>
      <c r="RTO32" s="32"/>
      <c r="RTP32" s="32"/>
      <c r="RTQ32" s="32"/>
      <c r="RTR32" s="32"/>
      <c r="RTS32" s="32"/>
      <c r="RTT32" s="32"/>
      <c r="RTU32" s="32"/>
      <c r="RTV32" s="32"/>
      <c r="RTW32" s="32"/>
      <c r="RTX32" s="32"/>
      <c r="RTY32" s="32"/>
      <c r="RTZ32" s="32"/>
      <c r="RUA32" s="32"/>
      <c r="RUB32" s="32"/>
      <c r="RUC32" s="32"/>
      <c r="RUD32" s="32"/>
      <c r="RUE32" s="32"/>
      <c r="RUF32" s="32"/>
      <c r="RUG32" s="32"/>
      <c r="RUH32" s="32"/>
      <c r="RUI32" s="32"/>
      <c r="RUJ32" s="32"/>
      <c r="RUK32" s="32"/>
      <c r="RUL32" s="32"/>
      <c r="RUM32" s="32"/>
      <c r="RUN32" s="32"/>
      <c r="RUO32" s="32"/>
      <c r="RUP32" s="32"/>
      <c r="RUQ32" s="32"/>
      <c r="RUR32" s="32"/>
      <c r="RUS32" s="32"/>
      <c r="RUT32" s="32"/>
      <c r="RUU32" s="32"/>
      <c r="RUV32" s="32"/>
      <c r="RUW32" s="32"/>
      <c r="RUX32" s="32"/>
      <c r="RUY32" s="32"/>
      <c r="RUZ32" s="32"/>
      <c r="RVA32" s="32"/>
      <c r="RVB32" s="32"/>
      <c r="RVC32" s="32"/>
      <c r="RVD32" s="32"/>
      <c r="RVE32" s="32"/>
      <c r="RVF32" s="32"/>
      <c r="RVG32" s="32"/>
      <c r="RVH32" s="32"/>
      <c r="RVI32" s="32"/>
      <c r="RVJ32" s="32"/>
      <c r="RVK32" s="32"/>
      <c r="RVL32" s="32"/>
      <c r="RVM32" s="32"/>
      <c r="RVN32" s="32"/>
      <c r="RVO32" s="32"/>
      <c r="RVP32" s="32"/>
      <c r="RVQ32" s="32"/>
      <c r="RVR32" s="32"/>
      <c r="RVS32" s="32"/>
      <c r="RVT32" s="32"/>
      <c r="RVU32" s="32"/>
      <c r="RVV32" s="32"/>
      <c r="RVW32" s="32"/>
      <c r="RVX32" s="32"/>
      <c r="RVY32" s="32"/>
      <c r="RVZ32" s="32"/>
      <c r="RWA32" s="32"/>
      <c r="RWB32" s="32"/>
      <c r="RWC32" s="32"/>
      <c r="RWD32" s="32"/>
      <c r="RWE32" s="32"/>
      <c r="RWF32" s="32"/>
      <c r="RWG32" s="32"/>
      <c r="RWH32" s="32"/>
      <c r="RWI32" s="32"/>
      <c r="RWJ32" s="32"/>
      <c r="RWK32" s="32"/>
      <c r="RWL32" s="32"/>
      <c r="RWM32" s="32"/>
      <c r="RWN32" s="32"/>
      <c r="RWO32" s="32"/>
      <c r="RWP32" s="32"/>
      <c r="RWQ32" s="32"/>
      <c r="RWR32" s="32"/>
      <c r="RWS32" s="32"/>
      <c r="RWT32" s="32"/>
      <c r="RWU32" s="32"/>
      <c r="RWV32" s="32"/>
      <c r="RWW32" s="32"/>
      <c r="RWX32" s="32"/>
      <c r="RWY32" s="32"/>
      <c r="RWZ32" s="32"/>
      <c r="RXA32" s="32"/>
      <c r="RXB32" s="32"/>
      <c r="RXC32" s="32"/>
      <c r="RXD32" s="32"/>
      <c r="RXE32" s="32"/>
      <c r="RXF32" s="32"/>
      <c r="RXG32" s="32"/>
      <c r="RXH32" s="32"/>
      <c r="RXI32" s="32"/>
      <c r="RXJ32" s="32"/>
      <c r="RXK32" s="32"/>
      <c r="RXL32" s="32"/>
      <c r="RXM32" s="32"/>
      <c r="RXN32" s="32"/>
      <c r="RXO32" s="32"/>
      <c r="RXP32" s="32"/>
      <c r="RXQ32" s="32"/>
      <c r="RXR32" s="32"/>
      <c r="RXS32" s="32"/>
      <c r="RXT32" s="32"/>
      <c r="RXU32" s="32"/>
      <c r="RXV32" s="32"/>
      <c r="RXW32" s="32"/>
      <c r="RXX32" s="32"/>
      <c r="RXY32" s="32"/>
      <c r="RXZ32" s="32"/>
      <c r="RYA32" s="32"/>
      <c r="RYB32" s="32"/>
      <c r="RYC32" s="32"/>
      <c r="RYD32" s="32"/>
      <c r="RYE32" s="32"/>
      <c r="RYF32" s="32"/>
      <c r="RYG32" s="32"/>
      <c r="RYH32" s="32"/>
      <c r="RYI32" s="32"/>
      <c r="RYJ32" s="32"/>
      <c r="RYK32" s="32"/>
      <c r="RYL32" s="32"/>
      <c r="RYM32" s="32"/>
      <c r="RYN32" s="32"/>
      <c r="RYO32" s="32"/>
      <c r="RYP32" s="32"/>
      <c r="RYQ32" s="32"/>
      <c r="RYR32" s="32"/>
      <c r="RYS32" s="32"/>
      <c r="RYT32" s="32"/>
      <c r="RYU32" s="32"/>
      <c r="RYV32" s="32"/>
      <c r="RYW32" s="32"/>
      <c r="RYX32" s="32"/>
      <c r="RYY32" s="32"/>
      <c r="RYZ32" s="32"/>
      <c r="RZA32" s="32"/>
      <c r="RZB32" s="32"/>
      <c r="RZC32" s="32"/>
      <c r="RZD32" s="32"/>
      <c r="RZE32" s="32"/>
      <c r="RZF32" s="32"/>
      <c r="RZG32" s="32"/>
      <c r="RZH32" s="32"/>
      <c r="RZI32" s="32"/>
      <c r="RZJ32" s="32"/>
      <c r="RZK32" s="32"/>
      <c r="RZL32" s="32"/>
      <c r="RZM32" s="32"/>
      <c r="RZN32" s="32"/>
      <c r="RZO32" s="32"/>
      <c r="RZP32" s="32"/>
      <c r="RZQ32" s="32"/>
      <c r="RZR32" s="32"/>
      <c r="RZS32" s="32"/>
      <c r="RZT32" s="32"/>
      <c r="RZU32" s="32"/>
      <c r="RZV32" s="32"/>
      <c r="RZW32" s="32"/>
      <c r="RZX32" s="32"/>
      <c r="RZY32" s="32"/>
      <c r="RZZ32" s="32"/>
      <c r="SAA32" s="32"/>
      <c r="SAB32" s="32"/>
      <c r="SAC32" s="32"/>
      <c r="SAD32" s="32"/>
      <c r="SAE32" s="32"/>
      <c r="SAF32" s="32"/>
      <c r="SAG32" s="32"/>
      <c r="SAH32" s="32"/>
      <c r="SAI32" s="32"/>
      <c r="SAJ32" s="32"/>
      <c r="SAK32" s="32"/>
      <c r="SAL32" s="32"/>
      <c r="SAM32" s="32"/>
      <c r="SAN32" s="32"/>
      <c r="SAO32" s="32"/>
      <c r="SAP32" s="32"/>
      <c r="SAQ32" s="32"/>
      <c r="SAR32" s="32"/>
      <c r="SAS32" s="32"/>
      <c r="SAT32" s="32"/>
      <c r="SAU32" s="32"/>
      <c r="SAV32" s="32"/>
      <c r="SAW32" s="32"/>
      <c r="SAX32" s="32"/>
      <c r="SAY32" s="32"/>
      <c r="SAZ32" s="32"/>
      <c r="SBA32" s="32"/>
      <c r="SBB32" s="32"/>
      <c r="SBC32" s="32"/>
      <c r="SBD32" s="32"/>
      <c r="SBE32" s="32"/>
      <c r="SBF32" s="32"/>
      <c r="SBG32" s="32"/>
      <c r="SBH32" s="32"/>
      <c r="SBI32" s="32"/>
      <c r="SBJ32" s="32"/>
      <c r="SBK32" s="32"/>
      <c r="SBL32" s="32"/>
      <c r="SBM32" s="32"/>
      <c r="SBN32" s="32"/>
      <c r="SBO32" s="32"/>
      <c r="SBP32" s="32"/>
      <c r="SBQ32" s="32"/>
      <c r="SBR32" s="32"/>
      <c r="SBS32" s="32"/>
      <c r="SBT32" s="32"/>
      <c r="SBU32" s="32"/>
      <c r="SBV32" s="32"/>
      <c r="SBW32" s="32"/>
      <c r="SBX32" s="32"/>
      <c r="SBY32" s="32"/>
      <c r="SBZ32" s="32"/>
      <c r="SCA32" s="32"/>
      <c r="SCB32" s="32"/>
      <c r="SCC32" s="32"/>
      <c r="SCD32" s="32"/>
      <c r="SCE32" s="32"/>
      <c r="SCF32" s="32"/>
      <c r="SCG32" s="32"/>
      <c r="SCH32" s="32"/>
      <c r="SCI32" s="32"/>
      <c r="SCJ32" s="32"/>
      <c r="SCK32" s="32"/>
      <c r="SCL32" s="32"/>
      <c r="SCM32" s="32"/>
      <c r="SCN32" s="32"/>
      <c r="SCO32" s="32"/>
      <c r="SCP32" s="32"/>
      <c r="SCQ32" s="32"/>
      <c r="SCR32" s="32"/>
      <c r="SCS32" s="32"/>
      <c r="SCT32" s="32"/>
      <c r="SCU32" s="32"/>
      <c r="SCV32" s="32"/>
      <c r="SCW32" s="32"/>
      <c r="SCX32" s="32"/>
      <c r="SCY32" s="32"/>
      <c r="SCZ32" s="32"/>
      <c r="SDA32" s="32"/>
      <c r="SDB32" s="32"/>
      <c r="SDC32" s="32"/>
      <c r="SDD32" s="32"/>
      <c r="SDE32" s="32"/>
      <c r="SDF32" s="32"/>
      <c r="SDG32" s="32"/>
      <c r="SDH32" s="32"/>
      <c r="SDI32" s="32"/>
      <c r="SDJ32" s="32"/>
      <c r="SDK32" s="32"/>
      <c r="SDL32" s="32"/>
      <c r="SDM32" s="32"/>
      <c r="SDN32" s="32"/>
      <c r="SDO32" s="32"/>
      <c r="SDP32" s="32"/>
      <c r="SDQ32" s="32"/>
      <c r="SDR32" s="32"/>
      <c r="SDS32" s="32"/>
      <c r="SDT32" s="32"/>
      <c r="SDU32" s="32"/>
      <c r="SDV32" s="32"/>
      <c r="SDW32" s="32"/>
      <c r="SDX32" s="32"/>
      <c r="SDY32" s="32"/>
      <c r="SDZ32" s="32"/>
      <c r="SEA32" s="32"/>
      <c r="SEB32" s="32"/>
      <c r="SEC32" s="32"/>
      <c r="SED32" s="32"/>
      <c r="SEE32" s="32"/>
      <c r="SEF32" s="32"/>
      <c r="SEG32" s="32"/>
      <c r="SEH32" s="32"/>
      <c r="SEI32" s="32"/>
      <c r="SEJ32" s="32"/>
      <c r="SEK32" s="32"/>
      <c r="SEL32" s="32"/>
      <c r="SEM32" s="32"/>
      <c r="SEN32" s="32"/>
      <c r="SEO32" s="32"/>
      <c r="SEP32" s="32"/>
      <c r="SEQ32" s="32"/>
      <c r="SER32" s="32"/>
      <c r="SES32" s="32"/>
      <c r="SET32" s="32"/>
      <c r="SEU32" s="32"/>
      <c r="SEV32" s="32"/>
      <c r="SEW32" s="32"/>
      <c r="SEX32" s="32"/>
      <c r="SEY32" s="32"/>
      <c r="SEZ32" s="32"/>
      <c r="SFA32" s="32"/>
      <c r="SFB32" s="32"/>
      <c r="SFC32" s="32"/>
      <c r="SFD32" s="32"/>
      <c r="SFE32" s="32"/>
      <c r="SFF32" s="32"/>
      <c r="SFG32" s="32"/>
      <c r="SFH32" s="32"/>
      <c r="SFI32" s="32"/>
      <c r="SFJ32" s="32"/>
      <c r="SFK32" s="32"/>
      <c r="SFL32" s="32"/>
      <c r="SFM32" s="32"/>
      <c r="SFN32" s="32"/>
      <c r="SFO32" s="32"/>
      <c r="SFP32" s="32"/>
      <c r="SFQ32" s="32"/>
      <c r="SFR32" s="32"/>
      <c r="SFS32" s="32"/>
      <c r="SFT32" s="32"/>
      <c r="SFU32" s="32"/>
      <c r="SFV32" s="32"/>
      <c r="SFW32" s="32"/>
      <c r="SFX32" s="32"/>
      <c r="SFY32" s="32"/>
      <c r="SFZ32" s="32"/>
      <c r="SGA32" s="32"/>
      <c r="SGB32" s="32"/>
      <c r="SGC32" s="32"/>
      <c r="SGD32" s="32"/>
      <c r="SGE32" s="32"/>
      <c r="SGF32" s="32"/>
      <c r="SGG32" s="32"/>
      <c r="SGH32" s="32"/>
      <c r="SGI32" s="32"/>
      <c r="SGJ32" s="32"/>
      <c r="SGK32" s="32"/>
      <c r="SGL32" s="32"/>
      <c r="SGM32" s="32"/>
      <c r="SGN32" s="32"/>
      <c r="SGO32" s="32"/>
      <c r="SGP32" s="32"/>
      <c r="SGQ32" s="32"/>
      <c r="SGR32" s="32"/>
      <c r="SGS32" s="32"/>
      <c r="SGT32" s="32"/>
      <c r="SGU32" s="32"/>
      <c r="SGV32" s="32"/>
      <c r="SGW32" s="32"/>
      <c r="SGX32" s="32"/>
      <c r="SGY32" s="32"/>
      <c r="SGZ32" s="32"/>
      <c r="SHA32" s="32"/>
      <c r="SHB32" s="32"/>
      <c r="SHC32" s="32"/>
      <c r="SHD32" s="32"/>
      <c r="SHE32" s="32"/>
      <c r="SHF32" s="32"/>
      <c r="SHG32" s="32"/>
      <c r="SHH32" s="32"/>
      <c r="SHI32" s="32"/>
      <c r="SHJ32" s="32"/>
      <c r="SHK32" s="32"/>
      <c r="SHL32" s="32"/>
      <c r="SHM32" s="32"/>
      <c r="SHN32" s="32"/>
      <c r="SHO32" s="32"/>
      <c r="SHP32" s="32"/>
      <c r="SHQ32" s="32"/>
      <c r="SHR32" s="32"/>
      <c r="SHS32" s="32"/>
      <c r="SHT32" s="32"/>
      <c r="SHU32" s="32"/>
      <c r="SHV32" s="32"/>
      <c r="SHW32" s="32"/>
      <c r="SHX32" s="32"/>
      <c r="SHY32" s="32"/>
      <c r="SHZ32" s="32"/>
      <c r="SIA32" s="32"/>
      <c r="SIB32" s="32"/>
      <c r="SIC32" s="32"/>
      <c r="SID32" s="32"/>
      <c r="SIE32" s="32"/>
      <c r="SIF32" s="32"/>
      <c r="SIG32" s="32"/>
      <c r="SIH32" s="32"/>
      <c r="SII32" s="32"/>
      <c r="SIJ32" s="32"/>
      <c r="SIK32" s="32"/>
      <c r="SIL32" s="32"/>
      <c r="SIM32" s="32"/>
      <c r="SIN32" s="32"/>
      <c r="SIO32" s="32"/>
      <c r="SIP32" s="32"/>
      <c r="SIQ32" s="32"/>
      <c r="SIR32" s="32"/>
      <c r="SIS32" s="32"/>
      <c r="SIT32" s="32"/>
      <c r="SIU32" s="32"/>
      <c r="SIV32" s="32"/>
      <c r="SIW32" s="32"/>
      <c r="SIX32" s="32"/>
      <c r="SIY32" s="32"/>
      <c r="SIZ32" s="32"/>
      <c r="SJA32" s="32"/>
      <c r="SJB32" s="32"/>
      <c r="SJC32" s="32"/>
      <c r="SJD32" s="32"/>
      <c r="SJE32" s="32"/>
      <c r="SJF32" s="32"/>
      <c r="SJG32" s="32"/>
      <c r="SJH32" s="32"/>
      <c r="SJI32" s="32"/>
      <c r="SJJ32" s="32"/>
      <c r="SJK32" s="32"/>
      <c r="SJL32" s="32"/>
      <c r="SJM32" s="32"/>
      <c r="SJN32" s="32"/>
      <c r="SJO32" s="32"/>
      <c r="SJP32" s="32"/>
      <c r="SJQ32" s="32"/>
      <c r="SJR32" s="32"/>
      <c r="SJS32" s="32"/>
      <c r="SJT32" s="32"/>
      <c r="SJU32" s="32"/>
      <c r="SJV32" s="32"/>
      <c r="SJW32" s="32"/>
      <c r="SJX32" s="32"/>
      <c r="SJY32" s="32"/>
      <c r="SJZ32" s="32"/>
      <c r="SKA32" s="32"/>
      <c r="SKB32" s="32"/>
      <c r="SKC32" s="32"/>
      <c r="SKD32" s="32"/>
      <c r="SKE32" s="32"/>
      <c r="SKF32" s="32"/>
      <c r="SKG32" s="32"/>
      <c r="SKH32" s="32"/>
      <c r="SKI32" s="32"/>
      <c r="SKJ32" s="32"/>
      <c r="SKK32" s="32"/>
      <c r="SKL32" s="32"/>
      <c r="SKM32" s="32"/>
      <c r="SKN32" s="32"/>
      <c r="SKO32" s="32"/>
      <c r="SKP32" s="32"/>
      <c r="SKQ32" s="32"/>
      <c r="SKR32" s="32"/>
      <c r="SKS32" s="32"/>
      <c r="SKT32" s="32"/>
      <c r="SKU32" s="32"/>
      <c r="SKV32" s="32"/>
      <c r="SKW32" s="32"/>
      <c r="SKX32" s="32"/>
      <c r="SKY32" s="32"/>
      <c r="SKZ32" s="32"/>
      <c r="SLA32" s="32"/>
      <c r="SLB32" s="32"/>
      <c r="SLC32" s="32"/>
      <c r="SLD32" s="32"/>
      <c r="SLE32" s="32"/>
      <c r="SLF32" s="32"/>
      <c r="SLG32" s="32"/>
      <c r="SLH32" s="32"/>
      <c r="SLI32" s="32"/>
      <c r="SLJ32" s="32"/>
      <c r="SLK32" s="32"/>
      <c r="SLL32" s="32"/>
      <c r="SLM32" s="32"/>
      <c r="SLN32" s="32"/>
      <c r="SLO32" s="32"/>
      <c r="SLP32" s="32"/>
      <c r="SLQ32" s="32"/>
      <c r="SLR32" s="32"/>
      <c r="SLS32" s="32"/>
      <c r="SLT32" s="32"/>
      <c r="SLU32" s="32"/>
      <c r="SLV32" s="32"/>
      <c r="SLW32" s="32"/>
      <c r="SLX32" s="32"/>
      <c r="SLY32" s="32"/>
      <c r="SLZ32" s="32"/>
      <c r="SMA32" s="32"/>
      <c r="SMB32" s="32"/>
      <c r="SMC32" s="32"/>
      <c r="SMD32" s="32"/>
      <c r="SME32" s="32"/>
      <c r="SMF32" s="32"/>
      <c r="SMG32" s="32"/>
      <c r="SMH32" s="32"/>
      <c r="SMI32" s="32"/>
      <c r="SMJ32" s="32"/>
      <c r="SMK32" s="32"/>
      <c r="SML32" s="32"/>
      <c r="SMM32" s="32"/>
      <c r="SMN32" s="32"/>
      <c r="SMO32" s="32"/>
      <c r="SMP32" s="32"/>
      <c r="SMQ32" s="32"/>
      <c r="SMR32" s="32"/>
      <c r="SMS32" s="32"/>
      <c r="SMT32" s="32"/>
      <c r="SMU32" s="32"/>
      <c r="SMV32" s="32"/>
      <c r="SMW32" s="32"/>
      <c r="SMX32" s="32"/>
      <c r="SMY32" s="32"/>
      <c r="SMZ32" s="32"/>
      <c r="SNA32" s="32"/>
      <c r="SNB32" s="32"/>
      <c r="SNC32" s="32"/>
      <c r="SND32" s="32"/>
      <c r="SNE32" s="32"/>
      <c r="SNF32" s="32"/>
      <c r="SNG32" s="32"/>
      <c r="SNH32" s="32"/>
      <c r="SNI32" s="32"/>
      <c r="SNJ32" s="32"/>
      <c r="SNK32" s="32"/>
      <c r="SNL32" s="32"/>
      <c r="SNM32" s="32"/>
      <c r="SNN32" s="32"/>
      <c r="SNO32" s="32"/>
      <c r="SNP32" s="32"/>
      <c r="SNQ32" s="32"/>
      <c r="SNR32" s="32"/>
      <c r="SNS32" s="32"/>
      <c r="SNT32" s="32"/>
      <c r="SNU32" s="32"/>
      <c r="SNV32" s="32"/>
      <c r="SNW32" s="32"/>
      <c r="SNX32" s="32"/>
      <c r="SNY32" s="32"/>
      <c r="SNZ32" s="32"/>
      <c r="SOA32" s="32"/>
      <c r="SOB32" s="32"/>
      <c r="SOC32" s="32"/>
      <c r="SOD32" s="32"/>
      <c r="SOE32" s="32"/>
      <c r="SOF32" s="32"/>
      <c r="SOG32" s="32"/>
      <c r="SOH32" s="32"/>
      <c r="SOI32" s="32"/>
      <c r="SOJ32" s="32"/>
      <c r="SOK32" s="32"/>
      <c r="SOL32" s="32"/>
      <c r="SOM32" s="32"/>
      <c r="SON32" s="32"/>
      <c r="SOO32" s="32"/>
      <c r="SOP32" s="32"/>
      <c r="SOQ32" s="32"/>
      <c r="SOR32" s="32"/>
      <c r="SOS32" s="32"/>
      <c r="SOT32" s="32"/>
      <c r="SOU32" s="32"/>
      <c r="SOV32" s="32"/>
      <c r="SOW32" s="32"/>
      <c r="SOX32" s="32"/>
      <c r="SOY32" s="32"/>
      <c r="SOZ32" s="32"/>
      <c r="SPA32" s="32"/>
      <c r="SPB32" s="32"/>
      <c r="SPC32" s="32"/>
      <c r="SPD32" s="32"/>
      <c r="SPE32" s="32"/>
      <c r="SPF32" s="32"/>
      <c r="SPG32" s="32"/>
      <c r="SPH32" s="32"/>
      <c r="SPI32" s="32"/>
      <c r="SPJ32" s="32"/>
      <c r="SPK32" s="32"/>
      <c r="SPL32" s="32"/>
      <c r="SPM32" s="32"/>
      <c r="SPN32" s="32"/>
      <c r="SPO32" s="32"/>
      <c r="SPP32" s="32"/>
      <c r="SPQ32" s="32"/>
      <c r="SPR32" s="32"/>
      <c r="SPS32" s="32"/>
      <c r="SPT32" s="32"/>
      <c r="SPU32" s="32"/>
      <c r="SPV32" s="32"/>
      <c r="SPW32" s="32"/>
      <c r="SPX32" s="32"/>
      <c r="SPY32" s="32"/>
      <c r="SPZ32" s="32"/>
      <c r="SQA32" s="32"/>
      <c r="SQB32" s="32"/>
      <c r="SQC32" s="32"/>
      <c r="SQD32" s="32"/>
      <c r="SQE32" s="32"/>
      <c r="SQF32" s="32"/>
      <c r="SQG32" s="32"/>
      <c r="SQH32" s="32"/>
      <c r="SQI32" s="32"/>
      <c r="SQJ32" s="32"/>
      <c r="SQK32" s="32"/>
      <c r="SQL32" s="32"/>
      <c r="SQM32" s="32"/>
      <c r="SQN32" s="32"/>
      <c r="SQO32" s="32"/>
      <c r="SQP32" s="32"/>
      <c r="SQQ32" s="32"/>
      <c r="SQR32" s="32"/>
      <c r="SQS32" s="32"/>
      <c r="SQT32" s="32"/>
      <c r="SQU32" s="32"/>
      <c r="SQV32" s="32"/>
      <c r="SQW32" s="32"/>
      <c r="SQX32" s="32"/>
      <c r="SQY32" s="32"/>
      <c r="SQZ32" s="32"/>
      <c r="SRA32" s="32"/>
      <c r="SRB32" s="32"/>
      <c r="SRC32" s="32"/>
      <c r="SRD32" s="32"/>
      <c r="SRE32" s="32"/>
      <c r="SRF32" s="32"/>
      <c r="SRG32" s="32"/>
      <c r="SRH32" s="32"/>
      <c r="SRI32" s="32"/>
      <c r="SRJ32" s="32"/>
      <c r="SRK32" s="32"/>
      <c r="SRL32" s="32"/>
      <c r="SRM32" s="32"/>
      <c r="SRN32" s="32"/>
      <c r="SRO32" s="32"/>
      <c r="SRP32" s="32"/>
      <c r="SRQ32" s="32"/>
      <c r="SRR32" s="32"/>
      <c r="SRS32" s="32"/>
      <c r="SRT32" s="32"/>
      <c r="SRU32" s="32"/>
      <c r="SRV32" s="32"/>
      <c r="SRW32" s="32"/>
      <c r="SRX32" s="32"/>
      <c r="SRY32" s="32"/>
      <c r="SRZ32" s="32"/>
      <c r="SSA32" s="32"/>
      <c r="SSB32" s="32"/>
      <c r="SSC32" s="32"/>
      <c r="SSD32" s="32"/>
      <c r="SSE32" s="32"/>
      <c r="SSF32" s="32"/>
      <c r="SSG32" s="32"/>
      <c r="SSH32" s="32"/>
      <c r="SSI32" s="32"/>
      <c r="SSJ32" s="32"/>
      <c r="SSK32" s="32"/>
      <c r="SSL32" s="32"/>
      <c r="SSM32" s="32"/>
      <c r="SSN32" s="32"/>
      <c r="SSO32" s="32"/>
      <c r="SSP32" s="32"/>
      <c r="SSQ32" s="32"/>
      <c r="SSR32" s="32"/>
      <c r="SSS32" s="32"/>
      <c r="SST32" s="32"/>
      <c r="SSU32" s="32"/>
      <c r="SSV32" s="32"/>
      <c r="SSW32" s="32"/>
      <c r="SSX32" s="32"/>
      <c r="SSY32" s="32"/>
      <c r="SSZ32" s="32"/>
      <c r="STA32" s="32"/>
      <c r="STB32" s="32"/>
      <c r="STC32" s="32"/>
      <c r="STD32" s="32"/>
      <c r="STE32" s="32"/>
      <c r="STF32" s="32"/>
      <c r="STG32" s="32"/>
      <c r="STH32" s="32"/>
      <c r="STI32" s="32"/>
      <c r="STJ32" s="32"/>
      <c r="STK32" s="32"/>
      <c r="STL32" s="32"/>
      <c r="STM32" s="32"/>
      <c r="STN32" s="32"/>
      <c r="STO32" s="32"/>
      <c r="STP32" s="32"/>
      <c r="STQ32" s="32"/>
      <c r="STR32" s="32"/>
      <c r="STS32" s="32"/>
      <c r="STT32" s="32"/>
      <c r="STU32" s="32"/>
      <c r="STV32" s="32"/>
      <c r="STW32" s="32"/>
      <c r="STX32" s="32"/>
      <c r="STY32" s="32"/>
      <c r="STZ32" s="32"/>
      <c r="SUA32" s="32"/>
      <c r="SUB32" s="32"/>
      <c r="SUC32" s="32"/>
      <c r="SUD32" s="32"/>
      <c r="SUE32" s="32"/>
      <c r="SUF32" s="32"/>
      <c r="SUG32" s="32"/>
      <c r="SUH32" s="32"/>
      <c r="SUI32" s="32"/>
      <c r="SUJ32" s="32"/>
      <c r="SUK32" s="32"/>
      <c r="SUL32" s="32"/>
      <c r="SUM32" s="32"/>
      <c r="SUN32" s="32"/>
      <c r="SUO32" s="32"/>
      <c r="SUP32" s="32"/>
      <c r="SUQ32" s="32"/>
      <c r="SUR32" s="32"/>
      <c r="SUS32" s="32"/>
      <c r="SUT32" s="32"/>
      <c r="SUU32" s="32"/>
      <c r="SUV32" s="32"/>
      <c r="SUW32" s="32"/>
      <c r="SUX32" s="32"/>
      <c r="SUY32" s="32"/>
      <c r="SUZ32" s="32"/>
      <c r="SVA32" s="32"/>
      <c r="SVB32" s="32"/>
      <c r="SVC32" s="32"/>
      <c r="SVD32" s="32"/>
      <c r="SVE32" s="32"/>
      <c r="SVF32" s="32"/>
      <c r="SVG32" s="32"/>
      <c r="SVH32" s="32"/>
      <c r="SVI32" s="32"/>
      <c r="SVJ32" s="32"/>
      <c r="SVK32" s="32"/>
      <c r="SVL32" s="32"/>
      <c r="SVM32" s="32"/>
      <c r="SVN32" s="32"/>
      <c r="SVO32" s="32"/>
      <c r="SVP32" s="32"/>
      <c r="SVQ32" s="32"/>
      <c r="SVR32" s="32"/>
      <c r="SVS32" s="32"/>
      <c r="SVT32" s="32"/>
      <c r="SVU32" s="32"/>
      <c r="SVV32" s="32"/>
      <c r="SVW32" s="32"/>
      <c r="SVX32" s="32"/>
      <c r="SVY32" s="32"/>
      <c r="SVZ32" s="32"/>
      <c r="SWA32" s="32"/>
      <c r="SWB32" s="32"/>
      <c r="SWC32" s="32"/>
      <c r="SWD32" s="32"/>
      <c r="SWE32" s="32"/>
      <c r="SWF32" s="32"/>
      <c r="SWG32" s="32"/>
      <c r="SWH32" s="32"/>
      <c r="SWI32" s="32"/>
      <c r="SWJ32" s="32"/>
      <c r="SWK32" s="32"/>
      <c r="SWL32" s="32"/>
      <c r="SWM32" s="32"/>
      <c r="SWN32" s="32"/>
      <c r="SWO32" s="32"/>
      <c r="SWP32" s="32"/>
      <c r="SWQ32" s="32"/>
      <c r="SWR32" s="32"/>
      <c r="SWS32" s="32"/>
      <c r="SWT32" s="32"/>
      <c r="SWU32" s="32"/>
      <c r="SWV32" s="32"/>
      <c r="SWW32" s="32"/>
      <c r="SWX32" s="32"/>
      <c r="SWY32" s="32"/>
      <c r="SWZ32" s="32"/>
      <c r="SXA32" s="32"/>
      <c r="SXB32" s="32"/>
      <c r="SXC32" s="32"/>
      <c r="SXD32" s="32"/>
      <c r="SXE32" s="32"/>
      <c r="SXF32" s="32"/>
      <c r="SXG32" s="32"/>
      <c r="SXH32" s="32"/>
      <c r="SXI32" s="32"/>
      <c r="SXJ32" s="32"/>
      <c r="SXK32" s="32"/>
      <c r="SXL32" s="32"/>
      <c r="SXM32" s="32"/>
      <c r="SXN32" s="32"/>
      <c r="SXO32" s="32"/>
      <c r="SXP32" s="32"/>
      <c r="SXQ32" s="32"/>
      <c r="SXR32" s="32"/>
      <c r="SXS32" s="32"/>
      <c r="SXT32" s="32"/>
      <c r="SXU32" s="32"/>
      <c r="SXV32" s="32"/>
      <c r="SXW32" s="32"/>
      <c r="SXX32" s="32"/>
      <c r="SXY32" s="32"/>
      <c r="SXZ32" s="32"/>
      <c r="SYA32" s="32"/>
      <c r="SYB32" s="32"/>
      <c r="SYC32" s="32"/>
      <c r="SYD32" s="32"/>
      <c r="SYE32" s="32"/>
      <c r="SYF32" s="32"/>
      <c r="SYG32" s="32"/>
      <c r="SYH32" s="32"/>
      <c r="SYI32" s="32"/>
      <c r="SYJ32" s="32"/>
      <c r="SYK32" s="32"/>
      <c r="SYL32" s="32"/>
      <c r="SYM32" s="32"/>
      <c r="SYN32" s="32"/>
      <c r="SYO32" s="32"/>
      <c r="SYP32" s="32"/>
      <c r="SYQ32" s="32"/>
      <c r="SYR32" s="32"/>
      <c r="SYS32" s="32"/>
      <c r="SYT32" s="32"/>
      <c r="SYU32" s="32"/>
      <c r="SYV32" s="32"/>
      <c r="SYW32" s="32"/>
      <c r="SYX32" s="32"/>
      <c r="SYY32" s="32"/>
      <c r="SYZ32" s="32"/>
      <c r="SZA32" s="32"/>
      <c r="SZB32" s="32"/>
      <c r="SZC32" s="32"/>
      <c r="SZD32" s="32"/>
      <c r="SZE32" s="32"/>
      <c r="SZF32" s="32"/>
      <c r="SZG32" s="32"/>
      <c r="SZH32" s="32"/>
      <c r="SZI32" s="32"/>
      <c r="SZJ32" s="32"/>
      <c r="SZK32" s="32"/>
      <c r="SZL32" s="32"/>
      <c r="SZM32" s="32"/>
      <c r="SZN32" s="32"/>
      <c r="SZO32" s="32"/>
      <c r="SZP32" s="32"/>
      <c r="SZQ32" s="32"/>
      <c r="SZR32" s="32"/>
      <c r="SZS32" s="32"/>
      <c r="SZT32" s="32"/>
      <c r="SZU32" s="32"/>
      <c r="SZV32" s="32"/>
      <c r="SZW32" s="32"/>
      <c r="SZX32" s="32"/>
      <c r="SZY32" s="32"/>
      <c r="SZZ32" s="32"/>
      <c r="TAA32" s="32"/>
      <c r="TAB32" s="32"/>
      <c r="TAC32" s="32"/>
      <c r="TAD32" s="32"/>
      <c r="TAE32" s="32"/>
      <c r="TAF32" s="32"/>
      <c r="TAG32" s="32"/>
      <c r="TAH32" s="32"/>
      <c r="TAI32" s="32"/>
      <c r="TAJ32" s="32"/>
      <c r="TAK32" s="32"/>
      <c r="TAL32" s="32"/>
      <c r="TAM32" s="32"/>
      <c r="TAN32" s="32"/>
      <c r="TAO32" s="32"/>
      <c r="TAP32" s="32"/>
      <c r="TAQ32" s="32"/>
      <c r="TAR32" s="32"/>
      <c r="TAS32" s="32"/>
      <c r="TAT32" s="32"/>
      <c r="TAU32" s="32"/>
      <c r="TAV32" s="32"/>
      <c r="TAW32" s="32"/>
      <c r="TAX32" s="32"/>
      <c r="TAY32" s="32"/>
      <c r="TAZ32" s="32"/>
      <c r="TBA32" s="32"/>
      <c r="TBB32" s="32"/>
      <c r="TBC32" s="32"/>
      <c r="TBD32" s="32"/>
      <c r="TBE32" s="32"/>
      <c r="TBF32" s="32"/>
      <c r="TBG32" s="32"/>
      <c r="TBH32" s="32"/>
      <c r="TBI32" s="32"/>
      <c r="TBJ32" s="32"/>
      <c r="TBK32" s="32"/>
      <c r="TBL32" s="32"/>
      <c r="TBM32" s="32"/>
      <c r="TBN32" s="32"/>
      <c r="TBO32" s="32"/>
      <c r="TBP32" s="32"/>
      <c r="TBQ32" s="32"/>
      <c r="TBR32" s="32"/>
      <c r="TBS32" s="32"/>
      <c r="TBT32" s="32"/>
      <c r="TBU32" s="32"/>
      <c r="TBV32" s="32"/>
      <c r="TBW32" s="32"/>
      <c r="TBX32" s="32"/>
      <c r="TBY32" s="32"/>
      <c r="TBZ32" s="32"/>
      <c r="TCA32" s="32"/>
      <c r="TCB32" s="32"/>
      <c r="TCC32" s="32"/>
      <c r="TCD32" s="32"/>
      <c r="TCE32" s="32"/>
      <c r="TCF32" s="32"/>
      <c r="TCG32" s="32"/>
      <c r="TCH32" s="32"/>
      <c r="TCI32" s="32"/>
      <c r="TCJ32" s="32"/>
      <c r="TCK32" s="32"/>
      <c r="TCL32" s="32"/>
      <c r="TCM32" s="32"/>
      <c r="TCN32" s="32"/>
      <c r="TCO32" s="32"/>
      <c r="TCP32" s="32"/>
      <c r="TCQ32" s="32"/>
      <c r="TCR32" s="32"/>
      <c r="TCS32" s="32"/>
      <c r="TCT32" s="32"/>
      <c r="TCU32" s="32"/>
      <c r="TCV32" s="32"/>
      <c r="TCW32" s="32"/>
      <c r="TCX32" s="32"/>
      <c r="TCY32" s="32"/>
      <c r="TCZ32" s="32"/>
      <c r="TDA32" s="32"/>
      <c r="TDB32" s="32"/>
      <c r="TDC32" s="32"/>
      <c r="TDD32" s="32"/>
      <c r="TDE32" s="32"/>
      <c r="TDF32" s="32"/>
      <c r="TDG32" s="32"/>
      <c r="TDH32" s="32"/>
      <c r="TDI32" s="32"/>
      <c r="TDJ32" s="32"/>
      <c r="TDK32" s="32"/>
      <c r="TDL32" s="32"/>
      <c r="TDM32" s="32"/>
      <c r="TDN32" s="32"/>
      <c r="TDO32" s="32"/>
      <c r="TDP32" s="32"/>
      <c r="TDQ32" s="32"/>
      <c r="TDR32" s="32"/>
      <c r="TDS32" s="32"/>
      <c r="TDT32" s="32"/>
      <c r="TDU32" s="32"/>
      <c r="TDV32" s="32"/>
      <c r="TDW32" s="32"/>
      <c r="TDX32" s="32"/>
      <c r="TDY32" s="32"/>
      <c r="TDZ32" s="32"/>
      <c r="TEA32" s="32"/>
      <c r="TEB32" s="32"/>
      <c r="TEC32" s="32"/>
      <c r="TED32" s="32"/>
      <c r="TEE32" s="32"/>
      <c r="TEF32" s="32"/>
      <c r="TEG32" s="32"/>
      <c r="TEH32" s="32"/>
      <c r="TEI32" s="32"/>
      <c r="TEJ32" s="32"/>
      <c r="TEK32" s="32"/>
      <c r="TEL32" s="32"/>
      <c r="TEM32" s="32"/>
      <c r="TEN32" s="32"/>
      <c r="TEO32" s="32"/>
      <c r="TEP32" s="32"/>
      <c r="TEQ32" s="32"/>
      <c r="TER32" s="32"/>
      <c r="TES32" s="32"/>
      <c r="TET32" s="32"/>
      <c r="TEU32" s="32"/>
      <c r="TEV32" s="32"/>
      <c r="TEW32" s="32"/>
      <c r="TEX32" s="32"/>
      <c r="TEY32" s="32"/>
      <c r="TEZ32" s="32"/>
      <c r="TFA32" s="32"/>
      <c r="TFB32" s="32"/>
      <c r="TFC32" s="32"/>
      <c r="TFD32" s="32"/>
      <c r="TFE32" s="32"/>
      <c r="TFF32" s="32"/>
      <c r="TFG32" s="32"/>
      <c r="TFH32" s="32"/>
      <c r="TFI32" s="32"/>
      <c r="TFJ32" s="32"/>
      <c r="TFK32" s="32"/>
      <c r="TFL32" s="32"/>
      <c r="TFM32" s="32"/>
      <c r="TFN32" s="32"/>
      <c r="TFO32" s="32"/>
      <c r="TFP32" s="32"/>
      <c r="TFQ32" s="32"/>
      <c r="TFR32" s="32"/>
      <c r="TFS32" s="32"/>
      <c r="TFT32" s="32"/>
      <c r="TFU32" s="32"/>
      <c r="TFV32" s="32"/>
      <c r="TFW32" s="32"/>
      <c r="TFX32" s="32"/>
      <c r="TFY32" s="32"/>
      <c r="TFZ32" s="32"/>
      <c r="TGA32" s="32"/>
      <c r="TGB32" s="32"/>
      <c r="TGC32" s="32"/>
      <c r="TGD32" s="32"/>
      <c r="TGE32" s="32"/>
      <c r="TGF32" s="32"/>
      <c r="TGG32" s="32"/>
      <c r="TGH32" s="32"/>
      <c r="TGI32" s="32"/>
      <c r="TGJ32" s="32"/>
      <c r="TGK32" s="32"/>
      <c r="TGL32" s="32"/>
      <c r="TGM32" s="32"/>
      <c r="TGN32" s="32"/>
      <c r="TGO32" s="32"/>
      <c r="TGP32" s="32"/>
      <c r="TGQ32" s="32"/>
      <c r="TGR32" s="32"/>
      <c r="TGS32" s="32"/>
      <c r="TGT32" s="32"/>
      <c r="TGU32" s="32"/>
      <c r="TGV32" s="32"/>
      <c r="TGW32" s="32"/>
      <c r="TGX32" s="32"/>
      <c r="TGY32" s="32"/>
      <c r="TGZ32" s="32"/>
      <c r="THA32" s="32"/>
      <c r="THB32" s="32"/>
      <c r="THC32" s="32"/>
      <c r="THD32" s="32"/>
      <c r="THE32" s="32"/>
      <c r="THF32" s="32"/>
      <c r="THG32" s="32"/>
      <c r="THH32" s="32"/>
      <c r="THI32" s="32"/>
      <c r="THJ32" s="32"/>
      <c r="THK32" s="32"/>
      <c r="THL32" s="32"/>
      <c r="THM32" s="32"/>
      <c r="THN32" s="32"/>
      <c r="THO32" s="32"/>
      <c r="THP32" s="32"/>
      <c r="THQ32" s="32"/>
      <c r="THR32" s="32"/>
      <c r="THS32" s="32"/>
      <c r="THT32" s="32"/>
      <c r="THU32" s="32"/>
      <c r="THV32" s="32"/>
      <c r="THW32" s="32"/>
      <c r="THX32" s="32"/>
      <c r="THY32" s="32"/>
      <c r="THZ32" s="32"/>
      <c r="TIA32" s="32"/>
      <c r="TIB32" s="32"/>
      <c r="TIC32" s="32"/>
      <c r="TID32" s="32"/>
      <c r="TIE32" s="32"/>
      <c r="TIF32" s="32"/>
      <c r="TIG32" s="32"/>
      <c r="TIH32" s="32"/>
      <c r="TII32" s="32"/>
      <c r="TIJ32" s="32"/>
      <c r="TIK32" s="32"/>
      <c r="TIL32" s="32"/>
      <c r="TIM32" s="32"/>
      <c r="TIN32" s="32"/>
      <c r="TIO32" s="32"/>
      <c r="TIP32" s="32"/>
      <c r="TIQ32" s="32"/>
      <c r="TIR32" s="32"/>
      <c r="TIS32" s="32"/>
      <c r="TIT32" s="32"/>
      <c r="TIU32" s="32"/>
      <c r="TIV32" s="32"/>
      <c r="TIW32" s="32"/>
      <c r="TIX32" s="32"/>
      <c r="TIY32" s="32"/>
      <c r="TIZ32" s="32"/>
      <c r="TJA32" s="32"/>
      <c r="TJB32" s="32"/>
      <c r="TJC32" s="32"/>
      <c r="TJD32" s="32"/>
      <c r="TJE32" s="32"/>
      <c r="TJF32" s="32"/>
      <c r="TJG32" s="32"/>
      <c r="TJH32" s="32"/>
      <c r="TJI32" s="32"/>
      <c r="TJJ32" s="32"/>
      <c r="TJK32" s="32"/>
      <c r="TJL32" s="32"/>
      <c r="TJM32" s="32"/>
      <c r="TJN32" s="32"/>
      <c r="TJO32" s="32"/>
      <c r="TJP32" s="32"/>
      <c r="TJQ32" s="32"/>
      <c r="TJR32" s="32"/>
      <c r="TJS32" s="32"/>
      <c r="TJT32" s="32"/>
      <c r="TJU32" s="32"/>
      <c r="TJV32" s="32"/>
      <c r="TJW32" s="32"/>
      <c r="TJX32" s="32"/>
      <c r="TJY32" s="32"/>
      <c r="TJZ32" s="32"/>
      <c r="TKA32" s="32"/>
      <c r="TKB32" s="32"/>
      <c r="TKC32" s="32"/>
      <c r="TKD32" s="32"/>
      <c r="TKE32" s="32"/>
      <c r="TKF32" s="32"/>
      <c r="TKG32" s="32"/>
      <c r="TKH32" s="32"/>
      <c r="TKI32" s="32"/>
      <c r="TKJ32" s="32"/>
      <c r="TKK32" s="32"/>
      <c r="TKL32" s="32"/>
      <c r="TKM32" s="32"/>
      <c r="TKN32" s="32"/>
      <c r="TKO32" s="32"/>
      <c r="TKP32" s="32"/>
      <c r="TKQ32" s="32"/>
      <c r="TKR32" s="32"/>
      <c r="TKS32" s="32"/>
      <c r="TKT32" s="32"/>
      <c r="TKU32" s="32"/>
      <c r="TKV32" s="32"/>
      <c r="TKW32" s="32"/>
      <c r="TKX32" s="32"/>
      <c r="TKY32" s="32"/>
      <c r="TKZ32" s="32"/>
      <c r="TLA32" s="32"/>
      <c r="TLB32" s="32"/>
      <c r="TLC32" s="32"/>
      <c r="TLD32" s="32"/>
      <c r="TLE32" s="32"/>
      <c r="TLF32" s="32"/>
      <c r="TLG32" s="32"/>
      <c r="TLH32" s="32"/>
      <c r="TLI32" s="32"/>
      <c r="TLJ32" s="32"/>
      <c r="TLK32" s="32"/>
      <c r="TLL32" s="32"/>
      <c r="TLM32" s="32"/>
      <c r="TLN32" s="32"/>
      <c r="TLO32" s="32"/>
      <c r="TLP32" s="32"/>
      <c r="TLQ32" s="32"/>
      <c r="TLR32" s="32"/>
      <c r="TLS32" s="32"/>
      <c r="TLT32" s="32"/>
      <c r="TLU32" s="32"/>
      <c r="TLV32" s="32"/>
      <c r="TLW32" s="32"/>
      <c r="TLX32" s="32"/>
      <c r="TLY32" s="32"/>
      <c r="TLZ32" s="32"/>
      <c r="TMA32" s="32"/>
      <c r="TMB32" s="32"/>
      <c r="TMC32" s="32"/>
      <c r="TMD32" s="32"/>
      <c r="TME32" s="32"/>
      <c r="TMF32" s="32"/>
      <c r="TMG32" s="32"/>
      <c r="TMH32" s="32"/>
      <c r="TMI32" s="32"/>
      <c r="TMJ32" s="32"/>
      <c r="TMK32" s="32"/>
      <c r="TML32" s="32"/>
      <c r="TMM32" s="32"/>
      <c r="TMN32" s="32"/>
      <c r="TMO32" s="32"/>
      <c r="TMP32" s="32"/>
      <c r="TMQ32" s="32"/>
      <c r="TMR32" s="32"/>
      <c r="TMS32" s="32"/>
      <c r="TMT32" s="32"/>
      <c r="TMU32" s="32"/>
      <c r="TMV32" s="32"/>
      <c r="TMW32" s="32"/>
      <c r="TMX32" s="32"/>
      <c r="TMY32" s="32"/>
      <c r="TMZ32" s="32"/>
      <c r="TNA32" s="32"/>
      <c r="TNB32" s="32"/>
      <c r="TNC32" s="32"/>
      <c r="TND32" s="32"/>
      <c r="TNE32" s="32"/>
      <c r="TNF32" s="32"/>
      <c r="TNG32" s="32"/>
      <c r="TNH32" s="32"/>
      <c r="TNI32" s="32"/>
      <c r="TNJ32" s="32"/>
      <c r="TNK32" s="32"/>
      <c r="TNL32" s="32"/>
      <c r="TNM32" s="32"/>
      <c r="TNN32" s="32"/>
      <c r="TNO32" s="32"/>
      <c r="TNP32" s="32"/>
      <c r="TNQ32" s="32"/>
      <c r="TNR32" s="32"/>
      <c r="TNS32" s="32"/>
      <c r="TNT32" s="32"/>
      <c r="TNU32" s="32"/>
      <c r="TNV32" s="32"/>
      <c r="TNW32" s="32"/>
      <c r="TNX32" s="32"/>
      <c r="TNY32" s="32"/>
      <c r="TNZ32" s="32"/>
      <c r="TOA32" s="32"/>
      <c r="TOB32" s="32"/>
      <c r="TOC32" s="32"/>
      <c r="TOD32" s="32"/>
      <c r="TOE32" s="32"/>
      <c r="TOF32" s="32"/>
      <c r="TOG32" s="32"/>
      <c r="TOH32" s="32"/>
      <c r="TOI32" s="32"/>
      <c r="TOJ32" s="32"/>
      <c r="TOK32" s="32"/>
      <c r="TOL32" s="32"/>
      <c r="TOM32" s="32"/>
      <c r="TON32" s="32"/>
      <c r="TOO32" s="32"/>
      <c r="TOP32" s="32"/>
      <c r="TOQ32" s="32"/>
      <c r="TOR32" s="32"/>
      <c r="TOS32" s="32"/>
      <c r="TOT32" s="32"/>
      <c r="TOU32" s="32"/>
      <c r="TOV32" s="32"/>
      <c r="TOW32" s="32"/>
      <c r="TOX32" s="32"/>
      <c r="TOY32" s="32"/>
      <c r="TOZ32" s="32"/>
      <c r="TPA32" s="32"/>
      <c r="TPB32" s="32"/>
      <c r="TPC32" s="32"/>
      <c r="TPD32" s="32"/>
      <c r="TPE32" s="32"/>
      <c r="TPF32" s="32"/>
      <c r="TPG32" s="32"/>
      <c r="TPH32" s="32"/>
      <c r="TPI32" s="32"/>
      <c r="TPJ32" s="32"/>
      <c r="TPK32" s="32"/>
      <c r="TPL32" s="32"/>
      <c r="TPM32" s="32"/>
      <c r="TPN32" s="32"/>
      <c r="TPO32" s="32"/>
      <c r="TPP32" s="32"/>
      <c r="TPQ32" s="32"/>
      <c r="TPR32" s="32"/>
      <c r="TPS32" s="32"/>
      <c r="TPT32" s="32"/>
      <c r="TPU32" s="32"/>
      <c r="TPV32" s="32"/>
      <c r="TPW32" s="32"/>
      <c r="TPX32" s="32"/>
      <c r="TPY32" s="32"/>
      <c r="TPZ32" s="32"/>
      <c r="TQA32" s="32"/>
      <c r="TQB32" s="32"/>
      <c r="TQC32" s="32"/>
      <c r="TQD32" s="32"/>
      <c r="TQE32" s="32"/>
      <c r="TQF32" s="32"/>
      <c r="TQG32" s="32"/>
      <c r="TQH32" s="32"/>
      <c r="TQI32" s="32"/>
      <c r="TQJ32" s="32"/>
      <c r="TQK32" s="32"/>
      <c r="TQL32" s="32"/>
      <c r="TQM32" s="32"/>
      <c r="TQN32" s="32"/>
      <c r="TQO32" s="32"/>
      <c r="TQP32" s="32"/>
      <c r="TQQ32" s="32"/>
      <c r="TQR32" s="32"/>
      <c r="TQS32" s="32"/>
      <c r="TQT32" s="32"/>
      <c r="TQU32" s="32"/>
      <c r="TQV32" s="32"/>
      <c r="TQW32" s="32"/>
      <c r="TQX32" s="32"/>
      <c r="TQY32" s="32"/>
      <c r="TQZ32" s="32"/>
      <c r="TRA32" s="32"/>
      <c r="TRB32" s="32"/>
      <c r="TRC32" s="32"/>
      <c r="TRD32" s="32"/>
      <c r="TRE32" s="32"/>
      <c r="TRF32" s="32"/>
      <c r="TRG32" s="32"/>
      <c r="TRH32" s="32"/>
      <c r="TRI32" s="32"/>
      <c r="TRJ32" s="32"/>
      <c r="TRK32" s="32"/>
      <c r="TRL32" s="32"/>
      <c r="TRM32" s="32"/>
      <c r="TRN32" s="32"/>
      <c r="TRO32" s="32"/>
      <c r="TRP32" s="32"/>
      <c r="TRQ32" s="32"/>
      <c r="TRR32" s="32"/>
      <c r="TRS32" s="32"/>
      <c r="TRT32" s="32"/>
      <c r="TRU32" s="32"/>
      <c r="TRV32" s="32"/>
      <c r="TRW32" s="32"/>
      <c r="TRX32" s="32"/>
      <c r="TRY32" s="32"/>
      <c r="TRZ32" s="32"/>
      <c r="TSA32" s="32"/>
      <c r="TSB32" s="32"/>
      <c r="TSC32" s="32"/>
      <c r="TSD32" s="32"/>
      <c r="TSE32" s="32"/>
      <c r="TSF32" s="32"/>
      <c r="TSG32" s="32"/>
      <c r="TSH32" s="32"/>
      <c r="TSI32" s="32"/>
      <c r="TSJ32" s="32"/>
      <c r="TSK32" s="32"/>
      <c r="TSL32" s="32"/>
      <c r="TSM32" s="32"/>
      <c r="TSN32" s="32"/>
      <c r="TSO32" s="32"/>
      <c r="TSP32" s="32"/>
      <c r="TSQ32" s="32"/>
      <c r="TSR32" s="32"/>
      <c r="TSS32" s="32"/>
      <c r="TST32" s="32"/>
      <c r="TSU32" s="32"/>
      <c r="TSV32" s="32"/>
      <c r="TSW32" s="32"/>
      <c r="TSX32" s="32"/>
      <c r="TSY32" s="32"/>
      <c r="TSZ32" s="32"/>
      <c r="TTA32" s="32"/>
      <c r="TTB32" s="32"/>
      <c r="TTC32" s="32"/>
      <c r="TTD32" s="32"/>
      <c r="TTE32" s="32"/>
      <c r="TTF32" s="32"/>
      <c r="TTG32" s="32"/>
      <c r="TTH32" s="32"/>
      <c r="TTI32" s="32"/>
      <c r="TTJ32" s="32"/>
      <c r="TTK32" s="32"/>
      <c r="TTL32" s="32"/>
      <c r="TTM32" s="32"/>
      <c r="TTN32" s="32"/>
      <c r="TTO32" s="32"/>
      <c r="TTP32" s="32"/>
      <c r="TTQ32" s="32"/>
      <c r="TTR32" s="32"/>
      <c r="TTS32" s="32"/>
      <c r="TTT32" s="32"/>
      <c r="TTU32" s="32"/>
      <c r="TTV32" s="32"/>
      <c r="TTW32" s="32"/>
      <c r="TTX32" s="32"/>
      <c r="TTY32" s="32"/>
      <c r="TTZ32" s="32"/>
      <c r="TUA32" s="32"/>
      <c r="TUB32" s="32"/>
      <c r="TUC32" s="32"/>
      <c r="TUD32" s="32"/>
      <c r="TUE32" s="32"/>
      <c r="TUF32" s="32"/>
      <c r="TUG32" s="32"/>
      <c r="TUH32" s="32"/>
      <c r="TUI32" s="32"/>
      <c r="TUJ32" s="32"/>
      <c r="TUK32" s="32"/>
      <c r="TUL32" s="32"/>
      <c r="TUM32" s="32"/>
      <c r="TUN32" s="32"/>
      <c r="TUO32" s="32"/>
      <c r="TUP32" s="32"/>
      <c r="TUQ32" s="32"/>
      <c r="TUR32" s="32"/>
      <c r="TUS32" s="32"/>
      <c r="TUT32" s="32"/>
      <c r="TUU32" s="32"/>
      <c r="TUV32" s="32"/>
      <c r="TUW32" s="32"/>
      <c r="TUX32" s="32"/>
      <c r="TUY32" s="32"/>
      <c r="TUZ32" s="32"/>
      <c r="TVA32" s="32"/>
      <c r="TVB32" s="32"/>
      <c r="TVC32" s="32"/>
      <c r="TVD32" s="32"/>
      <c r="TVE32" s="32"/>
      <c r="TVF32" s="32"/>
      <c r="TVG32" s="32"/>
      <c r="TVH32" s="32"/>
      <c r="TVI32" s="32"/>
      <c r="TVJ32" s="32"/>
      <c r="TVK32" s="32"/>
      <c r="TVL32" s="32"/>
      <c r="TVM32" s="32"/>
      <c r="TVN32" s="32"/>
      <c r="TVO32" s="32"/>
      <c r="TVP32" s="32"/>
      <c r="TVQ32" s="32"/>
      <c r="TVR32" s="32"/>
      <c r="TVS32" s="32"/>
      <c r="TVT32" s="32"/>
      <c r="TVU32" s="32"/>
      <c r="TVV32" s="32"/>
      <c r="TVW32" s="32"/>
      <c r="TVX32" s="32"/>
      <c r="TVY32" s="32"/>
      <c r="TVZ32" s="32"/>
      <c r="TWA32" s="32"/>
      <c r="TWB32" s="32"/>
      <c r="TWC32" s="32"/>
      <c r="TWD32" s="32"/>
      <c r="TWE32" s="32"/>
      <c r="TWF32" s="32"/>
      <c r="TWG32" s="32"/>
      <c r="TWH32" s="32"/>
      <c r="TWI32" s="32"/>
      <c r="TWJ32" s="32"/>
      <c r="TWK32" s="32"/>
      <c r="TWL32" s="32"/>
      <c r="TWM32" s="32"/>
      <c r="TWN32" s="32"/>
      <c r="TWO32" s="32"/>
      <c r="TWP32" s="32"/>
      <c r="TWQ32" s="32"/>
      <c r="TWR32" s="32"/>
      <c r="TWS32" s="32"/>
      <c r="TWT32" s="32"/>
      <c r="TWU32" s="32"/>
      <c r="TWV32" s="32"/>
      <c r="TWW32" s="32"/>
      <c r="TWX32" s="32"/>
      <c r="TWY32" s="32"/>
      <c r="TWZ32" s="32"/>
      <c r="TXA32" s="32"/>
      <c r="TXB32" s="32"/>
      <c r="TXC32" s="32"/>
      <c r="TXD32" s="32"/>
      <c r="TXE32" s="32"/>
      <c r="TXF32" s="32"/>
      <c r="TXG32" s="32"/>
      <c r="TXH32" s="32"/>
      <c r="TXI32" s="32"/>
      <c r="TXJ32" s="32"/>
      <c r="TXK32" s="32"/>
      <c r="TXL32" s="32"/>
      <c r="TXM32" s="32"/>
      <c r="TXN32" s="32"/>
      <c r="TXO32" s="32"/>
      <c r="TXP32" s="32"/>
      <c r="TXQ32" s="32"/>
      <c r="TXR32" s="32"/>
      <c r="TXS32" s="32"/>
      <c r="TXT32" s="32"/>
      <c r="TXU32" s="32"/>
      <c r="TXV32" s="32"/>
      <c r="TXW32" s="32"/>
      <c r="TXX32" s="32"/>
      <c r="TXY32" s="32"/>
      <c r="TXZ32" s="32"/>
      <c r="TYA32" s="32"/>
      <c r="TYB32" s="32"/>
      <c r="TYC32" s="32"/>
      <c r="TYD32" s="32"/>
      <c r="TYE32" s="32"/>
      <c r="TYF32" s="32"/>
      <c r="TYG32" s="32"/>
      <c r="TYH32" s="32"/>
      <c r="TYI32" s="32"/>
      <c r="TYJ32" s="32"/>
      <c r="TYK32" s="32"/>
      <c r="TYL32" s="32"/>
      <c r="TYM32" s="32"/>
      <c r="TYN32" s="32"/>
      <c r="TYO32" s="32"/>
      <c r="TYP32" s="32"/>
      <c r="TYQ32" s="32"/>
      <c r="TYR32" s="32"/>
      <c r="TYS32" s="32"/>
      <c r="TYT32" s="32"/>
      <c r="TYU32" s="32"/>
      <c r="TYV32" s="32"/>
      <c r="TYW32" s="32"/>
      <c r="TYX32" s="32"/>
      <c r="TYY32" s="32"/>
      <c r="TYZ32" s="32"/>
      <c r="TZA32" s="32"/>
      <c r="TZB32" s="32"/>
      <c r="TZC32" s="32"/>
      <c r="TZD32" s="32"/>
      <c r="TZE32" s="32"/>
      <c r="TZF32" s="32"/>
      <c r="TZG32" s="32"/>
      <c r="TZH32" s="32"/>
      <c r="TZI32" s="32"/>
      <c r="TZJ32" s="32"/>
      <c r="TZK32" s="32"/>
      <c r="TZL32" s="32"/>
      <c r="TZM32" s="32"/>
      <c r="TZN32" s="32"/>
      <c r="TZO32" s="32"/>
      <c r="TZP32" s="32"/>
      <c r="TZQ32" s="32"/>
      <c r="TZR32" s="32"/>
      <c r="TZS32" s="32"/>
      <c r="TZT32" s="32"/>
      <c r="TZU32" s="32"/>
      <c r="TZV32" s="32"/>
      <c r="TZW32" s="32"/>
      <c r="TZX32" s="32"/>
      <c r="TZY32" s="32"/>
      <c r="TZZ32" s="32"/>
      <c r="UAA32" s="32"/>
      <c r="UAB32" s="32"/>
      <c r="UAC32" s="32"/>
      <c r="UAD32" s="32"/>
      <c r="UAE32" s="32"/>
      <c r="UAF32" s="32"/>
      <c r="UAG32" s="32"/>
      <c r="UAH32" s="32"/>
      <c r="UAI32" s="32"/>
      <c r="UAJ32" s="32"/>
      <c r="UAK32" s="32"/>
      <c r="UAL32" s="32"/>
      <c r="UAM32" s="32"/>
      <c r="UAN32" s="32"/>
      <c r="UAO32" s="32"/>
      <c r="UAP32" s="32"/>
      <c r="UAQ32" s="32"/>
      <c r="UAR32" s="32"/>
      <c r="UAS32" s="32"/>
      <c r="UAT32" s="32"/>
      <c r="UAU32" s="32"/>
      <c r="UAV32" s="32"/>
      <c r="UAW32" s="32"/>
      <c r="UAX32" s="32"/>
      <c r="UAY32" s="32"/>
      <c r="UAZ32" s="32"/>
      <c r="UBA32" s="32"/>
      <c r="UBB32" s="32"/>
      <c r="UBC32" s="32"/>
      <c r="UBD32" s="32"/>
      <c r="UBE32" s="32"/>
      <c r="UBF32" s="32"/>
      <c r="UBG32" s="32"/>
      <c r="UBH32" s="32"/>
      <c r="UBI32" s="32"/>
      <c r="UBJ32" s="32"/>
      <c r="UBK32" s="32"/>
      <c r="UBL32" s="32"/>
      <c r="UBM32" s="32"/>
      <c r="UBN32" s="32"/>
      <c r="UBO32" s="32"/>
      <c r="UBP32" s="32"/>
      <c r="UBQ32" s="32"/>
      <c r="UBR32" s="32"/>
      <c r="UBS32" s="32"/>
      <c r="UBT32" s="32"/>
      <c r="UBU32" s="32"/>
      <c r="UBV32" s="32"/>
      <c r="UBW32" s="32"/>
      <c r="UBX32" s="32"/>
      <c r="UBY32" s="32"/>
      <c r="UBZ32" s="32"/>
      <c r="UCA32" s="32"/>
      <c r="UCB32" s="32"/>
      <c r="UCC32" s="32"/>
      <c r="UCD32" s="32"/>
      <c r="UCE32" s="32"/>
      <c r="UCF32" s="32"/>
      <c r="UCG32" s="32"/>
      <c r="UCH32" s="32"/>
      <c r="UCI32" s="32"/>
      <c r="UCJ32" s="32"/>
      <c r="UCK32" s="32"/>
      <c r="UCL32" s="32"/>
      <c r="UCM32" s="32"/>
      <c r="UCN32" s="32"/>
      <c r="UCO32" s="32"/>
      <c r="UCP32" s="32"/>
      <c r="UCQ32" s="32"/>
      <c r="UCR32" s="32"/>
      <c r="UCS32" s="32"/>
      <c r="UCT32" s="32"/>
      <c r="UCU32" s="32"/>
      <c r="UCV32" s="32"/>
      <c r="UCW32" s="32"/>
      <c r="UCX32" s="32"/>
      <c r="UCY32" s="32"/>
      <c r="UCZ32" s="32"/>
      <c r="UDA32" s="32"/>
      <c r="UDB32" s="32"/>
      <c r="UDC32" s="32"/>
      <c r="UDD32" s="32"/>
      <c r="UDE32" s="32"/>
      <c r="UDF32" s="32"/>
      <c r="UDG32" s="32"/>
      <c r="UDH32" s="32"/>
      <c r="UDI32" s="32"/>
      <c r="UDJ32" s="32"/>
      <c r="UDK32" s="32"/>
      <c r="UDL32" s="32"/>
      <c r="UDM32" s="32"/>
      <c r="UDN32" s="32"/>
      <c r="UDQ32" s="32"/>
      <c r="UDR32" s="32"/>
      <c r="UDS32" s="32"/>
      <c r="UDT32" s="32"/>
      <c r="UDU32" s="32"/>
      <c r="UDV32" s="32"/>
      <c r="UDW32" s="32"/>
      <c r="UDX32" s="32"/>
      <c r="UDY32" s="32"/>
      <c r="UDZ32" s="32"/>
      <c r="UEA32" s="32"/>
      <c r="UEB32" s="32"/>
      <c r="UEC32" s="32"/>
      <c r="UED32" s="32"/>
      <c r="UEE32" s="32"/>
      <c r="UEF32" s="32"/>
      <c r="UEG32" s="32"/>
      <c r="UEH32" s="32"/>
      <c r="UEI32" s="32"/>
      <c r="UEJ32" s="32"/>
      <c r="UEK32" s="32"/>
      <c r="UEL32" s="32"/>
      <c r="UEM32" s="32"/>
      <c r="UEN32" s="32"/>
      <c r="UEO32" s="32"/>
      <c r="UEP32" s="32"/>
      <c r="UEQ32" s="32"/>
      <c r="UER32" s="32"/>
      <c r="UES32" s="32"/>
      <c r="UET32" s="32"/>
      <c r="UEU32" s="32"/>
      <c r="UEV32" s="32"/>
      <c r="UEW32" s="32"/>
      <c r="UEX32" s="32"/>
      <c r="UEY32" s="32"/>
      <c r="UEZ32" s="32"/>
      <c r="UFA32" s="32"/>
      <c r="UFB32" s="32"/>
      <c r="UFC32" s="32"/>
      <c r="UFD32" s="32"/>
      <c r="UFE32" s="32"/>
      <c r="UFF32" s="32"/>
      <c r="UFG32" s="32"/>
      <c r="UFH32" s="32"/>
      <c r="UFI32" s="32"/>
      <c r="UFJ32" s="32"/>
      <c r="UFK32" s="32"/>
      <c r="UFL32" s="32"/>
      <c r="UFM32" s="32"/>
      <c r="UFN32" s="32"/>
      <c r="UFO32" s="32"/>
      <c r="UFP32" s="32"/>
      <c r="UFQ32" s="32"/>
      <c r="UFR32" s="32"/>
      <c r="UFS32" s="32"/>
      <c r="UFT32" s="32"/>
      <c r="UFU32" s="32"/>
      <c r="UFV32" s="32"/>
      <c r="UFW32" s="32"/>
      <c r="UFX32" s="32"/>
      <c r="UFY32" s="32"/>
      <c r="UFZ32" s="32"/>
      <c r="UGA32" s="32"/>
      <c r="UGB32" s="32"/>
      <c r="UGC32" s="32"/>
      <c r="UGD32" s="32"/>
      <c r="UGE32" s="32"/>
      <c r="UGF32" s="32"/>
      <c r="UGG32" s="32"/>
      <c r="UGH32" s="32"/>
      <c r="UGI32" s="32"/>
      <c r="UGJ32" s="32"/>
      <c r="UGK32" s="32"/>
      <c r="UGL32" s="32"/>
      <c r="UGM32" s="32"/>
      <c r="UGN32" s="32"/>
      <c r="UGO32" s="32"/>
      <c r="UGP32" s="32"/>
      <c r="UGQ32" s="32"/>
      <c r="UGR32" s="32"/>
      <c r="UGS32" s="32"/>
      <c r="UGT32" s="32"/>
      <c r="UGU32" s="32"/>
      <c r="UGV32" s="32"/>
      <c r="UGW32" s="32"/>
      <c r="UGX32" s="32"/>
      <c r="UGY32" s="32"/>
      <c r="UGZ32" s="32"/>
      <c r="UHA32" s="32"/>
      <c r="UHB32" s="32"/>
      <c r="UHC32" s="32"/>
      <c r="UHD32" s="32"/>
      <c r="UHE32" s="32"/>
      <c r="UHF32" s="32"/>
      <c r="UHG32" s="32"/>
      <c r="UHH32" s="32"/>
      <c r="UHI32" s="32"/>
      <c r="UHJ32" s="32"/>
      <c r="UHK32" s="32"/>
      <c r="UHL32" s="32"/>
      <c r="UHM32" s="32"/>
      <c r="UHN32" s="32"/>
      <c r="UHO32" s="32"/>
      <c r="UHP32" s="32"/>
      <c r="UHQ32" s="32"/>
      <c r="UHR32" s="32"/>
      <c r="UHS32" s="32"/>
      <c r="UHT32" s="32"/>
      <c r="UHU32" s="32"/>
      <c r="UHV32" s="32"/>
      <c r="UHW32" s="32"/>
      <c r="UHX32" s="32"/>
      <c r="UHY32" s="32"/>
      <c r="UHZ32" s="32"/>
      <c r="UIA32" s="32"/>
      <c r="UIB32" s="32"/>
      <c r="UIC32" s="32"/>
      <c r="UID32" s="32"/>
      <c r="UIE32" s="32"/>
      <c r="UIF32" s="32"/>
      <c r="UIG32" s="32"/>
      <c r="UIH32" s="32"/>
      <c r="UII32" s="32"/>
      <c r="UIJ32" s="32"/>
      <c r="UIK32" s="32"/>
      <c r="UIL32" s="32"/>
      <c r="UIM32" s="32"/>
      <c r="UIN32" s="32"/>
      <c r="UIO32" s="32"/>
      <c r="UIP32" s="32"/>
      <c r="UIQ32" s="32"/>
      <c r="UIR32" s="32"/>
      <c r="UIS32" s="32"/>
      <c r="UIT32" s="32"/>
      <c r="UIU32" s="32"/>
      <c r="UIV32" s="32"/>
      <c r="UIW32" s="32"/>
      <c r="UIX32" s="32"/>
      <c r="UIY32" s="32"/>
      <c r="UIZ32" s="32"/>
      <c r="UJA32" s="32"/>
      <c r="UJB32" s="32"/>
      <c r="UJC32" s="32"/>
      <c r="UJD32" s="32"/>
      <c r="UJE32" s="32"/>
      <c r="UJF32" s="32"/>
      <c r="UJG32" s="32"/>
      <c r="UJH32" s="32"/>
      <c r="UJI32" s="32"/>
      <c r="UJJ32" s="32"/>
      <c r="UJK32" s="32"/>
      <c r="UJL32" s="32"/>
      <c r="UJM32" s="32"/>
      <c r="UJN32" s="32"/>
      <c r="UJO32" s="32"/>
      <c r="UJP32" s="32"/>
      <c r="UJQ32" s="32"/>
      <c r="UJR32" s="32"/>
      <c r="UJS32" s="32"/>
      <c r="UJT32" s="32"/>
      <c r="UJU32" s="32"/>
      <c r="UJV32" s="32"/>
      <c r="UJW32" s="32"/>
      <c r="UJX32" s="32"/>
      <c r="UJY32" s="32"/>
      <c r="UJZ32" s="32"/>
      <c r="UKA32" s="32"/>
      <c r="UKB32" s="32"/>
      <c r="UKC32" s="32"/>
      <c r="UKD32" s="32"/>
      <c r="UKE32" s="32"/>
      <c r="UKF32" s="32"/>
      <c r="UKG32" s="32"/>
      <c r="UKH32" s="32"/>
      <c r="UKI32" s="32"/>
      <c r="UKJ32" s="32"/>
      <c r="UKK32" s="32"/>
      <c r="UKL32" s="32"/>
      <c r="UKM32" s="32"/>
      <c r="UKN32" s="32"/>
      <c r="UKO32" s="32"/>
      <c r="UKP32" s="32"/>
      <c r="UKQ32" s="32"/>
      <c r="UKR32" s="32"/>
      <c r="UKS32" s="32"/>
      <c r="UKT32" s="32"/>
      <c r="UKU32" s="32"/>
      <c r="UKV32" s="32"/>
      <c r="UKW32" s="32"/>
      <c r="UKX32" s="32"/>
      <c r="UKY32" s="32"/>
      <c r="UKZ32" s="32"/>
      <c r="ULA32" s="32"/>
      <c r="ULB32" s="32"/>
      <c r="ULC32" s="32"/>
      <c r="ULD32" s="32"/>
      <c r="ULE32" s="32"/>
      <c r="ULF32" s="32"/>
      <c r="ULG32" s="32"/>
      <c r="ULH32" s="32"/>
      <c r="ULI32" s="32"/>
      <c r="ULJ32" s="32"/>
      <c r="ULK32" s="32"/>
      <c r="ULL32" s="32"/>
      <c r="ULM32" s="32"/>
      <c r="ULN32" s="32"/>
      <c r="ULO32" s="32"/>
      <c r="ULP32" s="32"/>
      <c r="ULQ32" s="32"/>
      <c r="ULR32" s="32"/>
      <c r="ULS32" s="32"/>
      <c r="ULT32" s="32"/>
      <c r="ULU32" s="32"/>
      <c r="ULV32" s="32"/>
      <c r="ULW32" s="32"/>
      <c r="ULX32" s="32"/>
      <c r="ULY32" s="32"/>
      <c r="ULZ32" s="32"/>
      <c r="UMA32" s="32"/>
      <c r="UMB32" s="32"/>
      <c r="UMC32" s="32"/>
      <c r="UMD32" s="32"/>
      <c r="UME32" s="32"/>
      <c r="UMF32" s="32"/>
      <c r="UMG32" s="32"/>
      <c r="UMH32" s="32"/>
      <c r="UMI32" s="32"/>
      <c r="UMJ32" s="32"/>
      <c r="UMK32" s="32"/>
      <c r="UML32" s="32"/>
      <c r="UMM32" s="32"/>
      <c r="UMN32" s="32"/>
      <c r="UMO32" s="32"/>
      <c r="UMP32" s="32"/>
      <c r="UMQ32" s="32"/>
      <c r="UMR32" s="32"/>
      <c r="UMS32" s="32"/>
      <c r="UMT32" s="32"/>
      <c r="UMU32" s="32"/>
      <c r="UMV32" s="32"/>
      <c r="UMW32" s="32"/>
      <c r="UMX32" s="32"/>
      <c r="UMY32" s="32"/>
      <c r="UMZ32" s="32"/>
      <c r="UNA32" s="32"/>
      <c r="UNB32" s="32"/>
      <c r="UNC32" s="32"/>
      <c r="UND32" s="32"/>
      <c r="UNE32" s="32"/>
      <c r="UNF32" s="32"/>
      <c r="UNG32" s="32"/>
      <c r="UNH32" s="32"/>
      <c r="UNI32" s="32"/>
      <c r="UNJ32" s="32"/>
      <c r="UNK32" s="32"/>
      <c r="UNL32" s="32"/>
      <c r="UNM32" s="32"/>
      <c r="UNN32" s="32"/>
      <c r="UNO32" s="32"/>
      <c r="UNP32" s="32"/>
      <c r="UNQ32" s="32"/>
      <c r="UNR32" s="32"/>
      <c r="UNS32" s="32"/>
      <c r="UNT32" s="32"/>
      <c r="UNU32" s="32"/>
      <c r="UNV32" s="32"/>
      <c r="UNW32" s="32"/>
      <c r="UNX32" s="32"/>
      <c r="UNY32" s="32"/>
      <c r="UNZ32" s="32"/>
      <c r="UOA32" s="32"/>
      <c r="UOB32" s="32"/>
      <c r="UOC32" s="32"/>
      <c r="UOD32" s="32"/>
      <c r="UOE32" s="32"/>
      <c r="UOF32" s="32"/>
      <c r="UOG32" s="32"/>
      <c r="UOH32" s="32"/>
      <c r="UOI32" s="32"/>
      <c r="UOJ32" s="32"/>
      <c r="UOK32" s="32"/>
      <c r="UOL32" s="32"/>
      <c r="UOM32" s="32"/>
      <c r="UON32" s="32"/>
      <c r="UOO32" s="32"/>
      <c r="UOP32" s="32"/>
      <c r="UOQ32" s="32"/>
      <c r="UOR32" s="32"/>
      <c r="UOS32" s="32"/>
      <c r="UOT32" s="32"/>
      <c r="UOU32" s="32"/>
      <c r="UOV32" s="32"/>
      <c r="UOW32" s="32"/>
      <c r="UOX32" s="32"/>
      <c r="UOY32" s="32"/>
      <c r="UOZ32" s="32"/>
      <c r="UPA32" s="32"/>
      <c r="UPB32" s="32"/>
      <c r="UPC32" s="32"/>
      <c r="UPD32" s="32"/>
      <c r="UPE32" s="32"/>
      <c r="UPF32" s="32"/>
      <c r="UPG32" s="32"/>
      <c r="UPH32" s="32"/>
      <c r="UPI32" s="32"/>
      <c r="UPJ32" s="32"/>
      <c r="UPK32" s="32"/>
      <c r="UPL32" s="32"/>
      <c r="UPM32" s="32"/>
      <c r="UPN32" s="32"/>
      <c r="UPO32" s="32"/>
      <c r="UPP32" s="32"/>
      <c r="UPQ32" s="32"/>
      <c r="UPR32" s="32"/>
      <c r="UPS32" s="32"/>
      <c r="UPT32" s="32"/>
      <c r="UPU32" s="32"/>
      <c r="UPV32" s="32"/>
      <c r="UPW32" s="32"/>
      <c r="UPX32" s="32"/>
      <c r="UPY32" s="32"/>
      <c r="UPZ32" s="32"/>
      <c r="UQA32" s="32"/>
      <c r="UQB32" s="32"/>
      <c r="UQC32" s="32"/>
      <c r="UQD32" s="32"/>
      <c r="UQE32" s="32"/>
      <c r="UQF32" s="32"/>
      <c r="UQG32" s="32"/>
      <c r="UQH32" s="32"/>
      <c r="UQI32" s="32"/>
      <c r="UQJ32" s="32"/>
      <c r="UQK32" s="32"/>
      <c r="UQL32" s="32"/>
      <c r="UQM32" s="32"/>
      <c r="UQN32" s="32"/>
      <c r="UQO32" s="32"/>
      <c r="UQP32" s="32"/>
      <c r="UQQ32" s="32"/>
      <c r="UQR32" s="32"/>
      <c r="UQS32" s="32"/>
      <c r="UQT32" s="32"/>
      <c r="UQU32" s="32"/>
      <c r="UQV32" s="32"/>
      <c r="UQW32" s="32"/>
      <c r="UQX32" s="32"/>
      <c r="UQY32" s="32"/>
      <c r="UQZ32" s="32"/>
      <c r="URA32" s="32"/>
      <c r="URB32" s="32"/>
      <c r="URC32" s="32"/>
      <c r="URD32" s="32"/>
      <c r="URE32" s="32"/>
      <c r="URF32" s="32"/>
      <c r="URG32" s="32"/>
      <c r="URH32" s="32"/>
      <c r="URI32" s="32"/>
      <c r="URJ32" s="32"/>
      <c r="URK32" s="32"/>
      <c r="URL32" s="32"/>
      <c r="URM32" s="32"/>
      <c r="URN32" s="32"/>
      <c r="URO32" s="32"/>
      <c r="URP32" s="32"/>
      <c r="URQ32" s="32"/>
      <c r="URR32" s="32"/>
      <c r="URS32" s="32"/>
      <c r="URT32" s="32"/>
      <c r="URU32" s="32"/>
      <c r="URV32" s="32"/>
      <c r="URW32" s="32"/>
      <c r="URX32" s="32"/>
      <c r="URY32" s="32"/>
      <c r="URZ32" s="32"/>
      <c r="USA32" s="32"/>
      <c r="USB32" s="32"/>
      <c r="USC32" s="32"/>
      <c r="USD32" s="32"/>
      <c r="USE32" s="32"/>
      <c r="USF32" s="32"/>
      <c r="USG32" s="32"/>
      <c r="USH32" s="32"/>
      <c r="USI32" s="32"/>
      <c r="USJ32" s="32"/>
      <c r="USK32" s="32"/>
      <c r="USL32" s="32"/>
      <c r="USM32" s="32"/>
      <c r="USN32" s="32"/>
      <c r="USO32" s="32"/>
      <c r="USP32" s="32"/>
      <c r="USQ32" s="32"/>
      <c r="USR32" s="32"/>
      <c r="USS32" s="32"/>
      <c r="UST32" s="32"/>
      <c r="USU32" s="32"/>
      <c r="USV32" s="32"/>
      <c r="USW32" s="32"/>
      <c r="USX32" s="32"/>
      <c r="USY32" s="32"/>
      <c r="USZ32" s="32"/>
      <c r="UTA32" s="32"/>
      <c r="UTB32" s="32"/>
      <c r="UTC32" s="32"/>
      <c r="UTD32" s="32"/>
      <c r="UTE32" s="32"/>
      <c r="UTF32" s="32"/>
      <c r="UTG32" s="32"/>
      <c r="UTH32" s="32"/>
      <c r="UTI32" s="32"/>
      <c r="UTJ32" s="32"/>
      <c r="UTK32" s="32"/>
      <c r="UTL32" s="32"/>
      <c r="UTM32" s="32"/>
      <c r="UTN32" s="32"/>
      <c r="UTO32" s="32"/>
      <c r="UTP32" s="32"/>
      <c r="UTQ32" s="32"/>
      <c r="UTR32" s="32"/>
      <c r="UTS32" s="32"/>
      <c r="UTT32" s="32"/>
      <c r="UTU32" s="32"/>
      <c r="UTV32" s="32"/>
      <c r="UTW32" s="32"/>
      <c r="UTX32" s="32"/>
      <c r="UTY32" s="32"/>
      <c r="UTZ32" s="32"/>
      <c r="UUA32" s="32"/>
      <c r="UUB32" s="32"/>
      <c r="UUC32" s="32"/>
      <c r="UUD32" s="32"/>
      <c r="UUE32" s="32"/>
      <c r="UUF32" s="32"/>
      <c r="UUG32" s="32"/>
      <c r="UUH32" s="32"/>
      <c r="UUI32" s="32"/>
      <c r="UUJ32" s="32"/>
      <c r="UUK32" s="32"/>
      <c r="UUL32" s="32"/>
      <c r="UUM32" s="32"/>
      <c r="UUN32" s="32"/>
      <c r="UUO32" s="32"/>
      <c r="UUP32" s="32"/>
      <c r="UUQ32" s="32"/>
      <c r="UUR32" s="32"/>
      <c r="UUS32" s="32"/>
      <c r="UUT32" s="32"/>
      <c r="UUU32" s="32"/>
      <c r="UUV32" s="32"/>
      <c r="UUW32" s="32"/>
      <c r="UUX32" s="32"/>
      <c r="UUY32" s="32"/>
      <c r="UUZ32" s="32"/>
      <c r="UVA32" s="32"/>
      <c r="UVB32" s="32"/>
      <c r="UVC32" s="32"/>
      <c r="UVD32" s="32"/>
      <c r="UVE32" s="32"/>
      <c r="UVF32" s="32"/>
      <c r="UVG32" s="32"/>
      <c r="UVH32" s="32"/>
      <c r="UVI32" s="32"/>
      <c r="UVJ32" s="32"/>
      <c r="UVK32" s="32"/>
      <c r="UVL32" s="32"/>
      <c r="UVM32" s="32"/>
      <c r="UVN32" s="32"/>
      <c r="UVO32" s="32"/>
      <c r="UVP32" s="32"/>
      <c r="UVQ32" s="32"/>
      <c r="UVR32" s="32"/>
      <c r="UVS32" s="32"/>
      <c r="UVT32" s="32"/>
      <c r="UVU32" s="32"/>
      <c r="UVV32" s="32"/>
      <c r="UVW32" s="32"/>
      <c r="UVX32" s="32"/>
      <c r="UVY32" s="32"/>
      <c r="UVZ32" s="32"/>
      <c r="UWA32" s="32"/>
      <c r="UWB32" s="32"/>
      <c r="UWC32" s="32"/>
      <c r="UWD32" s="32"/>
      <c r="UWE32" s="32"/>
      <c r="UWF32" s="32"/>
      <c r="UWG32" s="32"/>
      <c r="UWH32" s="32"/>
      <c r="UWI32" s="32"/>
      <c r="UWJ32" s="32"/>
      <c r="UWK32" s="32"/>
      <c r="UWL32" s="32"/>
      <c r="UWM32" s="32"/>
      <c r="UWN32" s="32"/>
      <c r="UWO32" s="32"/>
      <c r="UWP32" s="32"/>
      <c r="UWS32" s="32"/>
      <c r="UWT32" s="32"/>
      <c r="UWU32" s="32"/>
      <c r="UWV32" s="32"/>
      <c r="UWW32" s="32"/>
      <c r="UWX32" s="32"/>
      <c r="UWY32" s="32"/>
      <c r="UWZ32" s="32"/>
      <c r="UXA32" s="32"/>
      <c r="UXB32" s="32"/>
      <c r="UXC32" s="32"/>
      <c r="UXD32" s="32"/>
      <c r="UXE32" s="32"/>
      <c r="UXF32" s="32"/>
      <c r="UXG32" s="32"/>
      <c r="UXH32" s="32"/>
      <c r="UXI32" s="32"/>
      <c r="UXJ32" s="32"/>
      <c r="UXK32" s="32"/>
      <c r="UXL32" s="32"/>
      <c r="UXM32" s="32"/>
      <c r="UXN32" s="32"/>
      <c r="UXO32" s="32"/>
      <c r="UXP32" s="32"/>
      <c r="UXQ32" s="32"/>
      <c r="UXR32" s="32"/>
      <c r="UXS32" s="32"/>
      <c r="UXT32" s="32"/>
      <c r="UXU32" s="32"/>
      <c r="UXV32" s="32"/>
      <c r="UXW32" s="32"/>
      <c r="UXX32" s="32"/>
      <c r="UXY32" s="32"/>
      <c r="UXZ32" s="32"/>
      <c r="UYA32" s="32"/>
      <c r="UYB32" s="32"/>
      <c r="UYC32" s="32"/>
      <c r="UYD32" s="32"/>
      <c r="UYE32" s="32"/>
      <c r="UYF32" s="32"/>
      <c r="UYG32" s="32"/>
      <c r="UYH32" s="32"/>
      <c r="UYI32" s="32"/>
      <c r="UYJ32" s="32"/>
      <c r="UYK32" s="32"/>
      <c r="UYL32" s="32"/>
      <c r="UYM32" s="32"/>
      <c r="UYN32" s="32"/>
      <c r="UYO32" s="32"/>
      <c r="UYP32" s="32"/>
      <c r="UYQ32" s="32"/>
      <c r="UYR32" s="32"/>
      <c r="UYS32" s="32"/>
      <c r="UYT32" s="32"/>
      <c r="UYU32" s="32"/>
      <c r="UYV32" s="32"/>
      <c r="UYW32" s="32"/>
      <c r="UYX32" s="32"/>
      <c r="UYY32" s="32"/>
      <c r="UYZ32" s="32"/>
      <c r="UZA32" s="32"/>
      <c r="UZB32" s="32"/>
      <c r="UZC32" s="32"/>
      <c r="UZD32" s="32"/>
      <c r="UZE32" s="32"/>
      <c r="UZF32" s="32"/>
      <c r="UZG32" s="32"/>
      <c r="UZH32" s="32"/>
      <c r="UZI32" s="32"/>
      <c r="UZJ32" s="32"/>
      <c r="UZK32" s="32"/>
      <c r="UZL32" s="32"/>
      <c r="UZM32" s="32"/>
      <c r="UZN32" s="32"/>
      <c r="UZO32" s="32"/>
      <c r="UZP32" s="32"/>
      <c r="UZQ32" s="32"/>
      <c r="UZR32" s="32"/>
      <c r="UZS32" s="32"/>
      <c r="UZT32" s="32"/>
      <c r="UZU32" s="32"/>
      <c r="UZV32" s="32"/>
      <c r="UZW32" s="32"/>
      <c r="UZX32" s="32"/>
      <c r="UZY32" s="32"/>
      <c r="UZZ32" s="32"/>
      <c r="VAA32" s="32"/>
      <c r="VAB32" s="32"/>
      <c r="VAC32" s="32"/>
      <c r="VAD32" s="32"/>
      <c r="VAE32" s="32"/>
      <c r="VAF32" s="32"/>
      <c r="VAG32" s="32"/>
      <c r="VAH32" s="32"/>
      <c r="VAI32" s="32"/>
      <c r="VAJ32" s="32"/>
      <c r="VAK32" s="32"/>
      <c r="VAL32" s="32"/>
      <c r="VAM32" s="32"/>
      <c r="VAN32" s="32"/>
      <c r="VAO32" s="32"/>
      <c r="VAP32" s="32"/>
      <c r="VAQ32" s="32"/>
      <c r="VAR32" s="32"/>
      <c r="VAS32" s="32"/>
      <c r="VAT32" s="32"/>
      <c r="VAU32" s="32"/>
      <c r="VAV32" s="32"/>
      <c r="VAW32" s="32"/>
      <c r="VAX32" s="32"/>
      <c r="VAY32" s="32"/>
      <c r="VAZ32" s="32"/>
      <c r="VBA32" s="32"/>
      <c r="VBB32" s="32"/>
      <c r="VBC32" s="32"/>
      <c r="VBD32" s="32"/>
      <c r="VBE32" s="32"/>
      <c r="VBF32" s="32"/>
      <c r="VBG32" s="32"/>
      <c r="VBH32" s="32"/>
      <c r="VBI32" s="32"/>
      <c r="VBJ32" s="32"/>
      <c r="VBK32" s="32"/>
      <c r="VBL32" s="32"/>
      <c r="VBM32" s="32"/>
      <c r="VBN32" s="32"/>
      <c r="VBO32" s="32"/>
      <c r="VBP32" s="32"/>
      <c r="VBQ32" s="32"/>
      <c r="VBR32" s="32"/>
      <c r="VBS32" s="32"/>
      <c r="VBT32" s="32"/>
      <c r="VBU32" s="32"/>
      <c r="VBV32" s="32"/>
      <c r="VBW32" s="32"/>
      <c r="VBX32" s="32"/>
      <c r="VBY32" s="32"/>
      <c r="VBZ32" s="32"/>
      <c r="VCA32" s="32"/>
      <c r="VCB32" s="32"/>
      <c r="VCC32" s="32"/>
      <c r="VCD32" s="32"/>
      <c r="VCE32" s="32"/>
      <c r="VCF32" s="32"/>
      <c r="VCG32" s="32"/>
      <c r="VCH32" s="32"/>
      <c r="VCI32" s="32"/>
      <c r="VCJ32" s="32"/>
      <c r="VCK32" s="32"/>
      <c r="VCL32" s="32"/>
      <c r="VCM32" s="32"/>
      <c r="VCN32" s="32"/>
      <c r="VCO32" s="32"/>
      <c r="VCP32" s="32"/>
      <c r="VCQ32" s="32"/>
      <c r="VCR32" s="32"/>
      <c r="VCS32" s="32"/>
      <c r="VCT32" s="32"/>
      <c r="VCU32" s="32"/>
      <c r="VCV32" s="32"/>
      <c r="VCW32" s="32"/>
      <c r="VCX32" s="32"/>
      <c r="VCY32" s="32"/>
      <c r="VCZ32" s="32"/>
      <c r="VDA32" s="32"/>
      <c r="VDB32" s="32"/>
      <c r="VDC32" s="32"/>
      <c r="VDD32" s="32"/>
      <c r="VDE32" s="32"/>
      <c r="VDF32" s="32"/>
      <c r="VDG32" s="32"/>
      <c r="VDH32" s="32"/>
      <c r="VDI32" s="32"/>
      <c r="VDJ32" s="32"/>
      <c r="VDK32" s="32"/>
      <c r="VDL32" s="32"/>
      <c r="VDM32" s="32"/>
      <c r="VDN32" s="32"/>
      <c r="VDO32" s="32"/>
      <c r="VDP32" s="32"/>
      <c r="VDQ32" s="32"/>
      <c r="VDR32" s="32"/>
      <c r="VDS32" s="32"/>
      <c r="VDT32" s="32"/>
      <c r="VDU32" s="32"/>
      <c r="VDV32" s="32"/>
      <c r="VDW32" s="32"/>
      <c r="VDX32" s="32"/>
      <c r="VDY32" s="32"/>
      <c r="VDZ32" s="32"/>
      <c r="VEA32" s="32"/>
      <c r="VEB32" s="32"/>
      <c r="VEC32" s="32"/>
      <c r="VED32" s="32"/>
      <c r="VEE32" s="32"/>
      <c r="VEF32" s="32"/>
      <c r="VEG32" s="32"/>
      <c r="VEH32" s="32"/>
      <c r="VEI32" s="32"/>
      <c r="VEJ32" s="32"/>
      <c r="VEK32" s="32"/>
      <c r="VEL32" s="32"/>
      <c r="VEM32" s="32"/>
      <c r="VEN32" s="32"/>
      <c r="VEO32" s="32"/>
      <c r="VEP32" s="32"/>
      <c r="VEQ32" s="32"/>
      <c r="VER32" s="32"/>
      <c r="VES32" s="32"/>
      <c r="VET32" s="32"/>
      <c r="VEU32" s="32"/>
      <c r="VEV32" s="32"/>
      <c r="VEW32" s="32"/>
      <c r="VEX32" s="32"/>
      <c r="VEY32" s="32"/>
      <c r="VEZ32" s="32"/>
      <c r="VFA32" s="32"/>
      <c r="VFB32" s="32"/>
      <c r="VFC32" s="32"/>
      <c r="VFD32" s="32"/>
      <c r="VFE32" s="32"/>
      <c r="VFF32" s="32"/>
      <c r="VFG32" s="32"/>
      <c r="VFH32" s="32"/>
      <c r="VFI32" s="32"/>
      <c r="VFJ32" s="32"/>
      <c r="VFK32" s="32"/>
      <c r="VFL32" s="32"/>
      <c r="VFM32" s="32"/>
      <c r="VFN32" s="32"/>
      <c r="VFO32" s="32"/>
      <c r="VFP32" s="32"/>
      <c r="VFQ32" s="32"/>
      <c r="VFR32" s="32"/>
      <c r="VFS32" s="32"/>
      <c r="VFT32" s="32"/>
      <c r="VFU32" s="32"/>
      <c r="VFV32" s="32"/>
      <c r="VFW32" s="32"/>
      <c r="VFX32" s="32"/>
      <c r="VFY32" s="32"/>
      <c r="VFZ32" s="32"/>
      <c r="VGA32" s="32"/>
      <c r="VGB32" s="32"/>
      <c r="VGC32" s="32"/>
      <c r="VGD32" s="32"/>
      <c r="VGE32" s="32"/>
      <c r="VGF32" s="32"/>
      <c r="VGG32" s="32"/>
      <c r="VGH32" s="32"/>
      <c r="VGI32" s="32"/>
      <c r="VGJ32" s="32"/>
      <c r="VGK32" s="32"/>
      <c r="VGL32" s="32"/>
      <c r="VGM32" s="32"/>
      <c r="VGN32" s="32"/>
      <c r="VGO32" s="32"/>
      <c r="VGP32" s="32"/>
      <c r="VGQ32" s="32"/>
      <c r="VGR32" s="32"/>
      <c r="VGS32" s="32"/>
      <c r="VGT32" s="32"/>
      <c r="VGU32" s="32"/>
      <c r="VGV32" s="32"/>
      <c r="VGW32" s="32"/>
      <c r="VGX32" s="32"/>
      <c r="VGY32" s="32"/>
      <c r="VGZ32" s="32"/>
      <c r="VHA32" s="32"/>
      <c r="VHB32" s="32"/>
      <c r="VHC32" s="32"/>
      <c r="VHD32" s="32"/>
      <c r="VHE32" s="32"/>
      <c r="VHF32" s="32"/>
      <c r="VHG32" s="32"/>
      <c r="VHH32" s="32"/>
      <c r="VHI32" s="32"/>
      <c r="VHJ32" s="32"/>
      <c r="VHK32" s="32"/>
      <c r="VHL32" s="32"/>
      <c r="VHM32" s="32"/>
      <c r="VHN32" s="32"/>
      <c r="VHO32" s="32"/>
      <c r="VHP32" s="32"/>
      <c r="VHQ32" s="32"/>
      <c r="VHR32" s="32"/>
      <c r="VHS32" s="32"/>
      <c r="VHT32" s="32"/>
      <c r="VHU32" s="32"/>
      <c r="VHV32" s="32"/>
      <c r="VHW32" s="32"/>
      <c r="VHX32" s="32"/>
      <c r="VHY32" s="32"/>
      <c r="VHZ32" s="32"/>
      <c r="VIA32" s="32"/>
      <c r="VIB32" s="32"/>
      <c r="VIC32" s="32"/>
      <c r="VID32" s="32"/>
      <c r="VIE32" s="32"/>
      <c r="VIF32" s="32"/>
      <c r="VIG32" s="32"/>
      <c r="VIH32" s="32"/>
      <c r="VII32" s="32"/>
      <c r="VIJ32" s="32"/>
      <c r="VIK32" s="32"/>
      <c r="VIL32" s="32"/>
      <c r="VIM32" s="32"/>
      <c r="VIN32" s="32"/>
      <c r="VIO32" s="32"/>
      <c r="VIP32" s="32"/>
      <c r="VIQ32" s="32"/>
      <c r="VIR32" s="32"/>
      <c r="VIS32" s="32"/>
      <c r="VIT32" s="32"/>
      <c r="VIU32" s="32"/>
      <c r="VIV32" s="32"/>
      <c r="VIW32" s="32"/>
      <c r="VIX32" s="32"/>
      <c r="VIY32" s="32"/>
      <c r="VIZ32" s="32"/>
      <c r="VJA32" s="32"/>
      <c r="VJB32" s="32"/>
      <c r="VJC32" s="32"/>
      <c r="VJD32" s="32"/>
      <c r="VJE32" s="32"/>
      <c r="VJF32" s="32"/>
      <c r="VJG32" s="32"/>
      <c r="VJH32" s="32"/>
      <c r="VJI32" s="32"/>
      <c r="VJJ32" s="32"/>
      <c r="VJK32" s="32"/>
      <c r="VJL32" s="32"/>
      <c r="VJM32" s="32"/>
      <c r="VJN32" s="32"/>
      <c r="VJO32" s="32"/>
      <c r="VJP32" s="32"/>
      <c r="VJQ32" s="32"/>
      <c r="VJR32" s="32"/>
      <c r="VJS32" s="32"/>
      <c r="VJT32" s="32"/>
      <c r="VJU32" s="32"/>
      <c r="VJV32" s="32"/>
      <c r="VJW32" s="32"/>
      <c r="VJX32" s="32"/>
      <c r="VJY32" s="32"/>
      <c r="VJZ32" s="32"/>
      <c r="VKA32" s="32"/>
      <c r="VKB32" s="32"/>
      <c r="VKC32" s="32"/>
      <c r="VKD32" s="32"/>
      <c r="VKE32" s="32"/>
      <c r="VKF32" s="32"/>
      <c r="VKG32" s="32"/>
      <c r="VKH32" s="32"/>
      <c r="VKI32" s="32"/>
      <c r="VKJ32" s="32"/>
      <c r="VKK32" s="32"/>
      <c r="VKL32" s="32"/>
      <c r="VKM32" s="32"/>
      <c r="VKN32" s="32"/>
      <c r="VKO32" s="32"/>
      <c r="VKP32" s="32"/>
      <c r="VKQ32" s="32"/>
      <c r="VKR32" s="32"/>
      <c r="VKS32" s="32"/>
      <c r="VKT32" s="32"/>
      <c r="VKU32" s="32"/>
      <c r="VKV32" s="32"/>
      <c r="VKW32" s="32"/>
      <c r="VKX32" s="32"/>
      <c r="VKY32" s="32"/>
      <c r="VKZ32" s="32"/>
      <c r="VLA32" s="32"/>
      <c r="VLB32" s="32"/>
      <c r="VLC32" s="32"/>
      <c r="VLD32" s="32"/>
      <c r="VLE32" s="32"/>
      <c r="VLF32" s="32"/>
      <c r="VLG32" s="32"/>
      <c r="VLH32" s="32"/>
      <c r="VLI32" s="32"/>
      <c r="VLJ32" s="32"/>
      <c r="VLK32" s="32"/>
      <c r="VLL32" s="32"/>
      <c r="VLM32" s="32"/>
      <c r="VLN32" s="32"/>
      <c r="VLO32" s="32"/>
      <c r="VLP32" s="32"/>
      <c r="VLQ32" s="32"/>
      <c r="VLR32" s="32"/>
      <c r="VLS32" s="32"/>
      <c r="VLT32" s="32"/>
      <c r="VLU32" s="32"/>
      <c r="VLV32" s="32"/>
      <c r="VLW32" s="32"/>
      <c r="VLX32" s="32"/>
      <c r="VLY32" s="32"/>
      <c r="VLZ32" s="32"/>
      <c r="VMA32" s="32"/>
      <c r="VMB32" s="32"/>
      <c r="VMC32" s="32"/>
      <c r="VMD32" s="32"/>
      <c r="VME32" s="32"/>
      <c r="VMF32" s="32"/>
      <c r="VMG32" s="32"/>
      <c r="VMH32" s="32"/>
      <c r="VMI32" s="32"/>
      <c r="VMJ32" s="32"/>
      <c r="VMK32" s="32"/>
      <c r="VML32" s="32"/>
      <c r="VMM32" s="32"/>
      <c r="VMN32" s="32"/>
      <c r="VMO32" s="32"/>
      <c r="VMP32" s="32"/>
      <c r="VMQ32" s="32"/>
      <c r="VMR32" s="32"/>
      <c r="VMS32" s="32"/>
      <c r="VMT32" s="32"/>
      <c r="VMU32" s="32"/>
      <c r="VMV32" s="32"/>
      <c r="VMW32" s="32"/>
      <c r="VMX32" s="32"/>
      <c r="VMY32" s="32"/>
      <c r="VMZ32" s="32"/>
      <c r="VNA32" s="32"/>
      <c r="VNB32" s="32"/>
      <c r="VNC32" s="32"/>
      <c r="VND32" s="32"/>
      <c r="VNE32" s="32"/>
      <c r="VNF32" s="32"/>
      <c r="VNG32" s="32"/>
      <c r="VNH32" s="32"/>
      <c r="VNI32" s="32"/>
      <c r="VNJ32" s="32"/>
      <c r="VNK32" s="32"/>
      <c r="VNL32" s="32"/>
      <c r="VNM32" s="32"/>
      <c r="VNN32" s="32"/>
      <c r="VNO32" s="32"/>
      <c r="VNP32" s="32"/>
      <c r="VNQ32" s="32"/>
      <c r="VNR32" s="32"/>
      <c r="VNS32" s="32"/>
      <c r="VNT32" s="32"/>
      <c r="VNU32" s="32"/>
      <c r="VNV32" s="32"/>
      <c r="VNW32" s="32"/>
      <c r="VNX32" s="32"/>
      <c r="VNY32" s="32"/>
      <c r="VNZ32" s="32"/>
      <c r="VOA32" s="32"/>
      <c r="VOB32" s="32"/>
      <c r="VOC32" s="32"/>
      <c r="VOD32" s="32"/>
      <c r="VOE32" s="32"/>
      <c r="VOF32" s="32"/>
      <c r="VOG32" s="32"/>
      <c r="VOH32" s="32"/>
      <c r="VOI32" s="32"/>
      <c r="VOJ32" s="32"/>
      <c r="VOK32" s="32"/>
      <c r="VOL32" s="32"/>
      <c r="VOM32" s="32"/>
      <c r="VON32" s="32"/>
      <c r="VOO32" s="32"/>
      <c r="VOP32" s="32"/>
      <c r="VOQ32" s="32"/>
      <c r="VOR32" s="32"/>
      <c r="VOS32" s="32"/>
      <c r="VOT32" s="32"/>
      <c r="VOU32" s="32"/>
      <c r="VOV32" s="32"/>
      <c r="VOW32" s="32"/>
      <c r="VOX32" s="32"/>
      <c r="VOY32" s="32"/>
      <c r="VOZ32" s="32"/>
      <c r="VPA32" s="32"/>
      <c r="VPB32" s="32"/>
      <c r="VPC32" s="32"/>
      <c r="VPD32" s="32"/>
      <c r="VPE32" s="32"/>
      <c r="VPF32" s="32"/>
      <c r="VPG32" s="32"/>
      <c r="VPH32" s="32"/>
      <c r="VPI32" s="32"/>
      <c r="VPJ32" s="32"/>
      <c r="VPK32" s="32"/>
      <c r="VPL32" s="32"/>
      <c r="VPM32" s="32"/>
      <c r="VPN32" s="32"/>
      <c r="VPO32" s="32"/>
      <c r="VPP32" s="32"/>
      <c r="VPQ32" s="32"/>
      <c r="VPR32" s="32"/>
      <c r="VPS32" s="32"/>
      <c r="VPT32" s="32"/>
      <c r="VPU32" s="32"/>
      <c r="VPV32" s="32"/>
      <c r="VPW32" s="32"/>
      <c r="VPX32" s="32"/>
      <c r="VPY32" s="32"/>
      <c r="VPZ32" s="32"/>
      <c r="VQA32" s="32"/>
      <c r="VQB32" s="32"/>
      <c r="VQC32" s="32"/>
      <c r="VQD32" s="32"/>
      <c r="VQE32" s="32"/>
      <c r="VQF32" s="32"/>
      <c r="VQG32" s="32"/>
      <c r="VQH32" s="32"/>
      <c r="VQI32" s="32"/>
      <c r="VQJ32" s="32"/>
      <c r="VQK32" s="32"/>
      <c r="VQL32" s="32"/>
      <c r="VQM32" s="32"/>
      <c r="VQN32" s="32"/>
      <c r="VQO32" s="32"/>
      <c r="VQP32" s="32"/>
      <c r="VQQ32" s="32"/>
      <c r="VQR32" s="32"/>
      <c r="VQS32" s="32"/>
      <c r="VQT32" s="32"/>
      <c r="VQU32" s="32"/>
      <c r="VQV32" s="32"/>
      <c r="VQW32" s="32"/>
      <c r="VQX32" s="32"/>
      <c r="VQY32" s="32"/>
      <c r="VQZ32" s="32"/>
      <c r="VRA32" s="32"/>
      <c r="VRB32" s="32"/>
      <c r="VRC32" s="32"/>
      <c r="VRD32" s="32"/>
      <c r="VRE32" s="32"/>
      <c r="VRF32" s="32"/>
      <c r="VRG32" s="32"/>
      <c r="VRH32" s="32"/>
      <c r="VRI32" s="32"/>
      <c r="VRJ32" s="32"/>
      <c r="VRK32" s="32"/>
      <c r="VRL32" s="32"/>
      <c r="VRM32" s="32"/>
      <c r="VRN32" s="32"/>
      <c r="VRO32" s="32"/>
      <c r="VRP32" s="32"/>
      <c r="VRQ32" s="32"/>
      <c r="VRR32" s="32"/>
      <c r="VRS32" s="32"/>
      <c r="VRT32" s="32"/>
      <c r="VRU32" s="32"/>
      <c r="VRV32" s="32"/>
      <c r="VRW32" s="32"/>
      <c r="VRX32" s="32"/>
      <c r="VRY32" s="32"/>
      <c r="VRZ32" s="32"/>
      <c r="VSA32" s="32"/>
      <c r="VSB32" s="32"/>
      <c r="VSC32" s="32"/>
      <c r="VSD32" s="32"/>
      <c r="VSE32" s="32"/>
      <c r="VSF32" s="32"/>
      <c r="VSG32" s="32"/>
      <c r="VSH32" s="32"/>
      <c r="VSI32" s="32"/>
      <c r="VSJ32" s="32"/>
      <c r="VSK32" s="32"/>
      <c r="VSL32" s="32"/>
      <c r="VSM32" s="32"/>
      <c r="VSN32" s="32"/>
      <c r="VSO32" s="32"/>
      <c r="VSP32" s="32"/>
      <c r="VSQ32" s="32"/>
      <c r="VSR32" s="32"/>
      <c r="VSS32" s="32"/>
      <c r="VST32" s="32"/>
      <c r="VSU32" s="32"/>
      <c r="VSV32" s="32"/>
      <c r="VSW32" s="32"/>
      <c r="VSX32" s="32"/>
      <c r="VSY32" s="32"/>
      <c r="VSZ32" s="32"/>
      <c r="VTA32" s="32"/>
      <c r="VTB32" s="32"/>
      <c r="VTC32" s="32"/>
      <c r="VTD32" s="32"/>
      <c r="VTE32" s="32"/>
      <c r="VTF32" s="32"/>
      <c r="VTG32" s="32"/>
      <c r="VTH32" s="32"/>
      <c r="VTI32" s="32"/>
      <c r="VTJ32" s="32"/>
      <c r="VTK32" s="32"/>
      <c r="VTL32" s="32"/>
      <c r="VTM32" s="32"/>
      <c r="VTN32" s="32"/>
      <c r="VTO32" s="32"/>
      <c r="VTP32" s="32"/>
      <c r="VTQ32" s="32"/>
      <c r="VTR32" s="32"/>
      <c r="VTS32" s="32"/>
      <c r="VTT32" s="32"/>
      <c r="VTU32" s="32"/>
      <c r="VTV32" s="32"/>
      <c r="VTW32" s="32"/>
      <c r="VTX32" s="32"/>
      <c r="VTY32" s="32"/>
      <c r="VTZ32" s="32"/>
      <c r="VUA32" s="32"/>
      <c r="VUB32" s="32"/>
      <c r="VUC32" s="32"/>
      <c r="VUD32" s="32"/>
      <c r="VUE32" s="32"/>
      <c r="VUF32" s="32"/>
      <c r="VUG32" s="32"/>
      <c r="VUH32" s="32"/>
      <c r="VUI32" s="32"/>
      <c r="VUJ32" s="32"/>
      <c r="VUK32" s="32"/>
      <c r="VUL32" s="32"/>
      <c r="VUM32" s="32"/>
      <c r="VUN32" s="32"/>
      <c r="VUO32" s="32"/>
      <c r="VUP32" s="32"/>
      <c r="VUQ32" s="32"/>
      <c r="VUR32" s="32"/>
      <c r="VUS32" s="32"/>
      <c r="VUT32" s="32"/>
      <c r="VUU32" s="32"/>
      <c r="VUV32" s="32"/>
      <c r="VUW32" s="32"/>
      <c r="VUX32" s="32"/>
      <c r="VUY32" s="32"/>
      <c r="VUZ32" s="32"/>
      <c r="VVA32" s="32"/>
      <c r="VVB32" s="32"/>
      <c r="VVC32" s="32"/>
      <c r="VVD32" s="32"/>
      <c r="VVE32" s="32"/>
      <c r="VVF32" s="32"/>
      <c r="VVG32" s="32"/>
      <c r="VVH32" s="32"/>
      <c r="VVI32" s="32"/>
      <c r="VVJ32" s="32"/>
      <c r="VVK32" s="32"/>
      <c r="VVL32" s="32"/>
      <c r="VVM32" s="32"/>
      <c r="VVN32" s="32"/>
      <c r="VVO32" s="32"/>
      <c r="VVP32" s="32"/>
      <c r="VVQ32" s="32"/>
      <c r="VVR32" s="32"/>
      <c r="VVS32" s="32"/>
      <c r="VVT32" s="32"/>
      <c r="VVU32" s="32"/>
      <c r="VVV32" s="32"/>
      <c r="VVW32" s="32"/>
      <c r="VVX32" s="32"/>
      <c r="VVY32" s="32"/>
      <c r="VVZ32" s="32"/>
      <c r="VWA32" s="32"/>
      <c r="VWB32" s="32"/>
      <c r="VWC32" s="32"/>
      <c r="VWD32" s="32"/>
      <c r="VWE32" s="32"/>
      <c r="VWF32" s="32"/>
      <c r="VWG32" s="32"/>
      <c r="VWH32" s="32"/>
      <c r="VWI32" s="32"/>
      <c r="VWJ32" s="32"/>
      <c r="VWK32" s="32"/>
      <c r="VWL32" s="32"/>
      <c r="VWM32" s="32"/>
      <c r="VWN32" s="32"/>
      <c r="VWO32" s="32"/>
      <c r="VWP32" s="32"/>
      <c r="VWQ32" s="32"/>
      <c r="VWR32" s="32"/>
      <c r="VWS32" s="32"/>
      <c r="VWT32" s="32"/>
      <c r="VWU32" s="32"/>
      <c r="VWV32" s="32"/>
      <c r="VWW32" s="32"/>
      <c r="VWX32" s="32"/>
      <c r="VWY32" s="32"/>
      <c r="VWZ32" s="32"/>
      <c r="VXA32" s="32"/>
      <c r="VXB32" s="32"/>
      <c r="VXC32" s="32"/>
      <c r="VXD32" s="32"/>
      <c r="VXE32" s="32"/>
      <c r="VXF32" s="32"/>
      <c r="VXG32" s="32"/>
      <c r="VXH32" s="32"/>
      <c r="VXI32" s="32"/>
      <c r="VXJ32" s="32"/>
      <c r="VXK32" s="32"/>
      <c r="VXL32" s="32"/>
      <c r="VXM32" s="32"/>
      <c r="VXN32" s="32"/>
      <c r="VXO32" s="32"/>
      <c r="VXP32" s="32"/>
      <c r="VXQ32" s="32"/>
      <c r="VXR32" s="32"/>
      <c r="VXS32" s="32"/>
      <c r="VXT32" s="32"/>
      <c r="VXU32" s="32"/>
      <c r="VXV32" s="32"/>
      <c r="VXW32" s="32"/>
      <c r="VXX32" s="32"/>
      <c r="VXY32" s="32"/>
      <c r="VXZ32" s="32"/>
      <c r="VYA32" s="32"/>
      <c r="VYB32" s="32"/>
      <c r="VYC32" s="32"/>
      <c r="VYD32" s="32"/>
      <c r="VYE32" s="32"/>
      <c r="VYF32" s="32"/>
      <c r="VYG32" s="32"/>
      <c r="VYH32" s="32"/>
      <c r="VYI32" s="32"/>
      <c r="VYJ32" s="32"/>
      <c r="VYK32" s="32"/>
      <c r="VYL32" s="32"/>
      <c r="VYM32" s="32"/>
      <c r="VYN32" s="32"/>
      <c r="VYO32" s="32"/>
      <c r="VYP32" s="32"/>
      <c r="VYQ32" s="32"/>
      <c r="VYR32" s="32"/>
      <c r="VYS32" s="32"/>
      <c r="VYT32" s="32"/>
      <c r="VYU32" s="32"/>
      <c r="VYV32" s="32"/>
      <c r="VYW32" s="32"/>
      <c r="VYX32" s="32"/>
      <c r="VYY32" s="32"/>
      <c r="VYZ32" s="32"/>
      <c r="VZA32" s="32"/>
      <c r="VZB32" s="32"/>
      <c r="VZC32" s="32"/>
      <c r="VZD32" s="32"/>
      <c r="VZE32" s="32"/>
      <c r="VZF32" s="32"/>
      <c r="VZG32" s="32"/>
      <c r="VZH32" s="32"/>
      <c r="VZI32" s="32"/>
      <c r="VZJ32" s="32"/>
      <c r="VZK32" s="32"/>
      <c r="VZL32" s="32"/>
      <c r="VZM32" s="32"/>
      <c r="VZN32" s="32"/>
      <c r="VZO32" s="32"/>
      <c r="VZP32" s="32"/>
      <c r="VZQ32" s="32"/>
      <c r="VZR32" s="32"/>
      <c r="VZS32" s="32"/>
      <c r="VZT32" s="32"/>
      <c r="VZU32" s="32"/>
      <c r="VZV32" s="32"/>
      <c r="VZW32" s="32"/>
      <c r="VZX32" s="32"/>
      <c r="VZY32" s="32"/>
      <c r="VZZ32" s="32"/>
      <c r="WAA32" s="32"/>
      <c r="WAB32" s="32"/>
      <c r="WAC32" s="32"/>
      <c r="WAD32" s="32"/>
      <c r="WAE32" s="32"/>
      <c r="WAF32" s="32"/>
      <c r="WAG32" s="32"/>
      <c r="WAH32" s="32"/>
      <c r="WAI32" s="32"/>
      <c r="WAJ32" s="32"/>
      <c r="WAK32" s="32"/>
      <c r="WAL32" s="32"/>
      <c r="WAM32" s="32"/>
      <c r="WAN32" s="32"/>
      <c r="WAO32" s="32"/>
      <c r="WAP32" s="32"/>
      <c r="WAQ32" s="32"/>
      <c r="WAR32" s="32"/>
      <c r="WAS32" s="32"/>
      <c r="WAT32" s="32"/>
      <c r="WAU32" s="32"/>
      <c r="WAV32" s="32"/>
      <c r="WAW32" s="32"/>
      <c r="WAX32" s="32"/>
      <c r="WAY32" s="32"/>
      <c r="WAZ32" s="32"/>
      <c r="WBA32" s="32"/>
      <c r="WBB32" s="32"/>
      <c r="WBC32" s="32"/>
      <c r="WBD32" s="32"/>
      <c r="WBE32" s="32"/>
      <c r="WBF32" s="32"/>
      <c r="WBG32" s="32"/>
      <c r="WBH32" s="32"/>
      <c r="WBI32" s="32"/>
      <c r="WBJ32" s="32"/>
      <c r="WBK32" s="32"/>
      <c r="WBL32" s="32"/>
      <c r="WBM32" s="32"/>
      <c r="WBN32" s="32"/>
      <c r="WBO32" s="32"/>
      <c r="WBP32" s="32"/>
      <c r="WBQ32" s="32"/>
      <c r="WBR32" s="32"/>
      <c r="WBS32" s="32"/>
      <c r="WBT32" s="32"/>
      <c r="WBU32" s="32"/>
      <c r="WBV32" s="32"/>
      <c r="WBW32" s="32"/>
      <c r="WBX32" s="32"/>
      <c r="WBY32" s="32"/>
      <c r="WBZ32" s="32"/>
      <c r="WCA32" s="32"/>
      <c r="WCB32" s="32"/>
      <c r="WCC32" s="32"/>
      <c r="WCD32" s="32"/>
      <c r="WCE32" s="32"/>
      <c r="WCF32" s="32"/>
      <c r="WCG32" s="32"/>
      <c r="WCH32" s="32"/>
      <c r="WCI32" s="32"/>
      <c r="WCJ32" s="32"/>
      <c r="WCK32" s="32"/>
      <c r="WCL32" s="32"/>
      <c r="WCM32" s="32"/>
      <c r="WCN32" s="32"/>
      <c r="WCO32" s="32"/>
      <c r="WCP32" s="32"/>
      <c r="WCQ32" s="32"/>
      <c r="WCR32" s="32"/>
      <c r="WCS32" s="32"/>
      <c r="WCT32" s="32"/>
      <c r="WCU32" s="32"/>
      <c r="WCV32" s="32"/>
      <c r="WCW32" s="32"/>
      <c r="WCX32" s="32"/>
      <c r="WCY32" s="32"/>
      <c r="WCZ32" s="32"/>
      <c r="WDA32" s="32"/>
      <c r="WDB32" s="32"/>
      <c r="WDC32" s="32"/>
      <c r="WDD32" s="32"/>
      <c r="WDE32" s="32"/>
      <c r="WDF32" s="32"/>
      <c r="WDG32" s="32"/>
      <c r="WDH32" s="32"/>
      <c r="WDI32" s="32"/>
      <c r="WDJ32" s="32"/>
      <c r="WDK32" s="32"/>
      <c r="WDL32" s="32"/>
      <c r="WDM32" s="32"/>
      <c r="WDN32" s="32"/>
      <c r="WDO32" s="32"/>
      <c r="WDP32" s="32"/>
      <c r="WDQ32" s="32"/>
      <c r="WDR32" s="32"/>
      <c r="WDS32" s="32"/>
      <c r="WDT32" s="32"/>
      <c r="WDU32" s="32"/>
      <c r="WDV32" s="32"/>
      <c r="WDW32" s="32"/>
      <c r="WDX32" s="32"/>
      <c r="WDY32" s="32"/>
      <c r="WDZ32" s="32"/>
      <c r="WEA32" s="32"/>
      <c r="WEB32" s="32"/>
      <c r="WEC32" s="32"/>
      <c r="WED32" s="32"/>
      <c r="WEE32" s="32"/>
      <c r="WEF32" s="32"/>
      <c r="WEG32" s="32"/>
      <c r="WEH32" s="32"/>
      <c r="WEI32" s="32"/>
      <c r="WEJ32" s="32"/>
      <c r="WEK32" s="32"/>
      <c r="WEL32" s="32"/>
      <c r="WEM32" s="32"/>
      <c r="WEN32" s="32"/>
      <c r="WEO32" s="32"/>
      <c r="WEP32" s="32"/>
      <c r="WEQ32" s="32"/>
      <c r="WER32" s="32"/>
      <c r="WES32" s="32"/>
      <c r="WET32" s="32"/>
      <c r="WEU32" s="32"/>
      <c r="WEV32" s="32"/>
      <c r="WEW32" s="32"/>
      <c r="WEX32" s="32"/>
      <c r="WEY32" s="32"/>
      <c r="WEZ32" s="32"/>
      <c r="WFA32" s="32"/>
      <c r="WFB32" s="32"/>
      <c r="WFC32" s="32"/>
      <c r="WFD32" s="32"/>
      <c r="WFE32" s="32"/>
      <c r="WFF32" s="32"/>
      <c r="WFG32" s="32"/>
      <c r="WFH32" s="32"/>
      <c r="WFI32" s="32"/>
      <c r="WFJ32" s="32"/>
      <c r="WFK32" s="32"/>
      <c r="WFL32" s="32"/>
      <c r="WFM32" s="32"/>
      <c r="WFN32" s="32"/>
      <c r="WFO32" s="32"/>
      <c r="WFP32" s="32"/>
      <c r="WFQ32" s="32"/>
      <c r="WFR32" s="32"/>
      <c r="WFS32" s="32"/>
      <c r="WFT32" s="32"/>
      <c r="WFU32" s="32"/>
      <c r="WFV32" s="32"/>
      <c r="WFW32" s="32"/>
      <c r="WFX32" s="32"/>
      <c r="WFY32" s="32"/>
      <c r="WFZ32" s="32"/>
      <c r="WGA32" s="32"/>
      <c r="WGB32" s="32"/>
      <c r="WGC32" s="32"/>
      <c r="WGD32" s="32"/>
      <c r="WGE32" s="32"/>
      <c r="WGF32" s="32"/>
      <c r="WGG32" s="32"/>
      <c r="WGH32" s="32"/>
      <c r="WGI32" s="32"/>
      <c r="WGJ32" s="32"/>
      <c r="WGK32" s="32"/>
      <c r="WGL32" s="32"/>
      <c r="WGM32" s="32"/>
      <c r="WGN32" s="32"/>
      <c r="WGO32" s="32"/>
      <c r="WGP32" s="32"/>
      <c r="WGQ32" s="32"/>
      <c r="WGR32" s="32"/>
      <c r="WGS32" s="32"/>
      <c r="WGT32" s="32"/>
      <c r="WGU32" s="32"/>
      <c r="WGV32" s="32"/>
      <c r="WGW32" s="32"/>
      <c r="WGX32" s="32"/>
      <c r="WGY32" s="32"/>
      <c r="WGZ32" s="32"/>
      <c r="WHA32" s="32"/>
      <c r="WHB32" s="32"/>
      <c r="WHC32" s="32"/>
      <c r="WHD32" s="32"/>
      <c r="WHE32" s="32"/>
      <c r="WHF32" s="32"/>
      <c r="WHG32" s="32"/>
      <c r="WHH32" s="32"/>
      <c r="WHI32" s="32"/>
      <c r="WHJ32" s="32"/>
      <c r="WHK32" s="32"/>
      <c r="WHL32" s="32"/>
      <c r="WHM32" s="32"/>
      <c r="WHN32" s="32"/>
      <c r="WHO32" s="32"/>
      <c r="WHP32" s="32"/>
      <c r="WHQ32" s="32"/>
      <c r="WHR32" s="32"/>
      <c r="WHS32" s="32"/>
      <c r="WHT32" s="32"/>
      <c r="WHU32" s="32"/>
      <c r="WHV32" s="32"/>
      <c r="WHW32" s="32"/>
      <c r="WHX32" s="32"/>
      <c r="WHY32" s="32"/>
      <c r="WHZ32" s="32"/>
      <c r="WIA32" s="32"/>
      <c r="WIB32" s="32"/>
      <c r="WIC32" s="32"/>
      <c r="WID32" s="32"/>
      <c r="WIE32" s="32"/>
      <c r="WIF32" s="32"/>
      <c r="WIG32" s="32"/>
      <c r="WIH32" s="32"/>
      <c r="WII32" s="32"/>
      <c r="WIJ32" s="32"/>
      <c r="WIK32" s="32"/>
      <c r="WIL32" s="32"/>
      <c r="WIM32" s="32"/>
      <c r="WIN32" s="32"/>
      <c r="WIO32" s="32"/>
      <c r="WIP32" s="32"/>
      <c r="WIQ32" s="32"/>
      <c r="WIR32" s="32"/>
      <c r="WIS32" s="32"/>
      <c r="WIT32" s="32"/>
      <c r="WIU32" s="32"/>
      <c r="WIV32" s="32"/>
      <c r="WIW32" s="32"/>
      <c r="WIX32" s="32"/>
      <c r="WIY32" s="32"/>
      <c r="WIZ32" s="32"/>
      <c r="WJA32" s="32"/>
      <c r="WJB32" s="32"/>
      <c r="WJC32" s="32"/>
      <c r="WJD32" s="32"/>
      <c r="WJE32" s="32"/>
      <c r="WJF32" s="32"/>
      <c r="WJG32" s="32"/>
      <c r="WJH32" s="32"/>
      <c r="WJI32" s="32"/>
      <c r="WJJ32" s="32"/>
      <c r="WJK32" s="32"/>
      <c r="WJL32" s="32"/>
      <c r="WJM32" s="32"/>
      <c r="WJN32" s="32"/>
      <c r="WJO32" s="32"/>
      <c r="WJP32" s="32"/>
      <c r="WJQ32" s="32"/>
      <c r="WJR32" s="32"/>
      <c r="WJS32" s="32"/>
      <c r="WJT32" s="32"/>
      <c r="WJU32" s="32"/>
      <c r="WJV32" s="32"/>
      <c r="WJW32" s="32"/>
      <c r="WJX32" s="32"/>
      <c r="WJY32" s="32"/>
      <c r="WJZ32" s="32"/>
      <c r="WKA32" s="32"/>
      <c r="WKB32" s="32"/>
      <c r="WKC32" s="32"/>
      <c r="WKD32" s="32"/>
      <c r="WKE32" s="32"/>
      <c r="WKF32" s="32"/>
      <c r="WKG32" s="32"/>
      <c r="WKH32" s="32"/>
      <c r="WKI32" s="32"/>
      <c r="WKJ32" s="32"/>
      <c r="WKK32" s="32"/>
      <c r="WKL32" s="32"/>
      <c r="WKM32" s="32"/>
      <c r="WKN32" s="32"/>
      <c r="WKO32" s="32"/>
      <c r="WKP32" s="32"/>
      <c r="WKQ32" s="32"/>
      <c r="WKR32" s="32"/>
      <c r="WKS32" s="32"/>
      <c r="WKT32" s="32"/>
      <c r="WKU32" s="32"/>
      <c r="WKV32" s="32"/>
      <c r="WKW32" s="32"/>
      <c r="WKX32" s="32"/>
      <c r="WKY32" s="32"/>
      <c r="WKZ32" s="32"/>
      <c r="WLA32" s="32"/>
      <c r="WLB32" s="32"/>
      <c r="WLC32" s="32"/>
      <c r="WLD32" s="32"/>
      <c r="WLE32" s="32"/>
      <c r="WLF32" s="32"/>
      <c r="WLG32" s="32"/>
      <c r="WLH32" s="32"/>
      <c r="WLI32" s="32"/>
      <c r="WLJ32" s="32"/>
      <c r="WLK32" s="32"/>
      <c r="WLL32" s="32"/>
      <c r="WLM32" s="32"/>
      <c r="WLN32" s="32"/>
      <c r="WLO32" s="32"/>
      <c r="WLP32" s="32"/>
      <c r="WLQ32" s="32"/>
      <c r="WLR32" s="32"/>
      <c r="WLS32" s="32"/>
      <c r="WLT32" s="32"/>
      <c r="WLU32" s="32"/>
      <c r="WLV32" s="32"/>
      <c r="WLW32" s="32"/>
      <c r="WLX32" s="32"/>
      <c r="WLY32" s="32"/>
      <c r="WLZ32" s="32"/>
      <c r="WMA32" s="32"/>
      <c r="WMB32" s="32"/>
      <c r="WMC32" s="32"/>
      <c r="WMD32" s="32"/>
      <c r="WME32" s="32"/>
      <c r="WMF32" s="32"/>
      <c r="WMG32" s="32"/>
      <c r="WMH32" s="32"/>
      <c r="WMI32" s="32"/>
      <c r="WMJ32" s="32"/>
      <c r="WMK32" s="32"/>
      <c r="WML32" s="32"/>
      <c r="WMM32" s="32"/>
      <c r="WMN32" s="32"/>
      <c r="WMO32" s="32"/>
      <c r="WMP32" s="32"/>
      <c r="WMQ32" s="32"/>
      <c r="WMR32" s="32"/>
      <c r="WMS32" s="32"/>
      <c r="WMT32" s="32"/>
      <c r="WMU32" s="32"/>
      <c r="WMV32" s="32"/>
      <c r="WMW32" s="32"/>
      <c r="WMX32" s="32"/>
      <c r="WMY32" s="32"/>
      <c r="WMZ32" s="32"/>
      <c r="WNA32" s="32"/>
      <c r="WNB32" s="32"/>
      <c r="WNC32" s="32"/>
      <c r="WND32" s="32"/>
      <c r="WNE32" s="32"/>
      <c r="WNF32" s="32"/>
      <c r="WNG32" s="32"/>
      <c r="WNH32" s="32"/>
      <c r="WNI32" s="32"/>
      <c r="WNJ32" s="32"/>
      <c r="WNK32" s="32"/>
      <c r="WNL32" s="32"/>
      <c r="WNM32" s="32"/>
      <c r="WNN32" s="32"/>
      <c r="WNO32" s="32"/>
      <c r="WNP32" s="32"/>
      <c r="WNQ32" s="32"/>
      <c r="WNR32" s="32"/>
      <c r="WNS32" s="32"/>
      <c r="WNT32" s="32"/>
      <c r="WNU32" s="32"/>
      <c r="WNV32" s="32"/>
      <c r="WNW32" s="32"/>
      <c r="WNX32" s="32"/>
      <c r="WNY32" s="32"/>
      <c r="WNZ32" s="32"/>
      <c r="WOA32" s="32"/>
      <c r="WOB32" s="32"/>
      <c r="WOC32" s="32"/>
      <c r="WOD32" s="32"/>
      <c r="WOE32" s="32"/>
      <c r="WOF32" s="32"/>
      <c r="WOG32" s="32"/>
      <c r="WOH32" s="32"/>
      <c r="WOI32" s="32"/>
      <c r="WOJ32" s="32"/>
      <c r="WOK32" s="32"/>
      <c r="WOL32" s="32"/>
      <c r="WOM32" s="32"/>
      <c r="WON32" s="32"/>
      <c r="WOO32" s="32"/>
      <c r="WOP32" s="32"/>
      <c r="WOQ32" s="32"/>
      <c r="WOR32" s="32"/>
      <c r="WOS32" s="32"/>
      <c r="WOT32" s="32"/>
      <c r="WOU32" s="32"/>
      <c r="WOV32" s="32"/>
      <c r="WOW32" s="32"/>
      <c r="WOX32" s="32"/>
      <c r="WOY32" s="32"/>
      <c r="WOZ32" s="32"/>
      <c r="WPA32" s="32"/>
      <c r="WPB32" s="32"/>
      <c r="WPC32" s="32"/>
      <c r="WPD32" s="32"/>
      <c r="WPE32" s="32"/>
      <c r="WPF32" s="32"/>
      <c r="WPG32" s="32"/>
      <c r="WPH32" s="32"/>
      <c r="WPI32" s="32"/>
      <c r="WPJ32" s="32"/>
      <c r="WPK32" s="32"/>
      <c r="WPL32" s="32"/>
      <c r="WPM32" s="32"/>
      <c r="WPN32" s="32"/>
      <c r="WPO32" s="32"/>
      <c r="WPP32" s="32"/>
      <c r="WPQ32" s="32"/>
      <c r="WPR32" s="32"/>
      <c r="WPS32" s="32"/>
      <c r="WPT32" s="32"/>
      <c r="WPU32" s="32"/>
      <c r="WPV32" s="32"/>
      <c r="WPW32" s="32"/>
      <c r="WPX32" s="32"/>
      <c r="WPY32" s="32"/>
      <c r="WPZ32" s="32"/>
      <c r="WQA32" s="32"/>
      <c r="WQB32" s="32"/>
      <c r="WQC32" s="32"/>
      <c r="WQD32" s="32"/>
      <c r="WQE32" s="32"/>
      <c r="WQF32" s="32"/>
      <c r="WQG32" s="32"/>
      <c r="WQH32" s="32"/>
      <c r="WQI32" s="32"/>
      <c r="WQJ32" s="32"/>
      <c r="WQK32" s="32"/>
      <c r="WQL32" s="32"/>
      <c r="WQM32" s="32"/>
      <c r="WQN32" s="32"/>
      <c r="WQO32" s="32"/>
      <c r="WQP32" s="32"/>
      <c r="WQQ32" s="32"/>
      <c r="WQR32" s="32"/>
      <c r="WQS32" s="32"/>
      <c r="WQT32" s="32"/>
      <c r="WQU32" s="32"/>
      <c r="WQV32" s="32"/>
      <c r="WQW32" s="32"/>
      <c r="WQX32" s="32"/>
      <c r="WQY32" s="32"/>
      <c r="WQZ32" s="32"/>
      <c r="WRA32" s="32"/>
      <c r="WRB32" s="32"/>
      <c r="WRC32" s="32"/>
      <c r="WRD32" s="32"/>
      <c r="WRE32" s="32"/>
      <c r="WRF32" s="32"/>
      <c r="WRG32" s="32"/>
      <c r="WRH32" s="32"/>
      <c r="WRI32" s="32"/>
      <c r="WRJ32" s="32"/>
      <c r="WRK32" s="32"/>
      <c r="WRL32" s="32"/>
      <c r="WRM32" s="32"/>
      <c r="WRN32" s="32"/>
      <c r="WRO32" s="32"/>
      <c r="WRP32" s="32"/>
      <c r="WRQ32" s="32"/>
      <c r="WRR32" s="32"/>
      <c r="WRS32" s="32"/>
      <c r="WRT32" s="32"/>
      <c r="WRU32" s="32"/>
      <c r="WRV32" s="32"/>
      <c r="WRW32" s="32"/>
      <c r="WRX32" s="32"/>
      <c r="WRY32" s="32"/>
      <c r="WRZ32" s="32"/>
      <c r="WSA32" s="32"/>
      <c r="WSB32" s="32"/>
      <c r="WSC32" s="32"/>
      <c r="WSD32" s="32"/>
      <c r="WSE32" s="32"/>
      <c r="WSF32" s="32"/>
      <c r="WSG32" s="32"/>
      <c r="WSH32" s="32"/>
      <c r="WSI32" s="32"/>
      <c r="WSJ32" s="32"/>
      <c r="WSK32" s="32"/>
      <c r="WSL32" s="32"/>
      <c r="WSM32" s="32"/>
      <c r="WSN32" s="32"/>
      <c r="WSO32" s="32"/>
      <c r="WSP32" s="32"/>
      <c r="WSQ32" s="32"/>
      <c r="WSR32" s="32"/>
      <c r="WSS32" s="32"/>
      <c r="WST32" s="32"/>
      <c r="WSU32" s="32"/>
      <c r="WSV32" s="32"/>
      <c r="WSW32" s="32"/>
      <c r="WSX32" s="32"/>
      <c r="WSY32" s="32"/>
      <c r="WSZ32" s="32"/>
      <c r="WTA32" s="32"/>
      <c r="WTB32" s="32"/>
      <c r="WTC32" s="32"/>
      <c r="WTD32" s="32"/>
      <c r="WTE32" s="32"/>
      <c r="WTF32" s="32"/>
      <c r="WTG32" s="32"/>
      <c r="WTH32" s="32"/>
      <c r="WTI32" s="32"/>
      <c r="WTJ32" s="32"/>
      <c r="WTK32" s="32"/>
      <c r="WTL32" s="32"/>
      <c r="WTM32" s="32"/>
      <c r="WTN32" s="32"/>
      <c r="WTO32" s="32"/>
      <c r="WTP32" s="32"/>
      <c r="WTQ32" s="32"/>
      <c r="WTR32" s="32"/>
      <c r="WTS32" s="32"/>
      <c r="WTT32" s="32"/>
      <c r="WTU32" s="32"/>
      <c r="WTV32" s="32"/>
      <c r="WTW32" s="32"/>
      <c r="WTX32" s="32"/>
      <c r="WTY32" s="32"/>
      <c r="WTZ32" s="32"/>
      <c r="WUA32" s="32"/>
      <c r="WUB32" s="32"/>
      <c r="WUC32" s="32"/>
      <c r="WUD32" s="32"/>
      <c r="WUE32" s="32"/>
      <c r="WUF32" s="32"/>
      <c r="WUG32" s="32"/>
      <c r="WUH32" s="32"/>
      <c r="WUI32" s="32"/>
      <c r="WUJ32" s="32"/>
      <c r="WUK32" s="32"/>
      <c r="WUL32" s="32"/>
      <c r="WUM32" s="32"/>
      <c r="WUN32" s="32"/>
      <c r="WUO32" s="32"/>
      <c r="WUP32" s="32"/>
      <c r="WUQ32" s="32"/>
      <c r="WUR32" s="32"/>
      <c r="WUS32" s="32"/>
      <c r="WUT32" s="32"/>
      <c r="WUU32" s="32"/>
      <c r="WUV32" s="32"/>
      <c r="WUW32" s="32"/>
      <c r="WUX32" s="32"/>
      <c r="WUY32" s="32"/>
      <c r="WUZ32" s="32"/>
      <c r="WVA32" s="32"/>
      <c r="WVB32" s="32"/>
      <c r="WVC32" s="32"/>
      <c r="WVD32" s="32"/>
      <c r="WVE32" s="32"/>
      <c r="WVF32" s="32"/>
      <c r="WVG32" s="32"/>
      <c r="WVH32" s="32"/>
      <c r="WVI32" s="32"/>
      <c r="WVJ32" s="32"/>
      <c r="WVK32" s="32"/>
      <c r="WVL32" s="32"/>
      <c r="WVM32" s="32"/>
      <c r="WVN32" s="32"/>
      <c r="WVO32" s="32"/>
      <c r="WVP32" s="32"/>
      <c r="WVQ32" s="32"/>
      <c r="WVR32" s="32"/>
      <c r="WVS32" s="32"/>
      <c r="WVT32" s="32"/>
      <c r="WVU32" s="32"/>
      <c r="WVV32" s="32"/>
      <c r="WVW32" s="32"/>
      <c r="WVX32" s="32"/>
      <c r="WVY32" s="32"/>
      <c r="WVZ32" s="32"/>
      <c r="WWA32" s="32"/>
      <c r="WWB32" s="32"/>
      <c r="WWC32" s="32"/>
      <c r="WWD32" s="32"/>
      <c r="WWE32" s="32"/>
      <c r="WWF32" s="32"/>
      <c r="WWG32" s="32"/>
      <c r="WWH32" s="32"/>
      <c r="WWI32" s="32"/>
      <c r="WWJ32" s="32"/>
      <c r="WWK32" s="32"/>
      <c r="WWL32" s="32"/>
      <c r="WWM32" s="32"/>
      <c r="WWN32" s="32"/>
      <c r="WWO32" s="32"/>
      <c r="WWP32" s="32"/>
      <c r="WWQ32" s="32"/>
      <c r="WWR32" s="32"/>
      <c r="WWS32" s="32"/>
      <c r="WWT32" s="32"/>
      <c r="WWU32" s="32"/>
      <c r="WWV32" s="32"/>
      <c r="WWW32" s="32"/>
      <c r="WWX32" s="32"/>
      <c r="WWY32" s="32"/>
      <c r="WWZ32" s="32"/>
      <c r="WXA32" s="32"/>
      <c r="WXB32" s="32"/>
      <c r="WXC32" s="32"/>
      <c r="WXD32" s="32"/>
      <c r="WXE32" s="32"/>
      <c r="WXF32" s="32"/>
      <c r="WXG32" s="32"/>
      <c r="WXH32" s="32"/>
      <c r="WXI32" s="32"/>
      <c r="WXJ32" s="32"/>
      <c r="WXK32" s="32"/>
      <c r="WXL32" s="32"/>
      <c r="WXM32" s="32"/>
      <c r="WXN32" s="32"/>
      <c r="WXO32" s="32"/>
      <c r="WXP32" s="32"/>
      <c r="WXQ32" s="32"/>
      <c r="WXR32" s="32"/>
      <c r="WXS32" s="32"/>
      <c r="WXT32" s="32"/>
    </row>
    <row r="33" spans="1:202 1149:16192" ht="15.75" thickBot="1" x14ac:dyDescent="0.3">
      <c r="A33" s="56"/>
      <c r="B33" s="57"/>
      <c r="C33" s="79"/>
      <c r="D33" s="80"/>
      <c r="E33" s="81"/>
      <c r="F33" s="82"/>
      <c r="G33" s="80"/>
      <c r="H33" s="79"/>
      <c r="I33" s="83"/>
      <c r="J33" s="84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ARE33" s="32"/>
      <c r="ARF33" s="32"/>
      <c r="ARG33" s="32"/>
      <c r="ARH33" s="32"/>
      <c r="ARI33" s="32"/>
      <c r="ARJ33" s="32"/>
      <c r="ARK33" s="32"/>
      <c r="ARL33" s="32"/>
      <c r="ARM33" s="32"/>
      <c r="ARN33" s="32"/>
      <c r="ARO33" s="32"/>
      <c r="ARP33" s="32"/>
      <c r="ARQ33" s="32"/>
      <c r="ARR33" s="32"/>
      <c r="ARS33" s="32"/>
      <c r="ART33" s="32"/>
      <c r="ARU33" s="32"/>
      <c r="ARV33" s="32"/>
      <c r="ARW33" s="32"/>
      <c r="ARX33" s="32"/>
      <c r="ARY33" s="32"/>
      <c r="ARZ33" s="32"/>
      <c r="ASA33" s="32"/>
      <c r="ASB33" s="32"/>
      <c r="ASC33" s="32"/>
      <c r="ASD33" s="32"/>
      <c r="ASE33" s="32"/>
      <c r="ASF33" s="32"/>
      <c r="ASG33" s="32"/>
      <c r="ASH33" s="32"/>
      <c r="ASI33" s="32"/>
      <c r="ASJ33" s="32"/>
      <c r="ASK33" s="32"/>
      <c r="ASL33" s="32"/>
      <c r="ASM33" s="32"/>
      <c r="ASN33" s="32"/>
      <c r="ASO33" s="32"/>
      <c r="ASP33" s="32"/>
      <c r="ASQ33" s="32"/>
      <c r="ASR33" s="32"/>
      <c r="ASS33" s="32"/>
      <c r="AST33" s="32"/>
      <c r="ASU33" s="32"/>
      <c r="ASV33" s="32"/>
      <c r="ASW33" s="32"/>
      <c r="ASX33" s="32"/>
      <c r="ASY33" s="32"/>
      <c r="ASZ33" s="32"/>
      <c r="ATA33" s="32"/>
      <c r="ATB33" s="32"/>
      <c r="ATC33" s="32"/>
      <c r="ATD33" s="32"/>
      <c r="ATE33" s="32"/>
      <c r="ATF33" s="32"/>
      <c r="ATG33" s="32"/>
      <c r="ATH33" s="32"/>
      <c r="ATI33" s="32"/>
      <c r="ATJ33" s="32"/>
      <c r="ATK33" s="32"/>
      <c r="ATL33" s="32"/>
      <c r="ATM33" s="32"/>
      <c r="ATN33" s="32"/>
      <c r="ATO33" s="32"/>
      <c r="ATP33" s="32"/>
      <c r="ATQ33" s="32"/>
      <c r="ATR33" s="32"/>
      <c r="ATS33" s="32"/>
      <c r="ATT33" s="32"/>
      <c r="ATU33" s="32"/>
      <c r="ATV33" s="32"/>
      <c r="ATW33" s="32"/>
      <c r="ATX33" s="32"/>
      <c r="ATY33" s="32"/>
      <c r="ATZ33" s="32"/>
      <c r="AUA33" s="32"/>
      <c r="AUB33" s="32"/>
      <c r="AUC33" s="32"/>
      <c r="AUD33" s="32"/>
      <c r="AUE33" s="32"/>
      <c r="AUF33" s="32"/>
      <c r="AUG33" s="32"/>
      <c r="AUH33" s="32"/>
      <c r="AUI33" s="32"/>
      <c r="AUJ33" s="32"/>
      <c r="AUK33" s="32"/>
      <c r="AUL33" s="32"/>
      <c r="AUM33" s="32"/>
      <c r="AUN33" s="32"/>
      <c r="AUO33" s="32"/>
      <c r="AUP33" s="32"/>
      <c r="AUQ33" s="32"/>
      <c r="AUR33" s="32"/>
      <c r="AUS33" s="32"/>
      <c r="AUT33" s="32"/>
      <c r="AUU33" s="32"/>
      <c r="AUV33" s="32"/>
      <c r="AUW33" s="32"/>
      <c r="AUX33" s="32"/>
      <c r="AUY33" s="32"/>
      <c r="AUZ33" s="32"/>
      <c r="AVA33" s="32"/>
      <c r="AVB33" s="32"/>
      <c r="AVC33" s="32"/>
      <c r="AVD33" s="32"/>
      <c r="AVE33" s="32"/>
      <c r="AVF33" s="32"/>
      <c r="AVG33" s="32"/>
      <c r="AVH33" s="32"/>
      <c r="AVI33" s="32"/>
      <c r="AVJ33" s="32"/>
      <c r="AVK33" s="32"/>
      <c r="AVL33" s="32"/>
      <c r="AVM33" s="32"/>
      <c r="AVN33" s="32"/>
      <c r="AVO33" s="32"/>
      <c r="AVP33" s="32"/>
      <c r="AVQ33" s="32"/>
      <c r="AVR33" s="32"/>
      <c r="AVS33" s="32"/>
      <c r="AVT33" s="32"/>
      <c r="AVU33" s="32"/>
      <c r="AVV33" s="32"/>
      <c r="AVW33" s="32"/>
      <c r="AVX33" s="32"/>
      <c r="AVY33" s="32"/>
      <c r="AVZ33" s="32"/>
      <c r="AWA33" s="32"/>
      <c r="AWB33" s="32"/>
      <c r="AWC33" s="32"/>
      <c r="AWD33" s="32"/>
      <c r="AWE33" s="32"/>
      <c r="AWF33" s="32"/>
      <c r="AWG33" s="32"/>
      <c r="AWH33" s="32"/>
      <c r="AWI33" s="32"/>
      <c r="AWJ33" s="32"/>
      <c r="AWK33" s="32"/>
      <c r="AWL33" s="32"/>
      <c r="AWM33" s="32"/>
      <c r="AWN33" s="32"/>
      <c r="AWO33" s="32"/>
      <c r="AWP33" s="32"/>
      <c r="AWQ33" s="32"/>
      <c r="AWR33" s="32"/>
      <c r="AWS33" s="32"/>
      <c r="AWT33" s="32"/>
      <c r="AWU33" s="32"/>
      <c r="AWV33" s="32"/>
      <c r="AWW33" s="32"/>
      <c r="AWX33" s="32"/>
      <c r="AWY33" s="32"/>
      <c r="AWZ33" s="32"/>
      <c r="AXA33" s="32"/>
      <c r="AXB33" s="32"/>
      <c r="AXC33" s="32"/>
      <c r="AXD33" s="32"/>
      <c r="AXE33" s="32"/>
      <c r="AXF33" s="32"/>
      <c r="AXG33" s="32"/>
      <c r="AXH33" s="32"/>
      <c r="AXI33" s="32"/>
      <c r="AXJ33" s="32"/>
      <c r="AXK33" s="32"/>
      <c r="AXL33" s="32"/>
      <c r="AXM33" s="32"/>
      <c r="AXN33" s="32"/>
      <c r="AXO33" s="32"/>
      <c r="AXP33" s="32"/>
      <c r="AXQ33" s="32"/>
      <c r="AXR33" s="32"/>
      <c r="AXS33" s="32"/>
      <c r="AXT33" s="32"/>
      <c r="AXU33" s="32"/>
      <c r="AXV33" s="32"/>
      <c r="AXW33" s="32"/>
      <c r="AXX33" s="32"/>
      <c r="AXY33" s="32"/>
      <c r="AXZ33" s="32"/>
      <c r="AYA33" s="32"/>
      <c r="AYB33" s="32"/>
      <c r="AYC33" s="32"/>
      <c r="AYD33" s="32"/>
      <c r="AYE33" s="32"/>
      <c r="AYF33" s="32"/>
      <c r="AYG33" s="32"/>
      <c r="AYH33" s="32"/>
      <c r="AYI33" s="32"/>
      <c r="AYJ33" s="32"/>
      <c r="AYK33" s="32"/>
      <c r="AYL33" s="32"/>
      <c r="AYM33" s="32"/>
      <c r="AYN33" s="32"/>
      <c r="AYO33" s="32"/>
      <c r="AYP33" s="32"/>
      <c r="AYQ33" s="32"/>
      <c r="AYR33" s="32"/>
      <c r="AYS33" s="32"/>
      <c r="AYT33" s="32"/>
      <c r="AYU33" s="32"/>
      <c r="AYV33" s="32"/>
      <c r="AYW33" s="32"/>
      <c r="AYX33" s="32"/>
      <c r="AYY33" s="32"/>
      <c r="AYZ33" s="32"/>
      <c r="AZA33" s="32"/>
      <c r="AZB33" s="32"/>
      <c r="AZC33" s="32"/>
      <c r="AZD33" s="32"/>
      <c r="AZE33" s="32"/>
      <c r="AZF33" s="32"/>
      <c r="AZG33" s="32"/>
      <c r="AZH33" s="32"/>
      <c r="AZI33" s="32"/>
      <c r="AZJ33" s="32"/>
      <c r="AZK33" s="32"/>
      <c r="AZL33" s="32"/>
      <c r="AZM33" s="32"/>
      <c r="AZN33" s="32"/>
      <c r="AZO33" s="32"/>
      <c r="AZP33" s="32"/>
      <c r="AZQ33" s="32"/>
      <c r="AZR33" s="32"/>
      <c r="AZS33" s="32"/>
      <c r="AZT33" s="32"/>
      <c r="AZU33" s="32"/>
      <c r="AZV33" s="32"/>
      <c r="AZW33" s="32"/>
      <c r="AZX33" s="32"/>
      <c r="AZY33" s="32"/>
      <c r="AZZ33" s="32"/>
      <c r="BAA33" s="32"/>
      <c r="BAB33" s="32"/>
      <c r="BAC33" s="32"/>
      <c r="BAD33" s="32"/>
      <c r="BAE33" s="32"/>
      <c r="BAF33" s="32"/>
      <c r="BAG33" s="32"/>
      <c r="BAH33" s="32"/>
      <c r="BAI33" s="32"/>
      <c r="BAJ33" s="32"/>
      <c r="BAK33" s="32"/>
      <c r="BAL33" s="32"/>
      <c r="BAM33" s="32"/>
      <c r="BAN33" s="32"/>
      <c r="BAO33" s="32"/>
      <c r="BAP33" s="32"/>
      <c r="BAQ33" s="32"/>
      <c r="BAR33" s="32"/>
      <c r="BAS33" s="32"/>
      <c r="BAT33" s="32"/>
      <c r="BAU33" s="32"/>
      <c r="BAV33" s="32"/>
      <c r="BAW33" s="32"/>
      <c r="BAX33" s="32"/>
      <c r="BAY33" s="32"/>
      <c r="BAZ33" s="32"/>
      <c r="BBA33" s="32"/>
      <c r="BBB33" s="32"/>
      <c r="BBC33" s="32"/>
      <c r="BBD33" s="32"/>
      <c r="BBE33" s="32"/>
      <c r="BBF33" s="32"/>
      <c r="BBG33" s="32"/>
      <c r="BBH33" s="32"/>
      <c r="BBI33" s="32"/>
      <c r="BBJ33" s="32"/>
      <c r="BBK33" s="32"/>
      <c r="BBL33" s="32"/>
      <c r="BBM33" s="32"/>
      <c r="BBN33" s="32"/>
      <c r="BBO33" s="32"/>
      <c r="BBP33" s="32"/>
      <c r="BBQ33" s="32"/>
      <c r="BBR33" s="32"/>
      <c r="BBS33" s="32"/>
      <c r="BBT33" s="32"/>
      <c r="BBU33" s="32"/>
      <c r="BBV33" s="32"/>
      <c r="BBW33" s="32"/>
      <c r="BBX33" s="32"/>
      <c r="BBY33" s="32"/>
      <c r="BBZ33" s="32"/>
      <c r="BCA33" s="32"/>
      <c r="BCB33" s="32"/>
      <c r="BCC33" s="32"/>
      <c r="BCD33" s="32"/>
      <c r="BCE33" s="32"/>
      <c r="BCF33" s="32"/>
      <c r="BCG33" s="32"/>
      <c r="BCH33" s="32"/>
      <c r="BCI33" s="32"/>
      <c r="BCJ33" s="32"/>
      <c r="BCK33" s="32"/>
      <c r="BCL33" s="32"/>
      <c r="BCM33" s="32"/>
      <c r="BCN33" s="32"/>
      <c r="BCO33" s="32"/>
      <c r="BCP33" s="32"/>
      <c r="BCQ33" s="32"/>
      <c r="BCR33" s="32"/>
      <c r="BCS33" s="32"/>
      <c r="BCT33" s="32"/>
      <c r="BCU33" s="32"/>
      <c r="BCV33" s="32"/>
      <c r="BCW33" s="32"/>
      <c r="BCX33" s="32"/>
      <c r="BCY33" s="32"/>
      <c r="BCZ33" s="32"/>
      <c r="BDA33" s="32"/>
      <c r="BDB33" s="32"/>
      <c r="BDC33" s="32"/>
      <c r="BDD33" s="32"/>
      <c r="BDE33" s="32"/>
      <c r="BDF33" s="32"/>
      <c r="BDG33" s="32"/>
      <c r="BDH33" s="32"/>
      <c r="BDI33" s="32"/>
      <c r="BDJ33" s="32"/>
      <c r="BDK33" s="32"/>
      <c r="BDL33" s="32"/>
      <c r="BDM33" s="32"/>
      <c r="BDN33" s="32"/>
      <c r="BDO33" s="32"/>
      <c r="BDP33" s="32"/>
      <c r="BDQ33" s="32"/>
      <c r="BDR33" s="32"/>
      <c r="BDS33" s="32"/>
      <c r="BDT33" s="32"/>
      <c r="BDU33" s="32"/>
      <c r="BDV33" s="32"/>
      <c r="BDW33" s="32"/>
      <c r="BDX33" s="32"/>
      <c r="BDY33" s="32"/>
      <c r="BDZ33" s="32"/>
      <c r="BEA33" s="32"/>
      <c r="BEB33" s="32"/>
      <c r="BEC33" s="32"/>
      <c r="BED33" s="32"/>
      <c r="BEE33" s="32"/>
      <c r="BEF33" s="32"/>
      <c r="BEG33" s="32"/>
      <c r="BEH33" s="32"/>
      <c r="BEI33" s="32"/>
      <c r="BEJ33" s="32"/>
      <c r="BEK33" s="32"/>
      <c r="BEL33" s="32"/>
      <c r="BEM33" s="32"/>
      <c r="BEN33" s="32"/>
      <c r="BEO33" s="32"/>
      <c r="BEP33" s="32"/>
      <c r="BEQ33" s="32"/>
      <c r="BER33" s="32"/>
      <c r="BES33" s="32"/>
      <c r="BET33" s="32"/>
      <c r="BEU33" s="32"/>
      <c r="BEV33" s="32"/>
      <c r="BEW33" s="32"/>
      <c r="BEX33" s="32"/>
      <c r="BEY33" s="32"/>
      <c r="BEZ33" s="32"/>
      <c r="BFA33" s="32"/>
      <c r="BFB33" s="32"/>
      <c r="BFC33" s="32"/>
      <c r="BFD33" s="32"/>
      <c r="BFE33" s="32"/>
      <c r="BFF33" s="32"/>
      <c r="BFG33" s="32"/>
      <c r="BFH33" s="32"/>
      <c r="BFI33" s="32"/>
      <c r="BFJ33" s="32"/>
      <c r="BFK33" s="32"/>
      <c r="BFL33" s="32"/>
      <c r="BFM33" s="32"/>
      <c r="BFN33" s="32"/>
      <c r="BFO33" s="32"/>
      <c r="BFP33" s="32"/>
      <c r="BFQ33" s="32"/>
      <c r="BFR33" s="32"/>
      <c r="BFS33" s="32"/>
      <c r="BFT33" s="32"/>
      <c r="BFU33" s="32"/>
      <c r="BFV33" s="32"/>
      <c r="BFW33" s="32"/>
      <c r="BFX33" s="32"/>
      <c r="BFY33" s="32"/>
      <c r="BFZ33" s="32"/>
      <c r="BGA33" s="32"/>
      <c r="BGB33" s="32"/>
      <c r="BGC33" s="32"/>
      <c r="BGD33" s="32"/>
      <c r="BGE33" s="32"/>
      <c r="BGF33" s="32"/>
      <c r="BGG33" s="32"/>
      <c r="BGH33" s="32"/>
      <c r="BGI33" s="32"/>
      <c r="BGJ33" s="32"/>
      <c r="BGK33" s="32"/>
      <c r="BGL33" s="32"/>
      <c r="BGM33" s="32"/>
      <c r="BGN33" s="32"/>
      <c r="BGO33" s="32"/>
      <c r="BGP33" s="32"/>
      <c r="BGQ33" s="32"/>
      <c r="BGR33" s="32"/>
      <c r="BGS33" s="32"/>
      <c r="BGT33" s="32"/>
      <c r="BGU33" s="32"/>
      <c r="BGV33" s="32"/>
      <c r="BGW33" s="32"/>
      <c r="BGX33" s="32"/>
      <c r="BGY33" s="32"/>
      <c r="BGZ33" s="32"/>
      <c r="BHA33" s="32"/>
      <c r="BHB33" s="32"/>
      <c r="BHC33" s="32"/>
      <c r="BHD33" s="32"/>
      <c r="BHE33" s="32"/>
      <c r="BHF33" s="32"/>
      <c r="BHG33" s="32"/>
      <c r="BHH33" s="32"/>
      <c r="BHI33" s="32"/>
      <c r="BHJ33" s="32"/>
      <c r="BHK33" s="32"/>
      <c r="BHL33" s="32"/>
      <c r="BHM33" s="32"/>
      <c r="BHN33" s="32"/>
      <c r="BHO33" s="32"/>
      <c r="BHP33" s="32"/>
      <c r="BHQ33" s="32"/>
      <c r="BHR33" s="32"/>
      <c r="BHS33" s="32"/>
      <c r="BHT33" s="32"/>
      <c r="BHU33" s="32"/>
      <c r="BHV33" s="32"/>
      <c r="BHW33" s="32"/>
      <c r="BHX33" s="32"/>
      <c r="BHY33" s="32"/>
      <c r="BHZ33" s="32"/>
      <c r="BIA33" s="32"/>
      <c r="BIB33" s="32"/>
      <c r="BIC33" s="32"/>
      <c r="BID33" s="32"/>
      <c r="BIE33" s="32"/>
      <c r="BIF33" s="32"/>
      <c r="BIG33" s="32"/>
      <c r="BIH33" s="32"/>
      <c r="BII33" s="32"/>
      <c r="BIJ33" s="32"/>
      <c r="BIK33" s="32"/>
      <c r="BIL33" s="32"/>
      <c r="BIM33" s="32"/>
      <c r="BIN33" s="32"/>
      <c r="BIO33" s="32"/>
      <c r="BIP33" s="32"/>
      <c r="BIQ33" s="32"/>
      <c r="BIR33" s="32"/>
      <c r="BIS33" s="32"/>
      <c r="BIT33" s="32"/>
      <c r="BIU33" s="32"/>
      <c r="BIV33" s="32"/>
      <c r="BIW33" s="32"/>
      <c r="BIX33" s="32"/>
      <c r="BIY33" s="32"/>
      <c r="BIZ33" s="32"/>
      <c r="BJA33" s="32"/>
      <c r="BJB33" s="32"/>
      <c r="BJC33" s="32"/>
      <c r="BJD33" s="32"/>
      <c r="BJE33" s="32"/>
      <c r="BJF33" s="32"/>
      <c r="BJG33" s="32"/>
      <c r="BJH33" s="32"/>
      <c r="BJI33" s="32"/>
      <c r="BJJ33" s="32"/>
      <c r="BJK33" s="32"/>
      <c r="BJL33" s="32"/>
      <c r="BJM33" s="32"/>
      <c r="BJN33" s="32"/>
      <c r="BJO33" s="32"/>
      <c r="BJP33" s="32"/>
      <c r="BJQ33" s="32"/>
      <c r="BJR33" s="32"/>
      <c r="BJS33" s="32"/>
      <c r="BJT33" s="32"/>
      <c r="BJU33" s="32"/>
      <c r="BJV33" s="32"/>
      <c r="BJW33" s="32"/>
      <c r="BJX33" s="32"/>
      <c r="BJY33" s="32"/>
      <c r="BJZ33" s="32"/>
      <c r="BKA33" s="32"/>
      <c r="BKB33" s="32"/>
      <c r="BKC33" s="32"/>
      <c r="BKD33" s="32"/>
      <c r="BKE33" s="32"/>
      <c r="BKF33" s="32"/>
      <c r="BKG33" s="32"/>
      <c r="BKH33" s="32"/>
      <c r="BKI33" s="32"/>
      <c r="BKJ33" s="32"/>
      <c r="BKK33" s="32"/>
      <c r="BKL33" s="32"/>
      <c r="BKM33" s="32"/>
      <c r="BKN33" s="32"/>
      <c r="BKO33" s="32"/>
      <c r="BKP33" s="32"/>
      <c r="BKQ33" s="32"/>
      <c r="BKR33" s="32"/>
      <c r="BKS33" s="32"/>
      <c r="BKT33" s="32"/>
      <c r="BKU33" s="32"/>
      <c r="BKV33" s="32"/>
      <c r="BKW33" s="32"/>
      <c r="BKX33" s="32"/>
      <c r="BKY33" s="32"/>
      <c r="BKZ33" s="32"/>
      <c r="BLA33" s="32"/>
      <c r="BLB33" s="32"/>
      <c r="BLC33" s="32"/>
      <c r="BLD33" s="32"/>
      <c r="BLE33" s="32"/>
      <c r="BLF33" s="32"/>
      <c r="BLG33" s="32"/>
      <c r="BLH33" s="32"/>
      <c r="BLI33" s="32"/>
      <c r="BLJ33" s="32"/>
      <c r="BLK33" s="32"/>
      <c r="BLL33" s="32"/>
      <c r="BLM33" s="32"/>
      <c r="BLN33" s="32"/>
      <c r="BLO33" s="32"/>
      <c r="BLP33" s="32"/>
      <c r="BLQ33" s="32"/>
      <c r="BLR33" s="32"/>
      <c r="BLS33" s="32"/>
      <c r="BLT33" s="32"/>
      <c r="BLU33" s="32"/>
      <c r="BLV33" s="32"/>
      <c r="BLW33" s="32"/>
      <c r="BLX33" s="32"/>
      <c r="BLY33" s="32"/>
      <c r="BLZ33" s="32"/>
      <c r="BMA33" s="32"/>
      <c r="BMB33" s="32"/>
      <c r="BMC33" s="32"/>
      <c r="BMD33" s="32"/>
      <c r="BME33" s="32"/>
      <c r="BMF33" s="32"/>
      <c r="BMG33" s="32"/>
      <c r="BMH33" s="32"/>
      <c r="BMI33" s="32"/>
      <c r="BMJ33" s="32"/>
      <c r="BMK33" s="32"/>
      <c r="BML33" s="32"/>
      <c r="BMM33" s="32"/>
      <c r="BMN33" s="32"/>
      <c r="BMO33" s="32"/>
      <c r="BMP33" s="32"/>
      <c r="BMQ33" s="32"/>
      <c r="BMR33" s="32"/>
      <c r="BMS33" s="32"/>
      <c r="BMT33" s="32"/>
      <c r="BMU33" s="32"/>
      <c r="BMV33" s="32"/>
      <c r="BMW33" s="32"/>
      <c r="BMX33" s="32"/>
      <c r="BMY33" s="32"/>
      <c r="BMZ33" s="32"/>
      <c r="BNA33" s="32"/>
      <c r="BNB33" s="32"/>
      <c r="BNC33" s="32"/>
      <c r="BND33" s="32"/>
      <c r="BNE33" s="32"/>
      <c r="BNF33" s="32"/>
      <c r="BNG33" s="32"/>
      <c r="BNH33" s="32"/>
      <c r="BNI33" s="32"/>
      <c r="BNJ33" s="32"/>
      <c r="BNK33" s="32"/>
      <c r="BNL33" s="32"/>
      <c r="BNM33" s="32"/>
      <c r="BNN33" s="32"/>
      <c r="BNO33" s="32"/>
      <c r="BNP33" s="32"/>
      <c r="BNQ33" s="32"/>
      <c r="BNR33" s="32"/>
      <c r="BNS33" s="32"/>
      <c r="BNT33" s="32"/>
      <c r="BNU33" s="32"/>
      <c r="BNV33" s="32"/>
      <c r="BNW33" s="32"/>
      <c r="BNX33" s="32"/>
      <c r="BNY33" s="32"/>
      <c r="BNZ33" s="32"/>
      <c r="BOA33" s="32"/>
      <c r="BOB33" s="32"/>
      <c r="BOC33" s="32"/>
      <c r="BOD33" s="32"/>
      <c r="BOE33" s="32"/>
      <c r="BOF33" s="32"/>
      <c r="BOG33" s="32"/>
      <c r="BOH33" s="32"/>
      <c r="BOI33" s="32"/>
      <c r="BOJ33" s="32"/>
      <c r="BOK33" s="32"/>
      <c r="BOL33" s="32"/>
      <c r="BOM33" s="32"/>
      <c r="BON33" s="32"/>
      <c r="BOO33" s="32"/>
      <c r="BOP33" s="32"/>
      <c r="BOQ33" s="32"/>
      <c r="BOR33" s="32"/>
      <c r="BOS33" s="32"/>
      <c r="BOT33" s="32"/>
      <c r="BOU33" s="32"/>
      <c r="BOV33" s="32"/>
      <c r="BOW33" s="32"/>
      <c r="BOX33" s="32"/>
      <c r="BOY33" s="32"/>
      <c r="BOZ33" s="32"/>
      <c r="BPA33" s="32"/>
      <c r="BPB33" s="32"/>
      <c r="BPC33" s="32"/>
      <c r="BPD33" s="32"/>
      <c r="BPE33" s="32"/>
      <c r="BPF33" s="32"/>
      <c r="BPG33" s="32"/>
      <c r="BPH33" s="32"/>
      <c r="BPI33" s="32"/>
      <c r="BPJ33" s="32"/>
      <c r="BPK33" s="32"/>
      <c r="BPL33" s="32"/>
      <c r="BPM33" s="32"/>
      <c r="BPN33" s="32"/>
      <c r="BPO33" s="32"/>
      <c r="BPP33" s="32"/>
      <c r="BPQ33" s="32"/>
      <c r="BPR33" s="32"/>
      <c r="BPS33" s="32"/>
      <c r="BPT33" s="32"/>
      <c r="BPU33" s="32"/>
      <c r="BPV33" s="32"/>
      <c r="BPW33" s="32"/>
      <c r="BPX33" s="32"/>
      <c r="BPY33" s="32"/>
      <c r="BPZ33" s="32"/>
      <c r="BQA33" s="32"/>
      <c r="BQB33" s="32"/>
      <c r="BQC33" s="32"/>
      <c r="BQD33" s="32"/>
      <c r="BQE33" s="32"/>
      <c r="BQF33" s="32"/>
      <c r="BQG33" s="32"/>
      <c r="BQH33" s="32"/>
      <c r="BQI33" s="32"/>
      <c r="BQJ33" s="32"/>
      <c r="BQK33" s="32"/>
      <c r="BQL33" s="32"/>
      <c r="BQM33" s="32"/>
      <c r="BQN33" s="32"/>
      <c r="BQO33" s="32"/>
      <c r="BQP33" s="32"/>
      <c r="BQQ33" s="32"/>
      <c r="BQR33" s="32"/>
      <c r="BQS33" s="32"/>
      <c r="BQT33" s="32"/>
      <c r="BQU33" s="32"/>
      <c r="BQV33" s="32"/>
      <c r="BQW33" s="32"/>
      <c r="BQX33" s="32"/>
      <c r="BQY33" s="32"/>
      <c r="BQZ33" s="32"/>
      <c r="BRA33" s="32"/>
      <c r="BRB33" s="32"/>
      <c r="BRC33" s="32"/>
      <c r="BRD33" s="32"/>
      <c r="BRE33" s="32"/>
      <c r="BRF33" s="32"/>
      <c r="BRG33" s="32"/>
      <c r="BRH33" s="32"/>
      <c r="BRI33" s="32"/>
      <c r="BRJ33" s="32"/>
      <c r="BRK33" s="32"/>
      <c r="BRL33" s="32"/>
      <c r="BRM33" s="32"/>
      <c r="BRN33" s="32"/>
      <c r="BRO33" s="32"/>
      <c r="BRP33" s="32"/>
      <c r="BRQ33" s="32"/>
      <c r="BRR33" s="32"/>
      <c r="BRS33" s="32"/>
      <c r="BRT33" s="32"/>
      <c r="BRU33" s="32"/>
      <c r="BRV33" s="32"/>
      <c r="BRW33" s="32"/>
      <c r="BRX33" s="32"/>
      <c r="BRY33" s="32"/>
      <c r="BRZ33" s="32"/>
      <c r="BSA33" s="32"/>
      <c r="BSB33" s="32"/>
      <c r="BSC33" s="32"/>
      <c r="BSD33" s="32"/>
      <c r="BSE33" s="32"/>
      <c r="BSF33" s="32"/>
      <c r="BSG33" s="32"/>
      <c r="BSH33" s="32"/>
      <c r="BSI33" s="32"/>
      <c r="BSJ33" s="32"/>
      <c r="BSK33" s="32"/>
      <c r="BSL33" s="32"/>
      <c r="BSM33" s="32"/>
      <c r="BSN33" s="32"/>
      <c r="BSO33" s="32"/>
      <c r="BSP33" s="32"/>
      <c r="BSQ33" s="32"/>
      <c r="BSR33" s="32"/>
      <c r="BSS33" s="32"/>
      <c r="BST33" s="32"/>
      <c r="BSU33" s="32"/>
      <c r="BSV33" s="32"/>
      <c r="BSW33" s="32"/>
      <c r="BSX33" s="32"/>
      <c r="BSY33" s="32"/>
      <c r="BSZ33" s="32"/>
      <c r="BTA33" s="32"/>
      <c r="BTB33" s="32"/>
      <c r="BTC33" s="32"/>
      <c r="BTD33" s="32"/>
      <c r="BTE33" s="32"/>
      <c r="BTF33" s="32"/>
      <c r="BTG33" s="32"/>
      <c r="BTH33" s="32"/>
      <c r="BTI33" s="32"/>
      <c r="BTJ33" s="32"/>
      <c r="BTK33" s="32"/>
      <c r="BTL33" s="32"/>
      <c r="BTM33" s="32"/>
      <c r="BTN33" s="32"/>
      <c r="BTO33" s="32"/>
      <c r="BTP33" s="32"/>
      <c r="BTQ33" s="32"/>
      <c r="BTR33" s="32"/>
      <c r="BTS33" s="32"/>
      <c r="BTT33" s="32"/>
      <c r="BTU33" s="32"/>
      <c r="BTV33" s="32"/>
      <c r="BTW33" s="32"/>
      <c r="BTX33" s="32"/>
      <c r="BTY33" s="32"/>
      <c r="BTZ33" s="32"/>
      <c r="BUA33" s="32"/>
      <c r="BUB33" s="32"/>
      <c r="BUC33" s="32"/>
      <c r="BUD33" s="32"/>
      <c r="BUE33" s="32"/>
      <c r="BUF33" s="32"/>
      <c r="BUG33" s="32"/>
      <c r="BUH33" s="32"/>
      <c r="BUI33" s="32"/>
      <c r="BUJ33" s="32"/>
      <c r="BUK33" s="32"/>
      <c r="BUL33" s="32"/>
      <c r="BUM33" s="32"/>
      <c r="BUN33" s="32"/>
      <c r="BUO33" s="32"/>
      <c r="BUP33" s="32"/>
      <c r="BUQ33" s="32"/>
      <c r="BUR33" s="32"/>
      <c r="BUS33" s="32"/>
      <c r="BUT33" s="32"/>
      <c r="BUU33" s="32"/>
      <c r="BUV33" s="32"/>
      <c r="BUW33" s="32"/>
      <c r="BUX33" s="32"/>
      <c r="BUY33" s="32"/>
      <c r="BUZ33" s="32"/>
      <c r="BVA33" s="32"/>
      <c r="BVB33" s="32"/>
      <c r="BVC33" s="32"/>
      <c r="BVD33" s="32"/>
      <c r="BVE33" s="32"/>
      <c r="BVF33" s="32"/>
      <c r="BVG33" s="32"/>
      <c r="BVH33" s="32"/>
      <c r="BVI33" s="32"/>
      <c r="BVJ33" s="32"/>
      <c r="BVK33" s="32"/>
      <c r="BVL33" s="32"/>
      <c r="BVM33" s="32"/>
      <c r="BVN33" s="32"/>
      <c r="BVO33" s="32"/>
      <c r="BVP33" s="32"/>
      <c r="BVQ33" s="32"/>
      <c r="BVR33" s="32"/>
      <c r="BVS33" s="32"/>
      <c r="BVT33" s="32"/>
      <c r="BVU33" s="32"/>
      <c r="BVV33" s="32"/>
      <c r="BVW33" s="32"/>
      <c r="BVX33" s="32"/>
      <c r="BVY33" s="32"/>
      <c r="BVZ33" s="32"/>
      <c r="BWA33" s="32"/>
      <c r="BWB33" s="32"/>
      <c r="BWC33" s="32"/>
      <c r="BWD33" s="32"/>
      <c r="BWE33" s="32"/>
      <c r="BWF33" s="32"/>
      <c r="BWG33" s="32"/>
      <c r="BWH33" s="32"/>
      <c r="BWI33" s="32"/>
      <c r="BWJ33" s="32"/>
      <c r="BWK33" s="32"/>
      <c r="BWL33" s="32"/>
      <c r="BWM33" s="32"/>
      <c r="BWN33" s="32"/>
      <c r="BWO33" s="32"/>
      <c r="BWP33" s="32"/>
      <c r="BWQ33" s="32"/>
      <c r="BWR33" s="32"/>
      <c r="BWS33" s="32"/>
      <c r="BWT33" s="32"/>
      <c r="BWU33" s="32"/>
      <c r="BWV33" s="32"/>
      <c r="BWW33" s="32"/>
      <c r="BWX33" s="32"/>
      <c r="BWY33" s="32"/>
      <c r="BWZ33" s="32"/>
      <c r="BXA33" s="32"/>
      <c r="BXB33" s="32"/>
      <c r="BXC33" s="32"/>
      <c r="BXD33" s="32"/>
      <c r="BXE33" s="32"/>
      <c r="BXF33" s="32"/>
      <c r="BXG33" s="32"/>
      <c r="BXH33" s="32"/>
      <c r="BXI33" s="32"/>
      <c r="BXJ33" s="32"/>
      <c r="BXK33" s="32"/>
      <c r="BXL33" s="32"/>
      <c r="BXM33" s="32"/>
      <c r="BXN33" s="32"/>
      <c r="BXO33" s="32"/>
      <c r="BXP33" s="32"/>
      <c r="BXQ33" s="32"/>
      <c r="BXR33" s="32"/>
      <c r="BXS33" s="32"/>
      <c r="BXT33" s="32"/>
      <c r="BXU33" s="32"/>
      <c r="BXV33" s="32"/>
      <c r="BXW33" s="32"/>
      <c r="BXX33" s="32"/>
      <c r="BXY33" s="32"/>
      <c r="BXZ33" s="32"/>
      <c r="BYA33" s="32"/>
      <c r="BYB33" s="32"/>
      <c r="BYC33" s="32"/>
      <c r="BYD33" s="32"/>
      <c r="BYE33" s="32"/>
      <c r="BYF33" s="32"/>
      <c r="BYG33" s="32"/>
      <c r="BYH33" s="32"/>
      <c r="BYI33" s="32"/>
      <c r="BYJ33" s="32"/>
      <c r="BYK33" s="32"/>
      <c r="BYL33" s="32"/>
      <c r="BYM33" s="32"/>
      <c r="BYN33" s="32"/>
      <c r="BYO33" s="32"/>
      <c r="BYP33" s="32"/>
      <c r="BYQ33" s="32"/>
      <c r="BYR33" s="32"/>
      <c r="BYS33" s="32"/>
      <c r="BYT33" s="32"/>
      <c r="BYU33" s="32"/>
      <c r="BYV33" s="32"/>
      <c r="BYW33" s="32"/>
      <c r="BYX33" s="32"/>
      <c r="BYY33" s="32"/>
      <c r="BYZ33" s="32"/>
      <c r="BZA33" s="32"/>
      <c r="BZB33" s="32"/>
      <c r="BZC33" s="32"/>
      <c r="BZD33" s="32"/>
      <c r="BZE33" s="32"/>
      <c r="BZF33" s="32"/>
      <c r="BZG33" s="32"/>
      <c r="BZH33" s="32"/>
      <c r="BZI33" s="32"/>
      <c r="BZJ33" s="32"/>
      <c r="BZK33" s="32"/>
      <c r="BZL33" s="32"/>
      <c r="BZM33" s="32"/>
      <c r="BZN33" s="32"/>
      <c r="BZO33" s="32"/>
      <c r="BZP33" s="32"/>
      <c r="BZQ33" s="32"/>
      <c r="BZR33" s="32"/>
      <c r="BZS33" s="32"/>
      <c r="BZT33" s="32"/>
      <c r="BZU33" s="32"/>
      <c r="BZV33" s="32"/>
      <c r="BZW33" s="32"/>
      <c r="BZX33" s="32"/>
      <c r="BZY33" s="32"/>
      <c r="BZZ33" s="32"/>
      <c r="CAA33" s="32"/>
      <c r="CAB33" s="32"/>
      <c r="CAC33" s="32"/>
      <c r="CAD33" s="32"/>
      <c r="CAE33" s="32"/>
      <c r="CAF33" s="32"/>
      <c r="CAG33" s="32"/>
      <c r="CAH33" s="32"/>
      <c r="CAI33" s="32"/>
      <c r="CAJ33" s="32"/>
      <c r="CAK33" s="32"/>
      <c r="CAL33" s="32"/>
      <c r="CAM33" s="32"/>
      <c r="CAN33" s="32"/>
      <c r="CAO33" s="32"/>
      <c r="CAP33" s="32"/>
      <c r="CAQ33" s="32"/>
      <c r="CAR33" s="32"/>
      <c r="CAS33" s="32"/>
      <c r="CAT33" s="32"/>
      <c r="CAU33" s="32"/>
      <c r="CAV33" s="32"/>
      <c r="CAW33" s="32"/>
      <c r="CAX33" s="32"/>
      <c r="CAY33" s="32"/>
      <c r="CAZ33" s="32"/>
      <c r="CBA33" s="32"/>
      <c r="CBB33" s="32"/>
      <c r="CBC33" s="32"/>
      <c r="CBD33" s="32"/>
      <c r="CBE33" s="32"/>
      <c r="CBF33" s="32"/>
      <c r="CBG33" s="32"/>
      <c r="CBH33" s="32"/>
      <c r="CBI33" s="32"/>
      <c r="CBJ33" s="32"/>
      <c r="CBK33" s="32"/>
      <c r="CBL33" s="32"/>
      <c r="CBM33" s="32"/>
      <c r="CBN33" s="32"/>
      <c r="CBO33" s="32"/>
      <c r="CBP33" s="32"/>
      <c r="CBQ33" s="32"/>
      <c r="CBR33" s="32"/>
      <c r="CBS33" s="32"/>
      <c r="CBT33" s="32"/>
      <c r="CBU33" s="32"/>
      <c r="CBV33" s="32"/>
      <c r="CBW33" s="32"/>
      <c r="CBX33" s="32"/>
      <c r="CBY33" s="32"/>
      <c r="CBZ33" s="32"/>
      <c r="CCA33" s="32"/>
      <c r="CCB33" s="32"/>
      <c r="CCC33" s="32"/>
      <c r="CCD33" s="32"/>
      <c r="CCE33" s="32"/>
      <c r="CCF33" s="32"/>
      <c r="CCG33" s="32"/>
      <c r="CCH33" s="32"/>
      <c r="CCI33" s="32"/>
      <c r="CCJ33" s="32"/>
      <c r="CCK33" s="32"/>
      <c r="CCL33" s="32"/>
      <c r="CCM33" s="32"/>
      <c r="CCN33" s="32"/>
      <c r="CCO33" s="32"/>
      <c r="CCP33" s="32"/>
      <c r="CCQ33" s="32"/>
      <c r="CCR33" s="32"/>
      <c r="CCS33" s="32"/>
      <c r="CCT33" s="32"/>
      <c r="CCU33" s="32"/>
      <c r="CCV33" s="32"/>
      <c r="CCW33" s="32"/>
      <c r="CCX33" s="32"/>
      <c r="CCY33" s="32"/>
      <c r="CCZ33" s="32"/>
      <c r="CDA33" s="32"/>
      <c r="CDB33" s="32"/>
      <c r="CDC33" s="32"/>
      <c r="CDD33" s="32"/>
      <c r="CDE33" s="32"/>
      <c r="CDF33" s="32"/>
      <c r="CDG33" s="32"/>
      <c r="CDH33" s="32"/>
      <c r="CDI33" s="32"/>
      <c r="CDJ33" s="32"/>
      <c r="CDK33" s="32"/>
      <c r="CDL33" s="32"/>
      <c r="CDM33" s="32"/>
      <c r="CDN33" s="32"/>
      <c r="CDO33" s="32"/>
      <c r="CDP33" s="32"/>
      <c r="CDQ33" s="32"/>
      <c r="CDR33" s="32"/>
      <c r="CDS33" s="32"/>
      <c r="CDT33" s="32"/>
      <c r="CDU33" s="32"/>
      <c r="CDV33" s="32"/>
      <c r="CDW33" s="32"/>
      <c r="CDX33" s="32"/>
      <c r="CDY33" s="32"/>
      <c r="CDZ33" s="32"/>
      <c r="CEA33" s="32"/>
      <c r="CEB33" s="32"/>
      <c r="CEC33" s="32"/>
      <c r="CED33" s="32"/>
      <c r="CEE33" s="32"/>
      <c r="CEF33" s="32"/>
      <c r="CEG33" s="32"/>
      <c r="CEH33" s="32"/>
      <c r="CEI33" s="32"/>
      <c r="CEJ33" s="32"/>
      <c r="CEK33" s="32"/>
      <c r="CEL33" s="32"/>
      <c r="CEM33" s="32"/>
      <c r="CEN33" s="32"/>
      <c r="CEO33" s="32"/>
      <c r="CEP33" s="32"/>
      <c r="CEQ33" s="32"/>
      <c r="CER33" s="32"/>
      <c r="CES33" s="32"/>
      <c r="CET33" s="32"/>
      <c r="CEU33" s="32"/>
      <c r="CEV33" s="32"/>
      <c r="CEW33" s="32"/>
      <c r="CEX33" s="32"/>
      <c r="CEY33" s="32"/>
      <c r="CEZ33" s="32"/>
      <c r="CFA33" s="32"/>
      <c r="CFB33" s="32"/>
      <c r="CFC33" s="32"/>
      <c r="CFD33" s="32"/>
      <c r="CFE33" s="32"/>
      <c r="CFF33" s="32"/>
      <c r="CFG33" s="32"/>
      <c r="CFH33" s="32"/>
      <c r="CFI33" s="32"/>
      <c r="CFJ33" s="32"/>
      <c r="CFK33" s="32"/>
      <c r="CFL33" s="32"/>
      <c r="CFM33" s="32"/>
      <c r="CFN33" s="32"/>
      <c r="CFO33" s="32"/>
      <c r="CFP33" s="32"/>
      <c r="CFQ33" s="32"/>
      <c r="CFR33" s="32"/>
      <c r="CFS33" s="32"/>
      <c r="CFT33" s="32"/>
      <c r="CFU33" s="32"/>
      <c r="CFV33" s="32"/>
      <c r="CFW33" s="32"/>
      <c r="CFX33" s="32"/>
      <c r="CFY33" s="32"/>
      <c r="CFZ33" s="32"/>
      <c r="CGA33" s="32"/>
      <c r="CGB33" s="32"/>
      <c r="CGC33" s="32"/>
      <c r="CGD33" s="32"/>
      <c r="CGE33" s="32"/>
      <c r="CGF33" s="32"/>
      <c r="CGG33" s="32"/>
      <c r="CGH33" s="32"/>
      <c r="CGI33" s="32"/>
      <c r="CGJ33" s="32"/>
      <c r="CGK33" s="32"/>
      <c r="CGL33" s="32"/>
      <c r="CGM33" s="32"/>
      <c r="CGN33" s="32"/>
      <c r="CGO33" s="32"/>
      <c r="CGP33" s="32"/>
      <c r="CGQ33" s="32"/>
      <c r="CGR33" s="32"/>
      <c r="CGS33" s="32"/>
      <c r="CGT33" s="32"/>
      <c r="CGU33" s="32"/>
      <c r="CGV33" s="32"/>
      <c r="CGW33" s="32"/>
      <c r="CGX33" s="32"/>
      <c r="CGY33" s="32"/>
      <c r="CGZ33" s="32"/>
      <c r="CHA33" s="32"/>
      <c r="CHB33" s="32"/>
      <c r="CHC33" s="32"/>
      <c r="CHD33" s="32"/>
      <c r="CHE33" s="32"/>
      <c r="CHF33" s="32"/>
      <c r="CHG33" s="32"/>
      <c r="CHH33" s="32"/>
      <c r="CHI33" s="32"/>
      <c r="CHJ33" s="32"/>
      <c r="CHK33" s="32"/>
      <c r="CHL33" s="32"/>
      <c r="CHM33" s="32"/>
      <c r="CHN33" s="32"/>
      <c r="CHO33" s="32"/>
      <c r="CHP33" s="32"/>
      <c r="CHQ33" s="32"/>
      <c r="CHR33" s="32"/>
      <c r="CHS33" s="32"/>
      <c r="CHT33" s="32"/>
      <c r="CHU33" s="32"/>
      <c r="CHV33" s="32"/>
      <c r="CHW33" s="32"/>
      <c r="CHX33" s="32"/>
      <c r="CHY33" s="32"/>
      <c r="CHZ33" s="32"/>
      <c r="CIA33" s="32"/>
      <c r="CIB33" s="32"/>
      <c r="CIC33" s="32"/>
      <c r="CID33" s="32"/>
      <c r="CIE33" s="32"/>
      <c r="CIF33" s="32"/>
      <c r="CIG33" s="32"/>
      <c r="CIH33" s="32"/>
      <c r="CII33" s="32"/>
      <c r="CIJ33" s="32"/>
      <c r="CIK33" s="32"/>
      <c r="CIL33" s="32"/>
      <c r="CIM33" s="32"/>
      <c r="CIN33" s="32"/>
      <c r="CIO33" s="32"/>
      <c r="CIP33" s="32"/>
      <c r="CIQ33" s="32"/>
      <c r="CIR33" s="32"/>
      <c r="CIS33" s="32"/>
      <c r="CIT33" s="32"/>
      <c r="CIU33" s="32"/>
      <c r="CIV33" s="32"/>
      <c r="CIW33" s="32"/>
      <c r="CIX33" s="32"/>
      <c r="CIY33" s="32"/>
      <c r="CIZ33" s="32"/>
      <c r="CJA33" s="32"/>
      <c r="CJB33" s="32"/>
      <c r="CJC33" s="32"/>
      <c r="CJD33" s="32"/>
      <c r="CJE33" s="32"/>
      <c r="CJF33" s="32"/>
      <c r="CJG33" s="32"/>
      <c r="CJH33" s="32"/>
      <c r="CJI33" s="32"/>
      <c r="CJJ33" s="32"/>
      <c r="CJK33" s="32"/>
      <c r="CJL33" s="32"/>
      <c r="CJM33" s="32"/>
      <c r="CJN33" s="32"/>
      <c r="CJO33" s="32"/>
      <c r="CJP33" s="32"/>
      <c r="CJQ33" s="32"/>
      <c r="CJR33" s="32"/>
      <c r="CJS33" s="32"/>
      <c r="CJT33" s="32"/>
      <c r="CJU33" s="32"/>
      <c r="CJV33" s="32"/>
      <c r="CJW33" s="32"/>
      <c r="CJX33" s="32"/>
      <c r="CJY33" s="32"/>
      <c r="CJZ33" s="32"/>
      <c r="CKA33" s="32"/>
      <c r="CKB33" s="32"/>
      <c r="CKC33" s="32"/>
      <c r="CKD33" s="32"/>
      <c r="CKE33" s="32"/>
      <c r="CKF33" s="32"/>
      <c r="CKG33" s="32"/>
      <c r="CKH33" s="32"/>
      <c r="CKI33" s="32"/>
      <c r="CKJ33" s="32"/>
      <c r="CKK33" s="32"/>
      <c r="CKL33" s="32"/>
      <c r="CKM33" s="32"/>
      <c r="CKN33" s="32"/>
      <c r="CKO33" s="32"/>
      <c r="CKP33" s="32"/>
      <c r="CKQ33" s="32"/>
      <c r="CKR33" s="32"/>
      <c r="CKS33" s="32"/>
      <c r="CKT33" s="32"/>
      <c r="CKU33" s="32"/>
      <c r="CKV33" s="32"/>
      <c r="CKW33" s="32"/>
      <c r="CKX33" s="32"/>
      <c r="CKY33" s="32"/>
      <c r="CKZ33" s="32"/>
      <c r="CLA33" s="32"/>
      <c r="CLB33" s="32"/>
      <c r="CLC33" s="32"/>
      <c r="CLD33" s="32"/>
      <c r="CLE33" s="32"/>
      <c r="CLF33" s="32"/>
      <c r="CLG33" s="32"/>
      <c r="CLH33" s="32"/>
      <c r="CLI33" s="32"/>
      <c r="CLJ33" s="32"/>
      <c r="CLK33" s="32"/>
      <c r="CLL33" s="32"/>
      <c r="CLM33" s="32"/>
      <c r="CLN33" s="32"/>
      <c r="CLO33" s="32"/>
      <c r="CLP33" s="32"/>
      <c r="CLQ33" s="32"/>
      <c r="CLR33" s="32"/>
      <c r="CLS33" s="32"/>
      <c r="CLT33" s="32"/>
      <c r="CLU33" s="32"/>
      <c r="CLV33" s="32"/>
      <c r="CLW33" s="32"/>
      <c r="CLX33" s="32"/>
      <c r="CLY33" s="32"/>
      <c r="CLZ33" s="32"/>
      <c r="CMA33" s="32"/>
      <c r="CMB33" s="32"/>
      <c r="CMC33" s="32"/>
      <c r="CMD33" s="32"/>
      <c r="CME33" s="32"/>
      <c r="CMF33" s="32"/>
      <c r="CMG33" s="32"/>
      <c r="CMH33" s="32"/>
      <c r="CMI33" s="32"/>
      <c r="CMJ33" s="32"/>
      <c r="CMK33" s="32"/>
      <c r="CML33" s="32"/>
      <c r="CMM33" s="32"/>
      <c r="CMN33" s="32"/>
      <c r="CMO33" s="32"/>
      <c r="CMP33" s="32"/>
      <c r="CMQ33" s="32"/>
      <c r="CMR33" s="32"/>
      <c r="CMS33" s="32"/>
      <c r="CMT33" s="32"/>
      <c r="CMU33" s="32"/>
      <c r="CMV33" s="32"/>
      <c r="CMW33" s="32"/>
      <c r="CMX33" s="32"/>
      <c r="CMY33" s="32"/>
      <c r="CMZ33" s="32"/>
      <c r="CNA33" s="32"/>
      <c r="CNB33" s="32"/>
      <c r="CNC33" s="32"/>
      <c r="CND33" s="32"/>
      <c r="CNE33" s="32"/>
      <c r="CNF33" s="32"/>
      <c r="CNG33" s="32"/>
      <c r="CNH33" s="32"/>
      <c r="CNI33" s="32"/>
      <c r="CNJ33" s="32"/>
      <c r="CNK33" s="32"/>
      <c r="CNL33" s="32"/>
      <c r="CNM33" s="32"/>
      <c r="CNN33" s="32"/>
      <c r="CNO33" s="32"/>
      <c r="CNP33" s="32"/>
      <c r="CNQ33" s="32"/>
      <c r="CNR33" s="32"/>
      <c r="CNS33" s="32"/>
      <c r="CNT33" s="32"/>
      <c r="CNU33" s="32"/>
      <c r="CNV33" s="32"/>
      <c r="CNW33" s="32"/>
      <c r="CNX33" s="32"/>
      <c r="CNY33" s="32"/>
      <c r="CNZ33" s="32"/>
      <c r="COA33" s="32"/>
      <c r="COB33" s="32"/>
      <c r="COC33" s="32"/>
      <c r="COD33" s="32"/>
      <c r="COE33" s="32"/>
      <c r="COF33" s="32"/>
      <c r="COG33" s="32"/>
      <c r="COH33" s="32"/>
      <c r="COI33" s="32"/>
      <c r="COJ33" s="32"/>
      <c r="COK33" s="32"/>
      <c r="COL33" s="32"/>
      <c r="COM33" s="32"/>
      <c r="CON33" s="32"/>
      <c r="COO33" s="32"/>
      <c r="COP33" s="32"/>
      <c r="COQ33" s="32"/>
      <c r="COR33" s="32"/>
      <c r="COS33" s="32"/>
      <c r="COT33" s="32"/>
      <c r="COU33" s="32"/>
      <c r="COV33" s="32"/>
      <c r="COW33" s="32"/>
      <c r="COX33" s="32"/>
      <c r="COY33" s="32"/>
      <c r="COZ33" s="32"/>
      <c r="CPA33" s="32"/>
      <c r="CPB33" s="32"/>
      <c r="CPC33" s="32"/>
      <c r="CPD33" s="32"/>
      <c r="CPE33" s="32"/>
      <c r="CPF33" s="32"/>
      <c r="CPG33" s="32"/>
      <c r="CPH33" s="32"/>
      <c r="CPI33" s="32"/>
      <c r="CPJ33" s="32"/>
      <c r="CPK33" s="32"/>
      <c r="CPL33" s="32"/>
      <c r="CPM33" s="32"/>
      <c r="CPN33" s="32"/>
      <c r="CPO33" s="32"/>
      <c r="CPP33" s="32"/>
      <c r="CPQ33" s="32"/>
      <c r="CPR33" s="32"/>
      <c r="CPS33" s="32"/>
      <c r="CPT33" s="32"/>
      <c r="CPU33" s="32"/>
      <c r="CPV33" s="32"/>
      <c r="CPW33" s="32"/>
      <c r="CPX33" s="32"/>
      <c r="CPY33" s="32"/>
      <c r="CPZ33" s="32"/>
      <c r="CQA33" s="32"/>
      <c r="CQB33" s="32"/>
      <c r="CQC33" s="32"/>
      <c r="CQD33" s="32"/>
      <c r="CQE33" s="32"/>
      <c r="CQF33" s="32"/>
      <c r="CQG33" s="32"/>
      <c r="CQH33" s="32"/>
      <c r="CQI33" s="32"/>
      <c r="CQJ33" s="32"/>
      <c r="CQK33" s="32"/>
      <c r="CQL33" s="32"/>
      <c r="CQM33" s="32"/>
      <c r="CQN33" s="32"/>
      <c r="CQO33" s="32"/>
      <c r="CQP33" s="32"/>
      <c r="CQQ33" s="32"/>
      <c r="CQR33" s="32"/>
      <c r="CQS33" s="32"/>
      <c r="CQT33" s="32"/>
      <c r="CQU33" s="32"/>
      <c r="CQV33" s="32"/>
      <c r="CQW33" s="32"/>
      <c r="CQX33" s="32"/>
      <c r="CQY33" s="32"/>
      <c r="CQZ33" s="32"/>
      <c r="CRA33" s="32"/>
      <c r="CRB33" s="32"/>
      <c r="CRC33" s="32"/>
      <c r="CRD33" s="32"/>
      <c r="CRE33" s="32"/>
      <c r="CRF33" s="32"/>
      <c r="CRG33" s="32"/>
      <c r="CRH33" s="32"/>
      <c r="CRI33" s="32"/>
      <c r="CRJ33" s="32"/>
      <c r="CRK33" s="32"/>
      <c r="CRL33" s="32"/>
      <c r="CRM33" s="32"/>
      <c r="CRN33" s="32"/>
      <c r="CRO33" s="32"/>
      <c r="CRP33" s="32"/>
      <c r="CRQ33" s="32"/>
      <c r="CRR33" s="32"/>
      <c r="CRS33" s="32"/>
      <c r="CRT33" s="32"/>
      <c r="CRU33" s="32"/>
      <c r="CRV33" s="32"/>
      <c r="CRW33" s="32"/>
      <c r="CRX33" s="32"/>
      <c r="CRY33" s="32"/>
      <c r="CRZ33" s="32"/>
      <c r="CSA33" s="32"/>
      <c r="CSB33" s="32"/>
      <c r="CSC33" s="32"/>
      <c r="CSD33" s="32"/>
      <c r="CSE33" s="32"/>
      <c r="CSF33" s="32"/>
      <c r="CSG33" s="32"/>
      <c r="CSH33" s="32"/>
      <c r="CSI33" s="32"/>
      <c r="CSJ33" s="32"/>
      <c r="CSK33" s="32"/>
      <c r="CSL33" s="32"/>
      <c r="CSM33" s="32"/>
      <c r="CSN33" s="32"/>
      <c r="CSO33" s="32"/>
      <c r="CSP33" s="32"/>
      <c r="CSQ33" s="32"/>
      <c r="CSR33" s="32"/>
      <c r="CSS33" s="32"/>
      <c r="CST33" s="32"/>
      <c r="CSU33" s="32"/>
      <c r="CSV33" s="32"/>
      <c r="CSW33" s="32"/>
      <c r="CSX33" s="32"/>
      <c r="CSY33" s="32"/>
      <c r="CSZ33" s="32"/>
      <c r="CTA33" s="32"/>
      <c r="CTB33" s="32"/>
      <c r="CTC33" s="32"/>
      <c r="CTD33" s="32"/>
      <c r="CTE33" s="32"/>
      <c r="CTF33" s="32"/>
      <c r="CTG33" s="32"/>
      <c r="CTH33" s="32"/>
      <c r="CTI33" s="32"/>
      <c r="CTJ33" s="32"/>
      <c r="CTK33" s="32"/>
      <c r="CTL33" s="32"/>
      <c r="CTM33" s="32"/>
      <c r="CTN33" s="32"/>
      <c r="CTO33" s="32"/>
      <c r="CTP33" s="32"/>
      <c r="CTQ33" s="32"/>
      <c r="CTR33" s="32"/>
      <c r="CTS33" s="32"/>
      <c r="CTT33" s="32"/>
      <c r="CTU33" s="32"/>
      <c r="CTV33" s="32"/>
      <c r="CTW33" s="32"/>
      <c r="CTX33" s="32"/>
      <c r="CTY33" s="32"/>
      <c r="CTZ33" s="32"/>
      <c r="CUA33" s="32"/>
      <c r="CUB33" s="32"/>
      <c r="CUC33" s="32"/>
      <c r="CUD33" s="32"/>
      <c r="CUE33" s="32"/>
      <c r="CUF33" s="32"/>
      <c r="CUG33" s="32"/>
      <c r="CUH33" s="32"/>
      <c r="CUI33" s="32"/>
      <c r="CUJ33" s="32"/>
      <c r="CUK33" s="32"/>
      <c r="CUL33" s="32"/>
      <c r="CUM33" s="32"/>
      <c r="CUN33" s="32"/>
      <c r="CUO33" s="32"/>
      <c r="CUP33" s="32"/>
      <c r="CUQ33" s="32"/>
      <c r="CUR33" s="32"/>
      <c r="CUS33" s="32"/>
      <c r="CUT33" s="32"/>
      <c r="CUU33" s="32"/>
      <c r="CUV33" s="32"/>
      <c r="CUW33" s="32"/>
      <c r="CUX33" s="32"/>
      <c r="CUY33" s="32"/>
      <c r="CUZ33" s="32"/>
      <c r="CVA33" s="32"/>
      <c r="CVB33" s="32"/>
      <c r="CVC33" s="32"/>
      <c r="CVD33" s="32"/>
      <c r="CVE33" s="32"/>
      <c r="CVF33" s="32"/>
      <c r="CVG33" s="32"/>
      <c r="CVH33" s="32"/>
      <c r="CVI33" s="32"/>
      <c r="CVJ33" s="32"/>
      <c r="CVK33" s="32"/>
      <c r="CVL33" s="32"/>
      <c r="CVM33" s="32"/>
      <c r="CVN33" s="32"/>
      <c r="CVO33" s="32"/>
      <c r="CVP33" s="32"/>
      <c r="CVQ33" s="32"/>
      <c r="CVR33" s="32"/>
      <c r="CVS33" s="32"/>
      <c r="CVT33" s="32"/>
      <c r="CVU33" s="32"/>
      <c r="CVV33" s="32"/>
      <c r="CVW33" s="32"/>
      <c r="CVX33" s="32"/>
      <c r="CVY33" s="32"/>
      <c r="CVZ33" s="32"/>
      <c r="CWA33" s="32"/>
      <c r="CWB33" s="32"/>
      <c r="CWC33" s="32"/>
      <c r="CWD33" s="32"/>
      <c r="CWE33" s="32"/>
      <c r="CWF33" s="32"/>
      <c r="CWG33" s="32"/>
      <c r="CWH33" s="32"/>
      <c r="CWI33" s="32"/>
      <c r="CWJ33" s="32"/>
      <c r="CWK33" s="32"/>
      <c r="CWL33" s="32"/>
      <c r="CWM33" s="32"/>
      <c r="CWN33" s="32"/>
      <c r="CWO33" s="32"/>
      <c r="CWP33" s="32"/>
      <c r="CWQ33" s="32"/>
      <c r="CWR33" s="32"/>
      <c r="CWS33" s="32"/>
      <c r="CWT33" s="32"/>
      <c r="CWU33" s="32"/>
      <c r="CWV33" s="32"/>
      <c r="CWW33" s="32"/>
      <c r="CWX33" s="32"/>
      <c r="CWY33" s="32"/>
      <c r="CWZ33" s="32"/>
      <c r="CXA33" s="32"/>
      <c r="CXB33" s="32"/>
      <c r="CXC33" s="32"/>
      <c r="CXD33" s="32"/>
      <c r="CXE33" s="32"/>
      <c r="CXF33" s="32"/>
      <c r="CXG33" s="32"/>
      <c r="CXH33" s="32"/>
      <c r="CXI33" s="32"/>
      <c r="CXJ33" s="32"/>
      <c r="CXK33" s="32"/>
      <c r="CXL33" s="32"/>
      <c r="CXM33" s="32"/>
      <c r="CXN33" s="32"/>
      <c r="CXO33" s="32"/>
      <c r="CXP33" s="32"/>
      <c r="CXQ33" s="32"/>
      <c r="CXR33" s="32"/>
      <c r="CXS33" s="32"/>
      <c r="CXT33" s="32"/>
      <c r="CXU33" s="32"/>
      <c r="CXV33" s="32"/>
      <c r="CXW33" s="32"/>
      <c r="CXX33" s="32"/>
      <c r="CXY33" s="32"/>
      <c r="CXZ33" s="32"/>
      <c r="CYA33" s="32"/>
      <c r="CYB33" s="32"/>
      <c r="CYC33" s="32"/>
      <c r="CYD33" s="32"/>
      <c r="CYE33" s="32"/>
      <c r="CYF33" s="32"/>
      <c r="CYG33" s="32"/>
      <c r="CYH33" s="32"/>
      <c r="CYI33" s="32"/>
      <c r="CYJ33" s="32"/>
      <c r="CYK33" s="32"/>
      <c r="CYL33" s="32"/>
      <c r="CYM33" s="32"/>
      <c r="CYN33" s="32"/>
      <c r="CYO33" s="32"/>
      <c r="CYP33" s="32"/>
      <c r="CYQ33" s="32"/>
      <c r="CYR33" s="32"/>
      <c r="CYS33" s="32"/>
      <c r="CYT33" s="32"/>
      <c r="CYU33" s="32"/>
      <c r="CYV33" s="32"/>
      <c r="CYW33" s="32"/>
      <c r="CYX33" s="32"/>
      <c r="CYY33" s="32"/>
      <c r="CYZ33" s="32"/>
      <c r="CZA33" s="32"/>
      <c r="CZB33" s="32"/>
      <c r="CZC33" s="32"/>
      <c r="CZD33" s="32"/>
      <c r="CZE33" s="32"/>
      <c r="CZF33" s="32"/>
      <c r="CZG33" s="32"/>
      <c r="CZH33" s="32"/>
      <c r="CZI33" s="32"/>
      <c r="CZJ33" s="32"/>
      <c r="CZK33" s="32"/>
      <c r="CZL33" s="32"/>
      <c r="CZM33" s="32"/>
      <c r="CZN33" s="32"/>
      <c r="CZO33" s="32"/>
      <c r="CZP33" s="32"/>
      <c r="CZQ33" s="32"/>
      <c r="CZR33" s="32"/>
      <c r="CZS33" s="32"/>
      <c r="CZT33" s="32"/>
      <c r="CZU33" s="32"/>
      <c r="CZV33" s="32"/>
      <c r="CZW33" s="32"/>
      <c r="CZX33" s="32"/>
      <c r="CZY33" s="32"/>
      <c r="CZZ33" s="32"/>
      <c r="DAA33" s="32"/>
      <c r="DAB33" s="32"/>
      <c r="DAC33" s="32"/>
      <c r="DAD33" s="32"/>
      <c r="DAE33" s="32"/>
      <c r="DAF33" s="32"/>
      <c r="DAG33" s="32"/>
      <c r="DAH33" s="32"/>
      <c r="DAI33" s="32"/>
      <c r="DAJ33" s="32"/>
      <c r="DAK33" s="32"/>
      <c r="DAL33" s="32"/>
      <c r="DAM33" s="32"/>
      <c r="DAN33" s="32"/>
      <c r="DAO33" s="32"/>
      <c r="DAP33" s="32"/>
      <c r="DAQ33" s="32"/>
      <c r="DAR33" s="32"/>
      <c r="DAS33" s="32"/>
      <c r="DAT33" s="32"/>
      <c r="DAU33" s="32"/>
      <c r="DAV33" s="32"/>
      <c r="DAW33" s="32"/>
      <c r="DAX33" s="32"/>
      <c r="DAY33" s="32"/>
      <c r="DAZ33" s="32"/>
      <c r="DBA33" s="32"/>
      <c r="DBB33" s="32"/>
      <c r="DBC33" s="32"/>
      <c r="DBD33" s="32"/>
      <c r="DBE33" s="32"/>
      <c r="DBF33" s="32"/>
      <c r="DBG33" s="32"/>
      <c r="DBH33" s="32"/>
      <c r="DBI33" s="32"/>
      <c r="DBJ33" s="32"/>
      <c r="DBK33" s="32"/>
      <c r="DBL33" s="32"/>
      <c r="DBM33" s="32"/>
      <c r="DBN33" s="32"/>
      <c r="DBO33" s="32"/>
      <c r="DBP33" s="32"/>
      <c r="DBQ33" s="32"/>
      <c r="DBR33" s="32"/>
      <c r="DBS33" s="32"/>
      <c r="DBT33" s="32"/>
      <c r="DBU33" s="32"/>
      <c r="DBV33" s="32"/>
      <c r="DBW33" s="32"/>
      <c r="DBX33" s="32"/>
      <c r="DBY33" s="32"/>
      <c r="DBZ33" s="32"/>
      <c r="DCA33" s="32"/>
      <c r="DCB33" s="32"/>
      <c r="DCC33" s="32"/>
      <c r="DCD33" s="32"/>
      <c r="DCE33" s="32"/>
      <c r="DCF33" s="32"/>
      <c r="DCG33" s="32"/>
      <c r="DCH33" s="32"/>
      <c r="DCI33" s="32"/>
      <c r="DCJ33" s="32"/>
      <c r="DCK33" s="32"/>
      <c r="DCL33" s="32"/>
      <c r="DCM33" s="32"/>
      <c r="DCN33" s="32"/>
      <c r="DCO33" s="32"/>
      <c r="DCP33" s="32"/>
      <c r="DCQ33" s="32"/>
      <c r="DCR33" s="32"/>
      <c r="DCS33" s="32"/>
      <c r="DCT33" s="32"/>
      <c r="DCU33" s="32"/>
      <c r="DCV33" s="32"/>
      <c r="DCW33" s="32"/>
      <c r="DCX33" s="32"/>
      <c r="DCY33" s="32"/>
      <c r="DCZ33" s="32"/>
      <c r="DDA33" s="32"/>
      <c r="DDB33" s="32"/>
      <c r="DDC33" s="32"/>
      <c r="DDD33" s="32"/>
      <c r="DDE33" s="32"/>
      <c r="DDF33" s="32"/>
      <c r="DDG33" s="32"/>
      <c r="DDH33" s="32"/>
      <c r="DDI33" s="32"/>
      <c r="DDJ33" s="32"/>
      <c r="DDK33" s="32"/>
      <c r="DDL33" s="32"/>
      <c r="DDM33" s="32"/>
      <c r="DDN33" s="32"/>
      <c r="DDO33" s="32"/>
      <c r="DDP33" s="32"/>
      <c r="DDQ33" s="32"/>
      <c r="DDR33" s="32"/>
      <c r="DDS33" s="32"/>
      <c r="DDT33" s="32"/>
      <c r="DDU33" s="32"/>
      <c r="DDV33" s="32"/>
      <c r="DDW33" s="32"/>
      <c r="DDX33" s="32"/>
      <c r="DDY33" s="32"/>
      <c r="DDZ33" s="32"/>
      <c r="DEA33" s="32"/>
      <c r="DEB33" s="32"/>
      <c r="DEC33" s="32"/>
      <c r="DED33" s="32"/>
      <c r="DEE33" s="32"/>
      <c r="DEF33" s="32"/>
      <c r="DEG33" s="32"/>
      <c r="DEH33" s="32"/>
      <c r="DEI33" s="32"/>
      <c r="DEJ33" s="32"/>
      <c r="DEK33" s="32"/>
      <c r="DEL33" s="32"/>
      <c r="DEM33" s="32"/>
      <c r="DEN33" s="32"/>
      <c r="DEO33" s="32"/>
      <c r="DEP33" s="32"/>
      <c r="DEQ33" s="32"/>
      <c r="DER33" s="32"/>
      <c r="DES33" s="32"/>
      <c r="DET33" s="32"/>
      <c r="DEU33" s="32"/>
      <c r="DEV33" s="32"/>
      <c r="DEW33" s="32"/>
      <c r="DEX33" s="32"/>
      <c r="DEY33" s="32"/>
      <c r="DEZ33" s="32"/>
      <c r="DFA33" s="32"/>
      <c r="DFB33" s="32"/>
      <c r="DFC33" s="32"/>
      <c r="DFD33" s="32"/>
      <c r="DFE33" s="32"/>
      <c r="DFF33" s="32"/>
      <c r="DFG33" s="32"/>
      <c r="DFH33" s="32"/>
      <c r="DFI33" s="32"/>
      <c r="DFJ33" s="32"/>
      <c r="DFK33" s="32"/>
      <c r="DFL33" s="32"/>
      <c r="DFM33" s="32"/>
      <c r="DFN33" s="32"/>
      <c r="DFO33" s="32"/>
      <c r="DFP33" s="32"/>
      <c r="DFQ33" s="32"/>
      <c r="DFR33" s="32"/>
      <c r="DFS33" s="32"/>
      <c r="DFT33" s="32"/>
      <c r="DFU33" s="32"/>
      <c r="DFV33" s="32"/>
      <c r="DFW33" s="32"/>
      <c r="DFX33" s="32"/>
      <c r="DFY33" s="32"/>
      <c r="DFZ33" s="32"/>
      <c r="DGA33" s="32"/>
      <c r="DGB33" s="32"/>
      <c r="DGC33" s="32"/>
      <c r="DGD33" s="32"/>
      <c r="DGE33" s="32"/>
      <c r="DGF33" s="32"/>
      <c r="DGG33" s="32"/>
      <c r="DGH33" s="32"/>
      <c r="DGI33" s="32"/>
      <c r="DGJ33" s="32"/>
      <c r="DGK33" s="32"/>
      <c r="DGL33" s="32"/>
      <c r="DGM33" s="32"/>
      <c r="DGN33" s="32"/>
      <c r="DGO33" s="32"/>
      <c r="DGP33" s="32"/>
      <c r="DGQ33" s="32"/>
      <c r="DGR33" s="32"/>
      <c r="DGS33" s="32"/>
      <c r="DGT33" s="32"/>
      <c r="DGU33" s="32"/>
      <c r="DGV33" s="32"/>
      <c r="DGW33" s="32"/>
      <c r="DGX33" s="32"/>
      <c r="DGY33" s="32"/>
      <c r="DGZ33" s="32"/>
      <c r="DHA33" s="32"/>
      <c r="DHB33" s="32"/>
      <c r="DHC33" s="32"/>
      <c r="DHD33" s="32"/>
      <c r="DHE33" s="32"/>
      <c r="DHF33" s="32"/>
      <c r="DHG33" s="32"/>
      <c r="DHH33" s="32"/>
      <c r="DHI33" s="32"/>
      <c r="DHJ33" s="32"/>
      <c r="DHK33" s="32"/>
      <c r="DHL33" s="32"/>
      <c r="DHM33" s="32"/>
      <c r="DHN33" s="32"/>
      <c r="DHO33" s="32"/>
      <c r="DHP33" s="32"/>
      <c r="DHQ33" s="32"/>
      <c r="DHR33" s="32"/>
      <c r="DHS33" s="32"/>
      <c r="DHT33" s="32"/>
      <c r="DHU33" s="32"/>
      <c r="DHV33" s="32"/>
      <c r="DHW33" s="32"/>
      <c r="DHX33" s="32"/>
      <c r="DHY33" s="32"/>
      <c r="DHZ33" s="32"/>
      <c r="DIA33" s="32"/>
      <c r="DIB33" s="32"/>
      <c r="DIC33" s="32"/>
      <c r="DID33" s="32"/>
      <c r="DIE33" s="32"/>
      <c r="DIF33" s="32"/>
      <c r="DIG33" s="32"/>
      <c r="DIH33" s="32"/>
      <c r="DII33" s="32"/>
      <c r="DIJ33" s="32"/>
      <c r="DIK33" s="32"/>
      <c r="DIL33" s="32"/>
      <c r="DIM33" s="32"/>
      <c r="DIN33" s="32"/>
      <c r="DIO33" s="32"/>
      <c r="DIP33" s="32"/>
      <c r="DIQ33" s="32"/>
      <c r="DIR33" s="32"/>
      <c r="DIS33" s="32"/>
      <c r="DIT33" s="32"/>
      <c r="DIU33" s="32"/>
      <c r="DIV33" s="32"/>
      <c r="DIW33" s="32"/>
      <c r="DIX33" s="32"/>
      <c r="DIY33" s="32"/>
      <c r="DIZ33" s="32"/>
      <c r="DJA33" s="32"/>
      <c r="DJB33" s="32"/>
      <c r="DJC33" s="32"/>
      <c r="DJD33" s="32"/>
      <c r="DJE33" s="32"/>
      <c r="DJF33" s="32"/>
      <c r="DJG33" s="32"/>
      <c r="DJH33" s="32"/>
      <c r="DJI33" s="32"/>
      <c r="DJJ33" s="32"/>
      <c r="DJK33" s="32"/>
      <c r="DJL33" s="32"/>
      <c r="DJM33" s="32"/>
      <c r="DJN33" s="32"/>
      <c r="DJO33" s="32"/>
      <c r="DJP33" s="32"/>
      <c r="DJQ33" s="32"/>
      <c r="DJR33" s="32"/>
      <c r="DJS33" s="32"/>
      <c r="DJT33" s="32"/>
      <c r="DJU33" s="32"/>
      <c r="DJV33" s="32"/>
      <c r="DJW33" s="32"/>
      <c r="DJX33" s="32"/>
      <c r="DJY33" s="32"/>
      <c r="DJZ33" s="32"/>
      <c r="DKA33" s="32"/>
      <c r="DKB33" s="32"/>
      <c r="DKC33" s="32"/>
      <c r="DKD33" s="32"/>
      <c r="DKE33" s="32"/>
      <c r="DKF33" s="32"/>
      <c r="DKG33" s="32"/>
      <c r="DKH33" s="32"/>
      <c r="DKI33" s="32"/>
      <c r="DKJ33" s="32"/>
      <c r="DKK33" s="32"/>
      <c r="DKL33" s="32"/>
      <c r="DKM33" s="32"/>
      <c r="DKN33" s="32"/>
      <c r="DKO33" s="32"/>
      <c r="DKP33" s="32"/>
      <c r="DKQ33" s="32"/>
      <c r="DKR33" s="32"/>
      <c r="DKS33" s="32"/>
      <c r="DKT33" s="32"/>
      <c r="DKU33" s="32"/>
      <c r="DKV33" s="32"/>
      <c r="DKW33" s="32"/>
      <c r="DKX33" s="32"/>
      <c r="DKY33" s="32"/>
      <c r="DKZ33" s="32"/>
      <c r="DLA33" s="32"/>
      <c r="DLB33" s="32"/>
      <c r="DLC33" s="32"/>
      <c r="DLD33" s="32"/>
      <c r="DLE33" s="32"/>
      <c r="DLF33" s="32"/>
      <c r="DLG33" s="32"/>
      <c r="DLH33" s="32"/>
      <c r="DLI33" s="32"/>
      <c r="DLJ33" s="32"/>
      <c r="DLK33" s="32"/>
      <c r="DLL33" s="32"/>
      <c r="DLM33" s="32"/>
      <c r="DLN33" s="32"/>
      <c r="DLO33" s="32"/>
      <c r="DLP33" s="32"/>
      <c r="DLQ33" s="32"/>
      <c r="DLR33" s="32"/>
      <c r="DLS33" s="32"/>
      <c r="DLT33" s="32"/>
      <c r="DLU33" s="32"/>
      <c r="DLV33" s="32"/>
      <c r="DLW33" s="32"/>
      <c r="DLX33" s="32"/>
      <c r="DLY33" s="32"/>
      <c r="DLZ33" s="32"/>
      <c r="DMA33" s="32"/>
      <c r="DMB33" s="32"/>
      <c r="DMC33" s="32"/>
      <c r="DMD33" s="32"/>
      <c r="DME33" s="32"/>
      <c r="DMF33" s="32"/>
      <c r="DMG33" s="32"/>
      <c r="DMH33" s="32"/>
      <c r="DMI33" s="32"/>
      <c r="DMJ33" s="32"/>
      <c r="DMK33" s="32"/>
      <c r="DML33" s="32"/>
      <c r="DMM33" s="32"/>
      <c r="DMN33" s="32"/>
      <c r="DMO33" s="32"/>
      <c r="DMP33" s="32"/>
      <c r="DMQ33" s="32"/>
      <c r="DMR33" s="32"/>
      <c r="DMS33" s="32"/>
      <c r="DMT33" s="32"/>
      <c r="DMU33" s="32"/>
      <c r="DMV33" s="32"/>
      <c r="DMW33" s="32"/>
      <c r="DMX33" s="32"/>
      <c r="DMY33" s="32"/>
      <c r="DMZ33" s="32"/>
      <c r="DNA33" s="32"/>
      <c r="DNB33" s="32"/>
      <c r="DNC33" s="32"/>
      <c r="DND33" s="32"/>
      <c r="DNE33" s="32"/>
      <c r="DNF33" s="32"/>
      <c r="DNG33" s="32"/>
      <c r="DNH33" s="32"/>
      <c r="DNI33" s="32"/>
      <c r="DNJ33" s="32"/>
      <c r="DNK33" s="32"/>
      <c r="DNL33" s="32"/>
      <c r="DNM33" s="32"/>
      <c r="DNN33" s="32"/>
      <c r="DNO33" s="32"/>
      <c r="DNP33" s="32"/>
      <c r="DNQ33" s="32"/>
      <c r="DNR33" s="32"/>
      <c r="DNS33" s="32"/>
      <c r="DNT33" s="32"/>
      <c r="DNU33" s="32"/>
      <c r="DNV33" s="32"/>
      <c r="DNW33" s="32"/>
      <c r="DNX33" s="32"/>
      <c r="DNY33" s="32"/>
      <c r="DNZ33" s="32"/>
      <c r="DOA33" s="32"/>
      <c r="DOB33" s="32"/>
      <c r="DOC33" s="32"/>
      <c r="DOD33" s="32"/>
      <c r="DOE33" s="32"/>
      <c r="DOF33" s="32"/>
      <c r="DOG33" s="32"/>
      <c r="DOH33" s="32"/>
      <c r="DOI33" s="32"/>
      <c r="DOJ33" s="32"/>
      <c r="DOK33" s="32"/>
      <c r="DOL33" s="32"/>
      <c r="DOM33" s="32"/>
      <c r="DON33" s="32"/>
      <c r="DOO33" s="32"/>
      <c r="DOP33" s="32"/>
      <c r="DOQ33" s="32"/>
      <c r="DOR33" s="32"/>
      <c r="DOS33" s="32"/>
      <c r="DOT33" s="32"/>
      <c r="DOU33" s="32"/>
      <c r="DOV33" s="32"/>
      <c r="DOW33" s="32"/>
      <c r="DOX33" s="32"/>
      <c r="DOY33" s="32"/>
      <c r="DOZ33" s="32"/>
      <c r="DPA33" s="32"/>
      <c r="DPB33" s="32"/>
      <c r="DPC33" s="32"/>
      <c r="DPD33" s="32"/>
      <c r="DPE33" s="32"/>
      <c r="DPF33" s="32"/>
      <c r="DPG33" s="32"/>
      <c r="DPH33" s="32"/>
      <c r="DPI33" s="32"/>
      <c r="DPJ33" s="32"/>
      <c r="DPK33" s="32"/>
      <c r="DPL33" s="32"/>
      <c r="DPM33" s="32"/>
      <c r="DPN33" s="32"/>
      <c r="DPO33" s="32"/>
      <c r="DPP33" s="32"/>
      <c r="DPQ33" s="32"/>
      <c r="DPR33" s="32"/>
      <c r="DPS33" s="32"/>
      <c r="DPT33" s="32"/>
      <c r="DPU33" s="32"/>
      <c r="DPV33" s="32"/>
      <c r="DPW33" s="32"/>
      <c r="DPX33" s="32"/>
      <c r="DPY33" s="32"/>
      <c r="DPZ33" s="32"/>
      <c r="DQA33" s="32"/>
      <c r="DQB33" s="32"/>
      <c r="DQC33" s="32"/>
      <c r="DQD33" s="32"/>
      <c r="DQE33" s="32"/>
      <c r="DQF33" s="32"/>
      <c r="DQG33" s="32"/>
      <c r="DQH33" s="32"/>
      <c r="DQI33" s="32"/>
      <c r="DQJ33" s="32"/>
      <c r="DQK33" s="32"/>
      <c r="DQL33" s="32"/>
      <c r="DQM33" s="32"/>
      <c r="DQN33" s="32"/>
      <c r="DQO33" s="32"/>
      <c r="DQP33" s="32"/>
      <c r="DQQ33" s="32"/>
      <c r="DQR33" s="32"/>
      <c r="DQS33" s="32"/>
      <c r="DQT33" s="32"/>
      <c r="DQU33" s="32"/>
      <c r="DQV33" s="32"/>
      <c r="DQW33" s="32"/>
      <c r="DQX33" s="32"/>
      <c r="DQY33" s="32"/>
      <c r="DQZ33" s="32"/>
      <c r="DRA33" s="32"/>
      <c r="DRB33" s="32"/>
      <c r="DRC33" s="32"/>
      <c r="DRD33" s="32"/>
      <c r="DRE33" s="32"/>
      <c r="DRF33" s="32"/>
      <c r="DRG33" s="32"/>
      <c r="DRH33" s="32"/>
      <c r="DRI33" s="32"/>
      <c r="DRJ33" s="32"/>
      <c r="DRK33" s="32"/>
      <c r="DRL33" s="32"/>
      <c r="DRM33" s="32"/>
      <c r="DRN33" s="32"/>
      <c r="DRO33" s="32"/>
      <c r="DRP33" s="32"/>
      <c r="DRQ33" s="32"/>
      <c r="DRR33" s="32"/>
      <c r="DRS33" s="32"/>
      <c r="DRT33" s="32"/>
      <c r="DRU33" s="32"/>
      <c r="DRV33" s="32"/>
      <c r="DRW33" s="32"/>
      <c r="DRX33" s="32"/>
      <c r="DRY33" s="32"/>
      <c r="DRZ33" s="32"/>
      <c r="DSA33" s="32"/>
      <c r="DSB33" s="32"/>
      <c r="DSC33" s="32"/>
      <c r="DSD33" s="32"/>
      <c r="DSE33" s="32"/>
      <c r="DSF33" s="32"/>
      <c r="DSG33" s="32"/>
      <c r="DSH33" s="32"/>
      <c r="DSI33" s="32"/>
      <c r="DSJ33" s="32"/>
      <c r="DSK33" s="32"/>
      <c r="DSL33" s="32"/>
      <c r="DSM33" s="32"/>
      <c r="DSN33" s="32"/>
      <c r="DSO33" s="32"/>
      <c r="DSP33" s="32"/>
      <c r="DSQ33" s="32"/>
      <c r="DSR33" s="32"/>
      <c r="DSS33" s="32"/>
      <c r="DST33" s="32"/>
      <c r="DSU33" s="32"/>
      <c r="DSV33" s="32"/>
      <c r="DSW33" s="32"/>
      <c r="DSX33" s="32"/>
      <c r="DSY33" s="32"/>
      <c r="DSZ33" s="32"/>
      <c r="DTA33" s="32"/>
      <c r="DTB33" s="32"/>
      <c r="DTC33" s="32"/>
      <c r="DTD33" s="32"/>
      <c r="DTE33" s="32"/>
      <c r="DTF33" s="32"/>
      <c r="DTG33" s="32"/>
      <c r="DTH33" s="32"/>
      <c r="DTI33" s="32"/>
      <c r="DTJ33" s="32"/>
      <c r="DTK33" s="32"/>
      <c r="DTL33" s="32"/>
      <c r="DTM33" s="32"/>
      <c r="DTN33" s="32"/>
      <c r="DTO33" s="32"/>
      <c r="DTP33" s="32"/>
      <c r="DTQ33" s="32"/>
      <c r="DTR33" s="32"/>
      <c r="DTS33" s="32"/>
      <c r="DTT33" s="32"/>
      <c r="DTU33" s="32"/>
      <c r="DTV33" s="32"/>
      <c r="DTW33" s="32"/>
      <c r="DTX33" s="32"/>
      <c r="DTY33" s="32"/>
      <c r="DTZ33" s="32"/>
      <c r="DUA33" s="32"/>
      <c r="DUB33" s="32"/>
      <c r="DUC33" s="32"/>
      <c r="DUD33" s="32"/>
      <c r="DUE33" s="32"/>
      <c r="DUF33" s="32"/>
      <c r="DUG33" s="32"/>
      <c r="DUH33" s="32"/>
      <c r="DUI33" s="32"/>
      <c r="DUJ33" s="32"/>
      <c r="DUK33" s="32"/>
      <c r="DUL33" s="32"/>
      <c r="DUM33" s="32"/>
      <c r="DUN33" s="32"/>
      <c r="DUO33" s="32"/>
      <c r="DUP33" s="32"/>
      <c r="DUQ33" s="32"/>
      <c r="DUR33" s="32"/>
      <c r="DUS33" s="32"/>
      <c r="DUT33" s="32"/>
      <c r="DUU33" s="32"/>
      <c r="DUV33" s="32"/>
      <c r="DUW33" s="32"/>
      <c r="DUX33" s="32"/>
      <c r="DUY33" s="32"/>
      <c r="DUZ33" s="32"/>
      <c r="DVA33" s="32"/>
      <c r="DVB33" s="32"/>
      <c r="DVC33" s="32"/>
      <c r="DVD33" s="32"/>
      <c r="DVE33" s="32"/>
      <c r="DVF33" s="32"/>
      <c r="DVG33" s="32"/>
      <c r="DVH33" s="32"/>
      <c r="DVI33" s="32"/>
      <c r="DVJ33" s="32"/>
      <c r="DVK33" s="32"/>
      <c r="DVL33" s="32"/>
      <c r="DVM33" s="32"/>
      <c r="DVN33" s="32"/>
      <c r="DVO33" s="32"/>
      <c r="DVP33" s="32"/>
      <c r="DVQ33" s="32"/>
      <c r="DVR33" s="32"/>
      <c r="DVS33" s="32"/>
      <c r="DVT33" s="32"/>
      <c r="DVU33" s="32"/>
      <c r="DVV33" s="32"/>
      <c r="DVW33" s="32"/>
      <c r="DVX33" s="32"/>
      <c r="DVY33" s="32"/>
      <c r="DVZ33" s="32"/>
      <c r="DWA33" s="32"/>
      <c r="DWB33" s="32"/>
      <c r="DWC33" s="32"/>
      <c r="DWD33" s="32"/>
      <c r="DWE33" s="32"/>
      <c r="DWF33" s="32"/>
      <c r="DWG33" s="32"/>
      <c r="DWH33" s="32"/>
      <c r="DWI33" s="32"/>
      <c r="DWJ33" s="32"/>
      <c r="DWK33" s="32"/>
      <c r="DWL33" s="32"/>
      <c r="DWM33" s="32"/>
      <c r="DWN33" s="32"/>
      <c r="DWO33" s="32"/>
      <c r="DWP33" s="32"/>
      <c r="DWQ33" s="32"/>
      <c r="DWR33" s="32"/>
      <c r="DWS33" s="32"/>
      <c r="DWT33" s="32"/>
      <c r="DWU33" s="32"/>
      <c r="DWV33" s="32"/>
      <c r="DWW33" s="32"/>
      <c r="DWX33" s="32"/>
      <c r="DWY33" s="32"/>
      <c r="DWZ33" s="32"/>
      <c r="DXA33" s="32"/>
      <c r="DXB33" s="32"/>
      <c r="DXC33" s="32"/>
      <c r="DXD33" s="32"/>
      <c r="DXE33" s="32"/>
      <c r="DXF33" s="32"/>
      <c r="DXG33" s="32"/>
      <c r="DXH33" s="32"/>
      <c r="DXI33" s="32"/>
      <c r="DXJ33" s="32"/>
      <c r="DXK33" s="32"/>
      <c r="DXL33" s="32"/>
      <c r="DXM33" s="32"/>
      <c r="DXN33" s="32"/>
      <c r="DXO33" s="32"/>
      <c r="DXP33" s="32"/>
      <c r="DXQ33" s="32"/>
      <c r="DXR33" s="32"/>
      <c r="DXS33" s="32"/>
      <c r="DXT33" s="32"/>
      <c r="DXU33" s="32"/>
      <c r="DXV33" s="32"/>
      <c r="DXW33" s="32"/>
      <c r="DXX33" s="32"/>
      <c r="DXY33" s="32"/>
      <c r="DXZ33" s="32"/>
      <c r="DYA33" s="32"/>
      <c r="DYB33" s="32"/>
      <c r="DYC33" s="32"/>
      <c r="DYD33" s="32"/>
      <c r="DYE33" s="32"/>
      <c r="DYF33" s="32"/>
      <c r="DYG33" s="32"/>
      <c r="DYH33" s="32"/>
      <c r="DYI33" s="32"/>
      <c r="DYJ33" s="32"/>
      <c r="DYK33" s="32"/>
      <c r="DYL33" s="32"/>
      <c r="DYM33" s="32"/>
      <c r="DYN33" s="32"/>
      <c r="DYO33" s="32"/>
      <c r="DYP33" s="32"/>
      <c r="DYQ33" s="32"/>
      <c r="DYR33" s="32"/>
      <c r="DYS33" s="32"/>
      <c r="DYT33" s="32"/>
      <c r="DYU33" s="32"/>
      <c r="DYV33" s="32"/>
      <c r="DYW33" s="32"/>
      <c r="DYX33" s="32"/>
      <c r="DYY33" s="32"/>
      <c r="DYZ33" s="32"/>
      <c r="DZA33" s="32"/>
      <c r="DZB33" s="32"/>
      <c r="DZC33" s="32"/>
      <c r="DZD33" s="32"/>
      <c r="DZE33" s="32"/>
      <c r="DZF33" s="32"/>
      <c r="DZG33" s="32"/>
      <c r="DZH33" s="32"/>
      <c r="DZI33" s="32"/>
      <c r="DZJ33" s="32"/>
      <c r="DZK33" s="32"/>
      <c r="DZL33" s="32"/>
      <c r="DZM33" s="32"/>
      <c r="DZN33" s="32"/>
      <c r="DZO33" s="32"/>
      <c r="DZP33" s="32"/>
      <c r="DZQ33" s="32"/>
      <c r="DZR33" s="32"/>
      <c r="DZS33" s="32"/>
      <c r="DZT33" s="32"/>
      <c r="DZU33" s="32"/>
      <c r="DZV33" s="32"/>
      <c r="DZW33" s="32"/>
      <c r="DZX33" s="32"/>
      <c r="DZY33" s="32"/>
      <c r="DZZ33" s="32"/>
      <c r="EAA33" s="32"/>
      <c r="EAB33" s="32"/>
      <c r="EAC33" s="32"/>
      <c r="EAD33" s="32"/>
      <c r="EAE33" s="32"/>
      <c r="EAF33" s="32"/>
      <c r="EAG33" s="32"/>
      <c r="EAH33" s="32"/>
      <c r="EAI33" s="32"/>
      <c r="EAJ33" s="32"/>
      <c r="EAK33" s="32"/>
      <c r="EAL33" s="32"/>
      <c r="EAM33" s="32"/>
      <c r="EAN33" s="32"/>
      <c r="EAO33" s="32"/>
      <c r="EAP33" s="32"/>
      <c r="EAQ33" s="32"/>
      <c r="EAR33" s="32"/>
      <c r="EAS33" s="32"/>
      <c r="EAT33" s="32"/>
      <c r="EAU33" s="32"/>
      <c r="EAV33" s="32"/>
      <c r="EAW33" s="32"/>
      <c r="EAX33" s="32"/>
      <c r="EAY33" s="32"/>
      <c r="EAZ33" s="32"/>
      <c r="EBA33" s="32"/>
      <c r="EBB33" s="32"/>
      <c r="EBC33" s="32"/>
      <c r="EBD33" s="32"/>
      <c r="EBE33" s="32"/>
      <c r="EBF33" s="32"/>
      <c r="EBG33" s="32"/>
      <c r="EBH33" s="32"/>
      <c r="EBI33" s="32"/>
      <c r="EBJ33" s="32"/>
      <c r="EBK33" s="32"/>
      <c r="EBL33" s="32"/>
      <c r="EBM33" s="32"/>
      <c r="EBN33" s="32"/>
      <c r="EBO33" s="32"/>
      <c r="EBP33" s="32"/>
      <c r="EBQ33" s="32"/>
      <c r="EBR33" s="32"/>
      <c r="EBS33" s="32"/>
      <c r="EBT33" s="32"/>
      <c r="EBU33" s="32"/>
      <c r="EBV33" s="32"/>
      <c r="EBW33" s="32"/>
      <c r="EBX33" s="32"/>
      <c r="EBY33" s="32"/>
      <c r="EBZ33" s="32"/>
      <c r="ECA33" s="32"/>
      <c r="ECB33" s="32"/>
      <c r="ECC33" s="32"/>
      <c r="ECD33" s="32"/>
      <c r="ECE33" s="32"/>
      <c r="ECF33" s="32"/>
      <c r="ECG33" s="32"/>
      <c r="ECH33" s="32"/>
      <c r="ECI33" s="32"/>
      <c r="ECJ33" s="32"/>
      <c r="ECK33" s="32"/>
      <c r="ECL33" s="32"/>
      <c r="ECM33" s="32"/>
      <c r="ECN33" s="32"/>
      <c r="ECO33" s="32"/>
      <c r="ECP33" s="32"/>
      <c r="ECQ33" s="32"/>
      <c r="ECR33" s="32"/>
      <c r="ECS33" s="32"/>
      <c r="ECT33" s="32"/>
      <c r="ECU33" s="32"/>
      <c r="ECV33" s="32"/>
      <c r="ECW33" s="32"/>
      <c r="ECX33" s="32"/>
      <c r="ECY33" s="32"/>
      <c r="ECZ33" s="32"/>
      <c r="EDA33" s="32"/>
      <c r="EDB33" s="32"/>
      <c r="EDC33" s="32"/>
      <c r="EDD33" s="32"/>
      <c r="EDE33" s="32"/>
      <c r="EDF33" s="32"/>
      <c r="EDG33" s="32"/>
      <c r="EDH33" s="32"/>
      <c r="EDI33" s="32"/>
      <c r="EDJ33" s="32"/>
      <c r="EDK33" s="32"/>
      <c r="EDL33" s="32"/>
      <c r="EDM33" s="32"/>
      <c r="EDN33" s="32"/>
      <c r="EDO33" s="32"/>
      <c r="EDP33" s="32"/>
      <c r="EDQ33" s="32"/>
      <c r="EDR33" s="32"/>
      <c r="EDS33" s="32"/>
      <c r="EDT33" s="32"/>
      <c r="EDU33" s="32"/>
      <c r="EDV33" s="32"/>
      <c r="EDW33" s="32"/>
      <c r="EDX33" s="32"/>
      <c r="EDY33" s="32"/>
      <c r="EDZ33" s="32"/>
      <c r="EEA33" s="32"/>
      <c r="EEB33" s="32"/>
      <c r="EEC33" s="32"/>
      <c r="EED33" s="32"/>
      <c r="EEE33" s="32"/>
      <c r="EEF33" s="32"/>
      <c r="EEG33" s="32"/>
      <c r="EEH33" s="32"/>
      <c r="EEI33" s="32"/>
      <c r="EEJ33" s="32"/>
      <c r="EEK33" s="32"/>
      <c r="EEL33" s="32"/>
      <c r="EEM33" s="32"/>
      <c r="EEN33" s="32"/>
      <c r="EEO33" s="32"/>
      <c r="EEP33" s="32"/>
      <c r="EEQ33" s="32"/>
      <c r="EER33" s="32"/>
      <c r="EES33" s="32"/>
      <c r="EET33" s="32"/>
      <c r="EEU33" s="32"/>
      <c r="EEV33" s="32"/>
      <c r="EEW33" s="32"/>
      <c r="EEX33" s="32"/>
      <c r="EEY33" s="32"/>
      <c r="EEZ33" s="32"/>
      <c r="EFA33" s="32"/>
      <c r="EFB33" s="32"/>
      <c r="EFC33" s="32"/>
      <c r="EFD33" s="32"/>
      <c r="EFE33" s="32"/>
      <c r="EFF33" s="32"/>
      <c r="EFG33" s="32"/>
      <c r="EFH33" s="32"/>
      <c r="EFI33" s="32"/>
      <c r="EFJ33" s="32"/>
      <c r="EFK33" s="32"/>
      <c r="EFL33" s="32"/>
      <c r="EFM33" s="32"/>
      <c r="EFN33" s="32"/>
      <c r="EFO33" s="32"/>
      <c r="EFP33" s="32"/>
      <c r="EFQ33" s="32"/>
      <c r="EFR33" s="32"/>
      <c r="EFS33" s="32"/>
      <c r="EFT33" s="32"/>
      <c r="EFU33" s="32"/>
      <c r="EFV33" s="32"/>
      <c r="EFW33" s="32"/>
      <c r="EFX33" s="32"/>
      <c r="EFY33" s="32"/>
      <c r="EFZ33" s="32"/>
      <c r="EGA33" s="32"/>
      <c r="EGB33" s="32"/>
      <c r="EGC33" s="32"/>
      <c r="EGD33" s="32"/>
      <c r="EGE33" s="32"/>
      <c r="EGF33" s="32"/>
      <c r="EGG33" s="32"/>
      <c r="EGH33" s="32"/>
      <c r="EGI33" s="32"/>
      <c r="EGJ33" s="32"/>
      <c r="EGK33" s="32"/>
      <c r="EGL33" s="32"/>
      <c r="EGM33" s="32"/>
      <c r="EGN33" s="32"/>
      <c r="EGO33" s="32"/>
      <c r="EGP33" s="32"/>
      <c r="EGQ33" s="32"/>
      <c r="EGR33" s="32"/>
      <c r="EGS33" s="32"/>
      <c r="EGT33" s="32"/>
      <c r="EGU33" s="32"/>
      <c r="EGV33" s="32"/>
      <c r="EGW33" s="32"/>
      <c r="EGX33" s="32"/>
      <c r="EGY33" s="32"/>
      <c r="EGZ33" s="32"/>
      <c r="EHA33" s="32"/>
      <c r="EHB33" s="32"/>
      <c r="EHC33" s="32"/>
      <c r="EHD33" s="32"/>
      <c r="EHE33" s="32"/>
      <c r="EHF33" s="32"/>
      <c r="EHG33" s="32"/>
      <c r="EHH33" s="32"/>
      <c r="EHI33" s="32"/>
      <c r="EHJ33" s="32"/>
      <c r="EHK33" s="32"/>
      <c r="EHL33" s="32"/>
      <c r="EHM33" s="32"/>
      <c r="EHN33" s="32"/>
      <c r="EHO33" s="32"/>
      <c r="EHP33" s="32"/>
      <c r="EHQ33" s="32"/>
      <c r="EHR33" s="32"/>
      <c r="EHS33" s="32"/>
      <c r="EHT33" s="32"/>
      <c r="EHU33" s="32"/>
      <c r="EHV33" s="32"/>
      <c r="EHW33" s="32"/>
      <c r="EHX33" s="32"/>
      <c r="EHY33" s="32"/>
      <c r="EHZ33" s="32"/>
      <c r="EIA33" s="32"/>
      <c r="EIB33" s="32"/>
      <c r="EIC33" s="32"/>
      <c r="EID33" s="32"/>
      <c r="EIE33" s="32"/>
      <c r="EIF33" s="32"/>
      <c r="EIG33" s="32"/>
      <c r="EIH33" s="32"/>
      <c r="EII33" s="32"/>
      <c r="EIJ33" s="32"/>
      <c r="EIK33" s="32"/>
      <c r="EIL33" s="32"/>
      <c r="EIM33" s="32"/>
      <c r="EIN33" s="32"/>
      <c r="EIO33" s="32"/>
      <c r="EIP33" s="32"/>
      <c r="EIQ33" s="32"/>
      <c r="EIR33" s="32"/>
      <c r="EIS33" s="32"/>
      <c r="EIT33" s="32"/>
      <c r="EIU33" s="32"/>
      <c r="EIV33" s="32"/>
      <c r="EIW33" s="32"/>
      <c r="EIX33" s="32"/>
      <c r="EIY33" s="32"/>
      <c r="EIZ33" s="32"/>
      <c r="EJA33" s="32"/>
      <c r="EJB33" s="32"/>
      <c r="EJC33" s="32"/>
      <c r="EJD33" s="32"/>
      <c r="EJE33" s="32"/>
      <c r="EJF33" s="32"/>
      <c r="EJG33" s="32"/>
      <c r="EJH33" s="32"/>
      <c r="EJI33" s="32"/>
      <c r="EJJ33" s="32"/>
      <c r="EJK33" s="32"/>
      <c r="EJL33" s="32"/>
      <c r="EJM33" s="32"/>
      <c r="EJN33" s="32"/>
      <c r="EJO33" s="32"/>
      <c r="EJP33" s="32"/>
      <c r="EJQ33" s="32"/>
      <c r="EJR33" s="32"/>
      <c r="EJS33" s="32"/>
      <c r="EJT33" s="32"/>
      <c r="EJU33" s="32"/>
      <c r="EJV33" s="32"/>
      <c r="EJW33" s="32"/>
      <c r="EJX33" s="32"/>
      <c r="EJY33" s="32"/>
      <c r="EJZ33" s="32"/>
      <c r="EKA33" s="32"/>
      <c r="EKB33" s="32"/>
      <c r="EKC33" s="32"/>
      <c r="EKD33" s="32"/>
      <c r="EKE33" s="32"/>
      <c r="EKF33" s="32"/>
      <c r="EKG33" s="32"/>
      <c r="EKH33" s="32"/>
      <c r="EKI33" s="32"/>
      <c r="EKJ33" s="32"/>
      <c r="EKK33" s="32"/>
      <c r="EKL33" s="32"/>
      <c r="EKM33" s="32"/>
      <c r="EKN33" s="32"/>
      <c r="EKO33" s="32"/>
      <c r="EKP33" s="32"/>
      <c r="EKQ33" s="32"/>
      <c r="EKR33" s="32"/>
      <c r="EKS33" s="32"/>
      <c r="EKT33" s="32"/>
      <c r="EKU33" s="32"/>
      <c r="EKV33" s="32"/>
      <c r="EKW33" s="32"/>
      <c r="EKX33" s="32"/>
      <c r="EKY33" s="32"/>
      <c r="EKZ33" s="32"/>
      <c r="ELA33" s="32"/>
      <c r="ELB33" s="32"/>
      <c r="ELC33" s="32"/>
      <c r="ELD33" s="32"/>
      <c r="ELE33" s="32"/>
      <c r="ELF33" s="32"/>
      <c r="ELG33" s="32"/>
      <c r="ELH33" s="32"/>
      <c r="ELI33" s="32"/>
      <c r="ELJ33" s="32"/>
      <c r="ELK33" s="32"/>
      <c r="ELL33" s="32"/>
      <c r="ELM33" s="32"/>
      <c r="ELN33" s="32"/>
      <c r="ELO33" s="32"/>
      <c r="ELP33" s="32"/>
      <c r="ELQ33" s="32"/>
      <c r="ELR33" s="32"/>
      <c r="ELS33" s="32"/>
      <c r="ELT33" s="32"/>
      <c r="ELU33" s="32"/>
      <c r="ELV33" s="32"/>
      <c r="ELW33" s="32"/>
      <c r="ELX33" s="32"/>
      <c r="ELY33" s="32"/>
      <c r="ELZ33" s="32"/>
      <c r="EMA33" s="32"/>
      <c r="EMB33" s="32"/>
      <c r="EMC33" s="32"/>
      <c r="EMD33" s="32"/>
      <c r="EME33" s="32"/>
      <c r="EMF33" s="32"/>
      <c r="EMG33" s="32"/>
      <c r="EMH33" s="32"/>
      <c r="EMI33" s="32"/>
      <c r="EMJ33" s="32"/>
      <c r="EMK33" s="32"/>
      <c r="EML33" s="32"/>
      <c r="EMM33" s="32"/>
      <c r="EMN33" s="32"/>
      <c r="EMO33" s="32"/>
      <c r="EMP33" s="32"/>
      <c r="EMQ33" s="32"/>
      <c r="EMR33" s="32"/>
      <c r="EMS33" s="32"/>
      <c r="EMT33" s="32"/>
      <c r="EMU33" s="32"/>
      <c r="EMV33" s="32"/>
      <c r="EMW33" s="32"/>
      <c r="EMX33" s="32"/>
      <c r="EMY33" s="32"/>
      <c r="EMZ33" s="32"/>
      <c r="ENA33" s="32"/>
      <c r="ENB33" s="32"/>
      <c r="ENC33" s="32"/>
      <c r="END33" s="32"/>
      <c r="ENE33" s="32"/>
      <c r="ENF33" s="32"/>
      <c r="ENG33" s="32"/>
      <c r="ENH33" s="32"/>
      <c r="ENI33" s="32"/>
      <c r="ENJ33" s="32"/>
      <c r="ENK33" s="32"/>
      <c r="ENL33" s="32"/>
      <c r="ENM33" s="32"/>
      <c r="ENN33" s="32"/>
      <c r="ENO33" s="32"/>
      <c r="ENP33" s="32"/>
      <c r="ENQ33" s="32"/>
      <c r="ENR33" s="32"/>
      <c r="ENS33" s="32"/>
      <c r="ENT33" s="32"/>
      <c r="ENU33" s="32"/>
      <c r="ENV33" s="32"/>
      <c r="ENW33" s="32"/>
      <c r="ENX33" s="32"/>
      <c r="ENY33" s="32"/>
      <c r="ENZ33" s="32"/>
      <c r="EOA33" s="32"/>
      <c r="EOB33" s="32"/>
      <c r="EOC33" s="32"/>
      <c r="EOD33" s="32"/>
      <c r="EOE33" s="32"/>
      <c r="EOF33" s="32"/>
      <c r="EOG33" s="32"/>
      <c r="EOH33" s="32"/>
      <c r="EOI33" s="32"/>
      <c r="EOJ33" s="32"/>
      <c r="EOK33" s="32"/>
      <c r="EOL33" s="32"/>
      <c r="EOM33" s="32"/>
      <c r="EON33" s="32"/>
      <c r="EOO33" s="32"/>
      <c r="EOP33" s="32"/>
      <c r="EOQ33" s="32"/>
      <c r="EOR33" s="32"/>
      <c r="EOS33" s="32"/>
      <c r="EOT33" s="32"/>
      <c r="EOU33" s="32"/>
      <c r="EOV33" s="32"/>
      <c r="EOW33" s="32"/>
      <c r="EOX33" s="32"/>
      <c r="EOY33" s="32"/>
      <c r="EOZ33" s="32"/>
      <c r="EPA33" s="32"/>
      <c r="EPB33" s="32"/>
      <c r="EPC33" s="32"/>
      <c r="EPD33" s="32"/>
      <c r="EPE33" s="32"/>
      <c r="EPF33" s="32"/>
      <c r="EPG33" s="32"/>
      <c r="EPH33" s="32"/>
      <c r="EPI33" s="32"/>
      <c r="EPJ33" s="32"/>
      <c r="EPK33" s="32"/>
      <c r="EPL33" s="32"/>
      <c r="EPM33" s="32"/>
      <c r="EPN33" s="32"/>
      <c r="EPO33" s="32"/>
      <c r="EPP33" s="32"/>
      <c r="EPQ33" s="32"/>
      <c r="EPR33" s="32"/>
      <c r="EPS33" s="32"/>
      <c r="EPT33" s="32"/>
      <c r="EPU33" s="32"/>
      <c r="EPV33" s="32"/>
      <c r="EPW33" s="32"/>
      <c r="EPX33" s="32"/>
      <c r="EPY33" s="32"/>
      <c r="EPZ33" s="32"/>
      <c r="EQA33" s="32"/>
      <c r="EQB33" s="32"/>
      <c r="EQC33" s="32"/>
      <c r="EQD33" s="32"/>
      <c r="EQE33" s="32"/>
      <c r="EQF33" s="32"/>
      <c r="EQG33" s="32"/>
      <c r="EQH33" s="32"/>
      <c r="EQI33" s="32"/>
      <c r="EQJ33" s="32"/>
      <c r="EQK33" s="32"/>
      <c r="EQL33" s="32"/>
      <c r="EQM33" s="32"/>
      <c r="EQN33" s="32"/>
      <c r="EQO33" s="32"/>
      <c r="EQP33" s="32"/>
      <c r="EQQ33" s="32"/>
      <c r="EQR33" s="32"/>
      <c r="EQS33" s="32"/>
      <c r="EQT33" s="32"/>
      <c r="EQU33" s="32"/>
      <c r="EQV33" s="32"/>
      <c r="EQW33" s="32"/>
      <c r="EQX33" s="32"/>
      <c r="EQY33" s="32"/>
      <c r="EQZ33" s="32"/>
      <c r="ERA33" s="32"/>
      <c r="ERB33" s="32"/>
      <c r="ERC33" s="32"/>
      <c r="ERD33" s="32"/>
      <c r="ERE33" s="32"/>
      <c r="ERF33" s="32"/>
      <c r="ERG33" s="32"/>
      <c r="ERH33" s="32"/>
      <c r="ERI33" s="32"/>
      <c r="ERJ33" s="32"/>
      <c r="ERK33" s="32"/>
      <c r="ERL33" s="32"/>
      <c r="ERM33" s="32"/>
      <c r="ERN33" s="32"/>
      <c r="ERO33" s="32"/>
      <c r="ERP33" s="32"/>
      <c r="ERQ33" s="32"/>
      <c r="ERR33" s="32"/>
      <c r="ERS33" s="32"/>
      <c r="ERT33" s="32"/>
      <c r="ERU33" s="32"/>
      <c r="ERV33" s="32"/>
      <c r="ERW33" s="32"/>
      <c r="ERX33" s="32"/>
      <c r="ERY33" s="32"/>
      <c r="ERZ33" s="32"/>
      <c r="ESA33" s="32"/>
      <c r="ESB33" s="32"/>
      <c r="ESC33" s="32"/>
      <c r="ESD33" s="32"/>
      <c r="ESE33" s="32"/>
      <c r="ESF33" s="32"/>
      <c r="ESG33" s="32"/>
      <c r="ESH33" s="32"/>
      <c r="ESI33" s="32"/>
      <c r="ESJ33" s="32"/>
      <c r="ESK33" s="32"/>
      <c r="ESL33" s="32"/>
      <c r="ESM33" s="32"/>
      <c r="ESN33" s="32"/>
      <c r="ESO33" s="32"/>
      <c r="ESP33" s="32"/>
      <c r="ESQ33" s="32"/>
      <c r="ESR33" s="32"/>
      <c r="ESS33" s="32"/>
      <c r="EST33" s="32"/>
      <c r="ESU33" s="32"/>
      <c r="ESV33" s="32"/>
      <c r="ESW33" s="32"/>
      <c r="ESX33" s="32"/>
      <c r="ESY33" s="32"/>
      <c r="ESZ33" s="32"/>
      <c r="ETA33" s="32"/>
      <c r="ETB33" s="32"/>
      <c r="ETC33" s="32"/>
      <c r="ETD33" s="32"/>
      <c r="ETE33" s="32"/>
      <c r="ETF33" s="32"/>
      <c r="ETG33" s="32"/>
      <c r="ETH33" s="32"/>
      <c r="ETI33" s="32"/>
      <c r="ETJ33" s="32"/>
      <c r="ETK33" s="32"/>
      <c r="ETL33" s="32"/>
      <c r="ETM33" s="32"/>
      <c r="ETN33" s="32"/>
      <c r="ETO33" s="32"/>
      <c r="ETP33" s="32"/>
      <c r="ETQ33" s="32"/>
      <c r="ETR33" s="32"/>
      <c r="ETS33" s="32"/>
      <c r="ETT33" s="32"/>
      <c r="ETU33" s="32"/>
      <c r="ETV33" s="32"/>
      <c r="ETW33" s="32"/>
      <c r="ETX33" s="32"/>
      <c r="ETY33" s="32"/>
      <c r="ETZ33" s="32"/>
      <c r="EUA33" s="32"/>
      <c r="EUB33" s="32"/>
      <c r="EUC33" s="32"/>
      <c r="EUD33" s="32"/>
      <c r="EUE33" s="32"/>
      <c r="EUF33" s="32"/>
      <c r="EUG33" s="32"/>
      <c r="EUH33" s="32"/>
      <c r="EUI33" s="32"/>
      <c r="EUJ33" s="32"/>
      <c r="EUK33" s="32"/>
      <c r="EUL33" s="32"/>
      <c r="EUM33" s="32"/>
      <c r="EUN33" s="32"/>
      <c r="EUO33" s="32"/>
      <c r="EUP33" s="32"/>
      <c r="EUQ33" s="32"/>
      <c r="EUR33" s="32"/>
      <c r="EUS33" s="32"/>
      <c r="EUT33" s="32"/>
      <c r="EUU33" s="32"/>
      <c r="EUV33" s="32"/>
      <c r="EUW33" s="32"/>
      <c r="EUX33" s="32"/>
      <c r="EUY33" s="32"/>
      <c r="EUZ33" s="32"/>
      <c r="EVA33" s="32"/>
      <c r="EVB33" s="32"/>
      <c r="EVC33" s="32"/>
      <c r="EVD33" s="32"/>
      <c r="EVE33" s="32"/>
      <c r="EVF33" s="32"/>
      <c r="EVG33" s="32"/>
      <c r="EVH33" s="32"/>
      <c r="EVI33" s="32"/>
      <c r="EVJ33" s="32"/>
      <c r="EVK33" s="32"/>
      <c r="EVL33" s="32"/>
      <c r="EVM33" s="32"/>
      <c r="EVN33" s="32"/>
      <c r="EVO33" s="32"/>
      <c r="EVP33" s="32"/>
      <c r="EVQ33" s="32"/>
      <c r="EVR33" s="32"/>
      <c r="EVS33" s="32"/>
      <c r="EVT33" s="32"/>
      <c r="EVU33" s="32"/>
      <c r="EVV33" s="32"/>
      <c r="EVW33" s="32"/>
      <c r="EVX33" s="32"/>
      <c r="EVY33" s="32"/>
      <c r="EVZ33" s="32"/>
      <c r="EWA33" s="32"/>
      <c r="EWB33" s="32"/>
      <c r="EWC33" s="32"/>
      <c r="EWD33" s="32"/>
      <c r="EWE33" s="32"/>
      <c r="EWF33" s="32"/>
      <c r="EWG33" s="32"/>
      <c r="EWH33" s="32"/>
      <c r="EWI33" s="32"/>
      <c r="EWJ33" s="32"/>
      <c r="EWK33" s="32"/>
      <c r="EWL33" s="32"/>
      <c r="EWM33" s="32"/>
      <c r="EWN33" s="32"/>
      <c r="EWO33" s="32"/>
      <c r="EWP33" s="32"/>
      <c r="EWQ33" s="32"/>
      <c r="EWR33" s="32"/>
      <c r="EWS33" s="32"/>
      <c r="EWT33" s="32"/>
      <c r="EWU33" s="32"/>
      <c r="EWV33" s="32"/>
      <c r="EWW33" s="32"/>
      <c r="EWX33" s="32"/>
      <c r="EWY33" s="32"/>
      <c r="EWZ33" s="32"/>
      <c r="EXA33" s="32"/>
      <c r="EXB33" s="32"/>
      <c r="EXC33" s="32"/>
      <c r="EXD33" s="32"/>
      <c r="EXE33" s="32"/>
      <c r="EXF33" s="32"/>
      <c r="EXG33" s="32"/>
      <c r="EXH33" s="32"/>
      <c r="EXI33" s="32"/>
      <c r="EXJ33" s="32"/>
      <c r="EXK33" s="32"/>
      <c r="EXL33" s="32"/>
      <c r="EXM33" s="32"/>
      <c r="EXN33" s="32"/>
      <c r="EXO33" s="32"/>
      <c r="EXP33" s="32"/>
      <c r="EXQ33" s="32"/>
      <c r="EXR33" s="32"/>
      <c r="EXS33" s="32"/>
      <c r="EXT33" s="32"/>
      <c r="EXU33" s="32"/>
      <c r="EXV33" s="32"/>
      <c r="EXW33" s="32"/>
      <c r="EXX33" s="32"/>
      <c r="EXY33" s="32"/>
      <c r="EXZ33" s="32"/>
      <c r="EYA33" s="32"/>
      <c r="EYB33" s="32"/>
      <c r="EYC33" s="32"/>
      <c r="EYD33" s="32"/>
      <c r="EYE33" s="32"/>
      <c r="EYF33" s="32"/>
      <c r="EYG33" s="32"/>
      <c r="EYH33" s="32"/>
      <c r="EYI33" s="32"/>
      <c r="EYJ33" s="32"/>
      <c r="EYK33" s="32"/>
      <c r="EYL33" s="32"/>
      <c r="EYM33" s="32"/>
      <c r="EYN33" s="32"/>
      <c r="EYO33" s="32"/>
      <c r="EYP33" s="32"/>
      <c r="EYQ33" s="32"/>
      <c r="EYR33" s="32"/>
      <c r="EYS33" s="32"/>
      <c r="EYT33" s="32"/>
      <c r="EYU33" s="32"/>
      <c r="EYV33" s="32"/>
      <c r="EYW33" s="32"/>
      <c r="EYX33" s="32"/>
      <c r="EYY33" s="32"/>
      <c r="EYZ33" s="32"/>
      <c r="EZA33" s="32"/>
      <c r="EZB33" s="32"/>
      <c r="EZC33" s="32"/>
      <c r="EZD33" s="32"/>
      <c r="EZE33" s="32"/>
      <c r="EZF33" s="32"/>
      <c r="EZG33" s="32"/>
      <c r="EZH33" s="32"/>
      <c r="EZI33" s="32"/>
      <c r="EZJ33" s="32"/>
      <c r="EZK33" s="32"/>
      <c r="EZL33" s="32"/>
      <c r="EZM33" s="32"/>
      <c r="EZN33" s="32"/>
      <c r="EZO33" s="32"/>
      <c r="EZP33" s="32"/>
      <c r="EZQ33" s="32"/>
      <c r="EZR33" s="32"/>
      <c r="EZS33" s="32"/>
      <c r="EZT33" s="32"/>
      <c r="EZU33" s="32"/>
      <c r="EZV33" s="32"/>
      <c r="EZW33" s="32"/>
      <c r="EZX33" s="32"/>
      <c r="EZY33" s="32"/>
      <c r="EZZ33" s="32"/>
      <c r="FAA33" s="32"/>
      <c r="FAB33" s="32"/>
      <c r="FAC33" s="32"/>
      <c r="FAD33" s="32"/>
      <c r="FAE33" s="32"/>
      <c r="FAF33" s="32"/>
      <c r="FAG33" s="32"/>
      <c r="FAH33" s="32"/>
      <c r="FAI33" s="32"/>
      <c r="FAJ33" s="32"/>
      <c r="FAK33" s="32"/>
      <c r="FAL33" s="32"/>
      <c r="FAM33" s="32"/>
      <c r="FAN33" s="32"/>
      <c r="FAO33" s="32"/>
      <c r="FAP33" s="32"/>
      <c r="FAQ33" s="32"/>
      <c r="FAR33" s="32"/>
      <c r="FAS33" s="32"/>
      <c r="FAT33" s="32"/>
      <c r="FAU33" s="32"/>
      <c r="FAV33" s="32"/>
      <c r="FAW33" s="32"/>
      <c r="FAX33" s="32"/>
      <c r="FAY33" s="32"/>
      <c r="FAZ33" s="32"/>
      <c r="FBA33" s="32"/>
      <c r="FBB33" s="32"/>
      <c r="FBC33" s="32"/>
      <c r="FBD33" s="32"/>
      <c r="FBE33" s="32"/>
      <c r="FBF33" s="32"/>
      <c r="FBG33" s="32"/>
      <c r="FBH33" s="32"/>
      <c r="FBI33" s="32"/>
      <c r="FBJ33" s="32"/>
      <c r="FBK33" s="32"/>
      <c r="FBL33" s="32"/>
      <c r="FBM33" s="32"/>
      <c r="FBN33" s="32"/>
      <c r="FBO33" s="32"/>
      <c r="FBP33" s="32"/>
      <c r="FBQ33" s="32"/>
      <c r="FBR33" s="32"/>
      <c r="FBS33" s="32"/>
      <c r="FBT33" s="32"/>
      <c r="FBU33" s="32"/>
      <c r="FBV33" s="32"/>
      <c r="FBW33" s="32"/>
      <c r="FBX33" s="32"/>
      <c r="FBY33" s="32"/>
      <c r="FBZ33" s="32"/>
      <c r="FCA33" s="32"/>
      <c r="FCB33" s="32"/>
      <c r="FCC33" s="32"/>
      <c r="FCD33" s="32"/>
      <c r="FCE33" s="32"/>
      <c r="FCF33" s="32"/>
      <c r="FCG33" s="32"/>
      <c r="FCH33" s="32"/>
      <c r="FCI33" s="32"/>
      <c r="FCJ33" s="32"/>
      <c r="FCK33" s="32"/>
      <c r="FCL33" s="32"/>
      <c r="FCM33" s="32"/>
      <c r="FCN33" s="32"/>
      <c r="FCO33" s="32"/>
      <c r="FCP33" s="32"/>
      <c r="FCQ33" s="32"/>
      <c r="FCR33" s="32"/>
      <c r="FCS33" s="32"/>
      <c r="FCT33" s="32"/>
      <c r="FCU33" s="32"/>
      <c r="FCV33" s="32"/>
      <c r="FCW33" s="32"/>
      <c r="FCX33" s="32"/>
      <c r="FCY33" s="32"/>
      <c r="FCZ33" s="32"/>
      <c r="FDA33" s="32"/>
      <c r="FDB33" s="32"/>
      <c r="FDC33" s="32"/>
      <c r="FDD33" s="32"/>
      <c r="FDE33" s="32"/>
      <c r="FDF33" s="32"/>
      <c r="FDG33" s="32"/>
      <c r="FDH33" s="32"/>
      <c r="FDI33" s="32"/>
      <c r="FDJ33" s="32"/>
      <c r="FDK33" s="32"/>
      <c r="FDL33" s="32"/>
      <c r="FDM33" s="32"/>
      <c r="FDN33" s="32"/>
      <c r="FDO33" s="32"/>
      <c r="FDP33" s="32"/>
      <c r="FDQ33" s="32"/>
      <c r="FDR33" s="32"/>
      <c r="FDS33" s="32"/>
      <c r="FDT33" s="32"/>
      <c r="FDU33" s="32"/>
      <c r="FDV33" s="32"/>
      <c r="FDW33" s="32"/>
      <c r="FDX33" s="32"/>
      <c r="FDY33" s="32"/>
      <c r="FDZ33" s="32"/>
      <c r="FEA33" s="32"/>
      <c r="FEB33" s="32"/>
      <c r="FEC33" s="32"/>
      <c r="FED33" s="32"/>
      <c r="FEE33" s="32"/>
      <c r="FEF33" s="32"/>
      <c r="FEG33" s="32"/>
      <c r="FEH33" s="32"/>
      <c r="FEI33" s="32"/>
      <c r="FEJ33" s="32"/>
      <c r="FEK33" s="32"/>
      <c r="FEL33" s="32"/>
      <c r="FEM33" s="32"/>
      <c r="FEN33" s="32"/>
      <c r="FEO33" s="32"/>
      <c r="FEP33" s="32"/>
      <c r="FEQ33" s="32"/>
      <c r="FER33" s="32"/>
      <c r="FES33" s="32"/>
      <c r="FET33" s="32"/>
      <c r="FEU33" s="32"/>
      <c r="FEV33" s="32"/>
      <c r="FEW33" s="32"/>
      <c r="FEX33" s="32"/>
      <c r="FEY33" s="32"/>
      <c r="FEZ33" s="32"/>
      <c r="FFA33" s="32"/>
      <c r="FFB33" s="32"/>
      <c r="FFC33" s="32"/>
      <c r="FFD33" s="32"/>
      <c r="FFE33" s="32"/>
      <c r="FFF33" s="32"/>
      <c r="FFG33" s="32"/>
      <c r="FFH33" s="32"/>
      <c r="FFI33" s="32"/>
      <c r="FFJ33" s="32"/>
      <c r="FFK33" s="32"/>
      <c r="FFL33" s="32"/>
      <c r="FFM33" s="32"/>
      <c r="FFN33" s="32"/>
      <c r="FFO33" s="32"/>
      <c r="FFP33" s="32"/>
      <c r="FFQ33" s="32"/>
      <c r="FFR33" s="32"/>
      <c r="FFS33" s="32"/>
      <c r="FFT33" s="32"/>
      <c r="FFU33" s="32"/>
      <c r="FFV33" s="32"/>
      <c r="FFW33" s="32"/>
      <c r="FFX33" s="32"/>
      <c r="FFY33" s="32"/>
      <c r="FFZ33" s="32"/>
      <c r="FGA33" s="32"/>
      <c r="FGB33" s="32"/>
      <c r="FGC33" s="32"/>
      <c r="FGD33" s="32"/>
      <c r="FGE33" s="32"/>
      <c r="FGF33" s="32"/>
      <c r="FGG33" s="32"/>
      <c r="FGH33" s="32"/>
      <c r="FGI33" s="32"/>
      <c r="FGJ33" s="32"/>
      <c r="FGK33" s="32"/>
      <c r="FGL33" s="32"/>
      <c r="FGM33" s="32"/>
      <c r="FGN33" s="32"/>
      <c r="FGO33" s="32"/>
      <c r="FGP33" s="32"/>
      <c r="FGQ33" s="32"/>
      <c r="FGR33" s="32"/>
      <c r="FGS33" s="32"/>
      <c r="FGT33" s="32"/>
      <c r="FGU33" s="32"/>
      <c r="FGV33" s="32"/>
      <c r="FGW33" s="32"/>
      <c r="FGX33" s="32"/>
      <c r="FGY33" s="32"/>
      <c r="FGZ33" s="32"/>
      <c r="FHA33" s="32"/>
      <c r="FHB33" s="32"/>
      <c r="FHC33" s="32"/>
      <c r="FHD33" s="32"/>
      <c r="FHE33" s="32"/>
      <c r="FHF33" s="32"/>
      <c r="FHG33" s="32"/>
      <c r="FHH33" s="32"/>
      <c r="FHI33" s="32"/>
      <c r="FHJ33" s="32"/>
      <c r="FHK33" s="32"/>
      <c r="FHL33" s="32"/>
      <c r="FHM33" s="32"/>
      <c r="FHN33" s="32"/>
      <c r="FHO33" s="32"/>
      <c r="FHP33" s="32"/>
      <c r="FHQ33" s="32"/>
      <c r="FHR33" s="32"/>
      <c r="FHS33" s="32"/>
      <c r="FHT33" s="32"/>
      <c r="FHU33" s="32"/>
      <c r="FHV33" s="32"/>
      <c r="FHW33" s="32"/>
      <c r="FHX33" s="32"/>
      <c r="FHY33" s="32"/>
      <c r="FHZ33" s="32"/>
      <c r="FIA33" s="32"/>
      <c r="FIB33" s="32"/>
      <c r="FIC33" s="32"/>
      <c r="FID33" s="32"/>
      <c r="FIE33" s="32"/>
      <c r="FIF33" s="32"/>
      <c r="FIG33" s="32"/>
      <c r="FIH33" s="32"/>
      <c r="FII33" s="32"/>
      <c r="FIJ33" s="32"/>
      <c r="FIK33" s="32"/>
      <c r="FIL33" s="32"/>
      <c r="FIM33" s="32"/>
      <c r="FIN33" s="32"/>
      <c r="FIO33" s="32"/>
      <c r="FIP33" s="32"/>
      <c r="FIQ33" s="32"/>
      <c r="FIR33" s="32"/>
      <c r="FIS33" s="32"/>
      <c r="FIT33" s="32"/>
      <c r="FIU33" s="32"/>
      <c r="FIV33" s="32"/>
      <c r="FIW33" s="32"/>
      <c r="FIX33" s="32"/>
      <c r="FIY33" s="32"/>
      <c r="FIZ33" s="32"/>
      <c r="FJA33" s="32"/>
      <c r="FJB33" s="32"/>
      <c r="FJC33" s="32"/>
      <c r="FJD33" s="32"/>
      <c r="FJE33" s="32"/>
      <c r="FJF33" s="32"/>
      <c r="FJG33" s="32"/>
      <c r="FJH33" s="32"/>
      <c r="FJI33" s="32"/>
      <c r="FJJ33" s="32"/>
      <c r="FJK33" s="32"/>
      <c r="FJL33" s="32"/>
      <c r="FJM33" s="32"/>
      <c r="FJN33" s="32"/>
      <c r="FJO33" s="32"/>
      <c r="FJP33" s="32"/>
      <c r="FJQ33" s="32"/>
      <c r="FJR33" s="32"/>
      <c r="FJS33" s="32"/>
      <c r="FJT33" s="32"/>
      <c r="FJU33" s="32"/>
      <c r="FJV33" s="32"/>
      <c r="FJW33" s="32"/>
      <c r="FJX33" s="32"/>
      <c r="FJY33" s="32"/>
      <c r="FJZ33" s="32"/>
      <c r="FKA33" s="32"/>
      <c r="FKB33" s="32"/>
      <c r="FKC33" s="32"/>
      <c r="FKD33" s="32"/>
      <c r="FKE33" s="32"/>
      <c r="FKF33" s="32"/>
      <c r="FKG33" s="32"/>
      <c r="FKH33" s="32"/>
      <c r="FKI33" s="32"/>
      <c r="FKJ33" s="32"/>
      <c r="FKK33" s="32"/>
      <c r="FKL33" s="32"/>
      <c r="FKM33" s="32"/>
      <c r="FKN33" s="32"/>
      <c r="FKO33" s="32"/>
      <c r="FKP33" s="32"/>
      <c r="FKQ33" s="32"/>
      <c r="FKR33" s="32"/>
      <c r="FKS33" s="32"/>
      <c r="FKT33" s="32"/>
      <c r="FKU33" s="32"/>
      <c r="FKV33" s="32"/>
      <c r="FKW33" s="32"/>
      <c r="FKX33" s="32"/>
      <c r="FKY33" s="32"/>
      <c r="FKZ33" s="32"/>
      <c r="FLA33" s="32"/>
      <c r="FLB33" s="32"/>
      <c r="FLC33" s="32"/>
      <c r="FLD33" s="32"/>
      <c r="FLE33" s="32"/>
      <c r="FLF33" s="32"/>
      <c r="FLG33" s="32"/>
      <c r="FLH33" s="32"/>
      <c r="FLI33" s="32"/>
      <c r="FLJ33" s="32"/>
      <c r="FLK33" s="32"/>
      <c r="FLL33" s="32"/>
      <c r="FLM33" s="32"/>
      <c r="FLN33" s="32"/>
      <c r="FLO33" s="32"/>
      <c r="FLP33" s="32"/>
      <c r="FLQ33" s="32"/>
      <c r="FLR33" s="32"/>
      <c r="FLS33" s="32"/>
      <c r="FLT33" s="32"/>
      <c r="FLU33" s="32"/>
      <c r="FLV33" s="32"/>
      <c r="FLW33" s="32"/>
      <c r="FLX33" s="32"/>
      <c r="FLY33" s="32"/>
      <c r="FLZ33" s="32"/>
      <c r="FMA33" s="32"/>
      <c r="FMB33" s="32"/>
      <c r="FMC33" s="32"/>
      <c r="FMD33" s="32"/>
      <c r="FME33" s="32"/>
      <c r="FMF33" s="32"/>
      <c r="FMG33" s="32"/>
      <c r="FMH33" s="32"/>
      <c r="FMI33" s="32"/>
      <c r="FMJ33" s="32"/>
      <c r="FMK33" s="32"/>
      <c r="FML33" s="32"/>
      <c r="FMM33" s="32"/>
      <c r="FMN33" s="32"/>
      <c r="FMO33" s="32"/>
      <c r="FMP33" s="32"/>
      <c r="FMQ33" s="32"/>
      <c r="FMR33" s="32"/>
      <c r="FMS33" s="32"/>
      <c r="FMT33" s="32"/>
      <c r="FMU33" s="32"/>
      <c r="FMV33" s="32"/>
      <c r="FMW33" s="32"/>
      <c r="FMX33" s="32"/>
      <c r="FMY33" s="32"/>
      <c r="FMZ33" s="32"/>
      <c r="FNA33" s="32"/>
      <c r="FNB33" s="32"/>
      <c r="FNC33" s="32"/>
      <c r="FND33" s="32"/>
      <c r="FNE33" s="32"/>
      <c r="FNF33" s="32"/>
      <c r="FNG33" s="32"/>
      <c r="FNH33" s="32"/>
      <c r="FNI33" s="32"/>
      <c r="FNJ33" s="32"/>
      <c r="FNK33" s="32"/>
      <c r="FNL33" s="32"/>
      <c r="FNM33" s="32"/>
      <c r="FNN33" s="32"/>
      <c r="FNO33" s="32"/>
      <c r="FNP33" s="32"/>
      <c r="FNQ33" s="32"/>
      <c r="FNR33" s="32"/>
      <c r="FNS33" s="32"/>
      <c r="FNT33" s="32"/>
      <c r="FNU33" s="32"/>
      <c r="FNV33" s="32"/>
      <c r="FNW33" s="32"/>
      <c r="FNX33" s="32"/>
      <c r="FNY33" s="32"/>
      <c r="FNZ33" s="32"/>
      <c r="FOA33" s="32"/>
      <c r="FOB33" s="32"/>
      <c r="FOC33" s="32"/>
      <c r="FOD33" s="32"/>
      <c r="FOE33" s="32"/>
      <c r="FOF33" s="32"/>
      <c r="FOG33" s="32"/>
      <c r="FOH33" s="32"/>
      <c r="FOI33" s="32"/>
      <c r="FOJ33" s="32"/>
      <c r="FOK33" s="32"/>
      <c r="FOL33" s="32"/>
      <c r="FOM33" s="32"/>
      <c r="FON33" s="32"/>
      <c r="FOO33" s="32"/>
      <c r="FOP33" s="32"/>
      <c r="FOQ33" s="32"/>
      <c r="FOR33" s="32"/>
      <c r="FOS33" s="32"/>
      <c r="FOT33" s="32"/>
      <c r="FOU33" s="32"/>
      <c r="FOV33" s="32"/>
      <c r="FOW33" s="32"/>
      <c r="FOX33" s="32"/>
      <c r="FOY33" s="32"/>
      <c r="FOZ33" s="32"/>
      <c r="FPA33" s="32"/>
      <c r="FPB33" s="32"/>
      <c r="FPC33" s="32"/>
      <c r="FPD33" s="32"/>
      <c r="FPE33" s="32"/>
      <c r="FPF33" s="32"/>
      <c r="FPG33" s="32"/>
      <c r="FPH33" s="32"/>
      <c r="FPI33" s="32"/>
      <c r="FPJ33" s="32"/>
      <c r="FPK33" s="32"/>
      <c r="FPL33" s="32"/>
      <c r="FPM33" s="32"/>
      <c r="FPN33" s="32"/>
      <c r="FPO33" s="32"/>
      <c r="FPP33" s="32"/>
      <c r="FPQ33" s="32"/>
      <c r="FPR33" s="32"/>
      <c r="FPS33" s="32"/>
      <c r="FPT33" s="32"/>
      <c r="FPU33" s="32"/>
      <c r="FPV33" s="32"/>
      <c r="FPW33" s="32"/>
      <c r="FPX33" s="32"/>
      <c r="FPY33" s="32"/>
      <c r="FPZ33" s="32"/>
      <c r="FQA33" s="32"/>
      <c r="FQB33" s="32"/>
      <c r="FQC33" s="32"/>
      <c r="FQD33" s="32"/>
      <c r="FQE33" s="32"/>
      <c r="FQF33" s="32"/>
      <c r="FQG33" s="32"/>
      <c r="FQH33" s="32"/>
      <c r="FQI33" s="32"/>
      <c r="FQJ33" s="32"/>
      <c r="FQK33" s="32"/>
      <c r="FQL33" s="32"/>
      <c r="FQM33" s="32"/>
      <c r="FQN33" s="32"/>
      <c r="FQO33" s="32"/>
      <c r="FQP33" s="32"/>
      <c r="FQQ33" s="32"/>
      <c r="FQR33" s="32"/>
      <c r="FQS33" s="32"/>
      <c r="FQT33" s="32"/>
      <c r="FQU33" s="32"/>
      <c r="FQV33" s="32"/>
      <c r="FQW33" s="32"/>
      <c r="FQX33" s="32"/>
      <c r="FQY33" s="32"/>
      <c r="FQZ33" s="32"/>
      <c r="FRA33" s="32"/>
      <c r="FRB33" s="32"/>
      <c r="FRC33" s="32"/>
      <c r="FRD33" s="32"/>
      <c r="FRE33" s="32"/>
      <c r="FRF33" s="32"/>
      <c r="FRG33" s="32"/>
      <c r="FRH33" s="32"/>
      <c r="FRI33" s="32"/>
      <c r="FRJ33" s="32"/>
      <c r="FRK33" s="32"/>
      <c r="FRL33" s="32"/>
      <c r="FRM33" s="32"/>
      <c r="FRN33" s="32"/>
      <c r="FRO33" s="32"/>
      <c r="FRP33" s="32"/>
      <c r="FRQ33" s="32"/>
      <c r="FRR33" s="32"/>
      <c r="FRS33" s="32"/>
      <c r="FRT33" s="32"/>
      <c r="FRU33" s="32"/>
      <c r="FRV33" s="32"/>
      <c r="FRW33" s="32"/>
      <c r="FRX33" s="32"/>
      <c r="FRY33" s="32"/>
      <c r="FRZ33" s="32"/>
      <c r="FSA33" s="32"/>
      <c r="FSB33" s="32"/>
      <c r="FSC33" s="32"/>
      <c r="FSD33" s="32"/>
      <c r="FSE33" s="32"/>
      <c r="FSF33" s="32"/>
      <c r="FSG33" s="32"/>
      <c r="FSH33" s="32"/>
      <c r="FSI33" s="32"/>
      <c r="FSJ33" s="32"/>
      <c r="FSK33" s="32"/>
      <c r="FSL33" s="32"/>
      <c r="FSM33" s="32"/>
      <c r="FSN33" s="32"/>
      <c r="FSO33" s="32"/>
      <c r="FSP33" s="32"/>
      <c r="FSQ33" s="32"/>
      <c r="FSR33" s="32"/>
      <c r="FSS33" s="32"/>
      <c r="FST33" s="32"/>
      <c r="FSU33" s="32"/>
      <c r="FSV33" s="32"/>
      <c r="FSW33" s="32"/>
      <c r="FSX33" s="32"/>
      <c r="FSY33" s="32"/>
      <c r="FSZ33" s="32"/>
      <c r="FTA33" s="32"/>
      <c r="FTB33" s="32"/>
      <c r="FTC33" s="32"/>
      <c r="FTD33" s="32"/>
      <c r="FTE33" s="32"/>
      <c r="FTF33" s="32"/>
      <c r="FTG33" s="32"/>
      <c r="FTH33" s="32"/>
      <c r="FTI33" s="32"/>
      <c r="FTJ33" s="32"/>
      <c r="FTK33" s="32"/>
      <c r="FTL33" s="32"/>
      <c r="FTM33" s="32"/>
      <c r="FTN33" s="32"/>
      <c r="FTO33" s="32"/>
      <c r="FTP33" s="32"/>
      <c r="FTQ33" s="32"/>
      <c r="FTR33" s="32"/>
      <c r="FTS33" s="32"/>
      <c r="FTT33" s="32"/>
      <c r="FTU33" s="32"/>
      <c r="FTV33" s="32"/>
      <c r="FTW33" s="32"/>
      <c r="FTX33" s="32"/>
      <c r="FTY33" s="32"/>
      <c r="FTZ33" s="32"/>
      <c r="FUA33" s="32"/>
      <c r="FUB33" s="32"/>
      <c r="FUC33" s="32"/>
      <c r="FUD33" s="32"/>
      <c r="FUE33" s="32"/>
      <c r="FUF33" s="32"/>
      <c r="FUG33" s="32"/>
      <c r="FUH33" s="32"/>
      <c r="FUI33" s="32"/>
      <c r="FUJ33" s="32"/>
      <c r="FUK33" s="32"/>
      <c r="FUL33" s="32"/>
      <c r="FUM33" s="32"/>
      <c r="FUN33" s="32"/>
      <c r="FUO33" s="32"/>
      <c r="FUP33" s="32"/>
      <c r="FUQ33" s="32"/>
      <c r="FUR33" s="32"/>
      <c r="FUS33" s="32"/>
      <c r="FUT33" s="32"/>
      <c r="FUU33" s="32"/>
      <c r="FUV33" s="32"/>
      <c r="FUW33" s="32"/>
      <c r="FUX33" s="32"/>
      <c r="FUY33" s="32"/>
      <c r="FUZ33" s="32"/>
      <c r="FVA33" s="32"/>
      <c r="FVB33" s="32"/>
      <c r="FVC33" s="32"/>
      <c r="FVD33" s="32"/>
      <c r="FVE33" s="32"/>
      <c r="FVF33" s="32"/>
      <c r="FVG33" s="32"/>
      <c r="FVH33" s="32"/>
      <c r="FVI33" s="32"/>
      <c r="FVJ33" s="32"/>
      <c r="FVK33" s="32"/>
      <c r="FVL33" s="32"/>
      <c r="FVM33" s="32"/>
      <c r="FVN33" s="32"/>
      <c r="FVO33" s="32"/>
      <c r="FVP33" s="32"/>
      <c r="FVQ33" s="32"/>
      <c r="FVR33" s="32"/>
      <c r="FVS33" s="32"/>
      <c r="FVT33" s="32"/>
      <c r="FVU33" s="32"/>
      <c r="FVV33" s="32"/>
      <c r="FVW33" s="32"/>
      <c r="FVX33" s="32"/>
      <c r="FVY33" s="32"/>
      <c r="FVZ33" s="32"/>
      <c r="FWA33" s="32"/>
      <c r="FWB33" s="32"/>
      <c r="FWC33" s="32"/>
      <c r="FWD33" s="32"/>
      <c r="FWE33" s="32"/>
      <c r="FWF33" s="32"/>
      <c r="FWG33" s="32"/>
      <c r="FWH33" s="32"/>
      <c r="FWI33" s="32"/>
      <c r="FWJ33" s="32"/>
      <c r="FWK33" s="32"/>
      <c r="FWL33" s="32"/>
      <c r="FWM33" s="32"/>
      <c r="FWN33" s="32"/>
      <c r="FWO33" s="32"/>
      <c r="FWP33" s="32"/>
      <c r="FWQ33" s="32"/>
      <c r="FWR33" s="32"/>
      <c r="FWS33" s="32"/>
      <c r="FWT33" s="32"/>
      <c r="FWU33" s="32"/>
      <c r="FWV33" s="32"/>
      <c r="FWW33" s="32"/>
      <c r="FWX33" s="32"/>
      <c r="FWY33" s="32"/>
      <c r="FWZ33" s="32"/>
      <c r="FXA33" s="32"/>
      <c r="FXB33" s="32"/>
      <c r="FXC33" s="32"/>
      <c r="FXD33" s="32"/>
      <c r="FXE33" s="32"/>
      <c r="FXF33" s="32"/>
      <c r="FXG33" s="32"/>
      <c r="FXH33" s="32"/>
      <c r="FXI33" s="32"/>
      <c r="FXJ33" s="32"/>
      <c r="FXK33" s="32"/>
      <c r="FXL33" s="32"/>
      <c r="FXM33" s="32"/>
      <c r="FXN33" s="32"/>
      <c r="FXO33" s="32"/>
      <c r="FXP33" s="32"/>
      <c r="FXQ33" s="32"/>
      <c r="FXR33" s="32"/>
      <c r="FXS33" s="32"/>
      <c r="FXT33" s="32"/>
      <c r="FXU33" s="32"/>
      <c r="FXV33" s="32"/>
      <c r="FXW33" s="32"/>
      <c r="FXX33" s="32"/>
      <c r="FXY33" s="32"/>
      <c r="FXZ33" s="32"/>
      <c r="FYA33" s="32"/>
      <c r="FYB33" s="32"/>
      <c r="FYC33" s="32"/>
      <c r="FYD33" s="32"/>
      <c r="FYE33" s="32"/>
      <c r="FYF33" s="32"/>
      <c r="FYG33" s="32"/>
      <c r="FYH33" s="32"/>
      <c r="FYI33" s="32"/>
      <c r="FYJ33" s="32"/>
      <c r="FYK33" s="32"/>
      <c r="FYL33" s="32"/>
      <c r="FYM33" s="32"/>
      <c r="FYN33" s="32"/>
      <c r="FYO33" s="32"/>
      <c r="FYP33" s="32"/>
      <c r="FYQ33" s="32"/>
      <c r="FYR33" s="32"/>
      <c r="FYS33" s="32"/>
      <c r="FYT33" s="32"/>
      <c r="FYU33" s="32"/>
      <c r="FYV33" s="32"/>
      <c r="FYW33" s="32"/>
      <c r="FYX33" s="32"/>
      <c r="FYY33" s="32"/>
      <c r="FYZ33" s="32"/>
      <c r="FZA33" s="32"/>
      <c r="FZB33" s="32"/>
      <c r="FZC33" s="32"/>
      <c r="FZD33" s="32"/>
      <c r="FZE33" s="32"/>
      <c r="FZF33" s="32"/>
      <c r="FZG33" s="32"/>
      <c r="FZH33" s="32"/>
      <c r="FZI33" s="32"/>
      <c r="FZJ33" s="32"/>
      <c r="FZK33" s="32"/>
      <c r="FZL33" s="32"/>
      <c r="FZM33" s="32"/>
      <c r="FZN33" s="32"/>
      <c r="FZO33" s="32"/>
      <c r="FZP33" s="32"/>
      <c r="FZQ33" s="32"/>
      <c r="FZR33" s="32"/>
      <c r="FZS33" s="32"/>
      <c r="FZT33" s="32"/>
      <c r="FZU33" s="32"/>
      <c r="FZV33" s="32"/>
      <c r="FZW33" s="32"/>
      <c r="FZX33" s="32"/>
      <c r="FZY33" s="32"/>
      <c r="FZZ33" s="32"/>
      <c r="GAA33" s="32"/>
      <c r="GAB33" s="32"/>
      <c r="GAC33" s="32"/>
      <c r="GAD33" s="32"/>
      <c r="GAE33" s="32"/>
      <c r="GAF33" s="32"/>
      <c r="GAG33" s="32"/>
      <c r="GAH33" s="32"/>
      <c r="GAI33" s="32"/>
      <c r="GAJ33" s="32"/>
      <c r="GAK33" s="32"/>
      <c r="GAL33" s="32"/>
      <c r="GAM33" s="32"/>
      <c r="GAN33" s="32"/>
      <c r="GAO33" s="32"/>
      <c r="GAP33" s="32"/>
      <c r="GAQ33" s="32"/>
      <c r="GAR33" s="32"/>
      <c r="GAS33" s="32"/>
      <c r="GAT33" s="32"/>
      <c r="GAU33" s="32"/>
      <c r="GAV33" s="32"/>
      <c r="GAW33" s="32"/>
      <c r="GAX33" s="32"/>
      <c r="GAY33" s="32"/>
      <c r="GAZ33" s="32"/>
      <c r="GBA33" s="32"/>
      <c r="GBB33" s="32"/>
      <c r="GBC33" s="32"/>
      <c r="GBD33" s="32"/>
      <c r="GBE33" s="32"/>
      <c r="GBF33" s="32"/>
      <c r="GBG33" s="32"/>
      <c r="GBH33" s="32"/>
      <c r="GBI33" s="32"/>
      <c r="GBJ33" s="32"/>
      <c r="GBK33" s="32"/>
      <c r="GBL33" s="32"/>
      <c r="GBM33" s="32"/>
      <c r="GBN33" s="32"/>
      <c r="GBO33" s="32"/>
      <c r="GBP33" s="32"/>
      <c r="GBQ33" s="32"/>
      <c r="GBR33" s="32"/>
      <c r="GBS33" s="32"/>
      <c r="GBT33" s="32"/>
      <c r="GBU33" s="32"/>
      <c r="GBV33" s="32"/>
      <c r="GBW33" s="32"/>
      <c r="GBX33" s="32"/>
      <c r="GBY33" s="32"/>
      <c r="GBZ33" s="32"/>
      <c r="GCA33" s="32"/>
      <c r="GCB33" s="32"/>
      <c r="GCC33" s="32"/>
      <c r="GCD33" s="32"/>
      <c r="GCE33" s="32"/>
      <c r="GCF33" s="32"/>
      <c r="GCG33" s="32"/>
      <c r="GCH33" s="32"/>
      <c r="GCI33" s="32"/>
      <c r="GCJ33" s="32"/>
      <c r="GCK33" s="32"/>
      <c r="GCL33" s="32"/>
      <c r="GCM33" s="32"/>
      <c r="GCN33" s="32"/>
      <c r="GCO33" s="32"/>
      <c r="GCP33" s="32"/>
      <c r="GCQ33" s="32"/>
      <c r="GCR33" s="32"/>
      <c r="GCS33" s="32"/>
      <c r="GCT33" s="32"/>
      <c r="GCU33" s="32"/>
      <c r="GCV33" s="32"/>
      <c r="GCW33" s="32"/>
      <c r="GCX33" s="32"/>
      <c r="GCY33" s="32"/>
      <c r="GCZ33" s="32"/>
      <c r="GDA33" s="32"/>
      <c r="GDB33" s="32"/>
      <c r="GDC33" s="32"/>
      <c r="GDD33" s="32"/>
      <c r="GDE33" s="32"/>
      <c r="GDF33" s="32"/>
      <c r="GDG33" s="32"/>
      <c r="GDH33" s="32"/>
      <c r="GDI33" s="32"/>
      <c r="GDJ33" s="32"/>
      <c r="GDK33" s="32"/>
      <c r="GDL33" s="32"/>
      <c r="GDM33" s="32"/>
      <c r="GDN33" s="32"/>
      <c r="GDO33" s="32"/>
      <c r="GDP33" s="32"/>
      <c r="GDQ33" s="32"/>
      <c r="GDR33" s="32"/>
      <c r="GDS33" s="32"/>
      <c r="GDT33" s="32"/>
      <c r="GDU33" s="32"/>
      <c r="GDV33" s="32"/>
      <c r="GDW33" s="32"/>
      <c r="GDX33" s="32"/>
      <c r="GDY33" s="32"/>
      <c r="GDZ33" s="32"/>
      <c r="GEA33" s="32"/>
      <c r="GEB33" s="32"/>
      <c r="GEC33" s="32"/>
      <c r="GED33" s="32"/>
      <c r="GEE33" s="32"/>
      <c r="GEF33" s="32"/>
      <c r="GEG33" s="32"/>
      <c r="GEH33" s="32"/>
      <c r="GEI33" s="32"/>
      <c r="GEJ33" s="32"/>
      <c r="GEK33" s="32"/>
      <c r="GEL33" s="32"/>
      <c r="GEM33" s="32"/>
      <c r="GEN33" s="32"/>
      <c r="GEO33" s="32"/>
      <c r="GEP33" s="32"/>
      <c r="GEQ33" s="32"/>
      <c r="GER33" s="32"/>
      <c r="GES33" s="32"/>
      <c r="GET33" s="32"/>
      <c r="GEU33" s="32"/>
      <c r="GEV33" s="32"/>
      <c r="GEW33" s="32"/>
      <c r="GEX33" s="32"/>
      <c r="GEY33" s="32"/>
      <c r="GEZ33" s="32"/>
      <c r="GFA33" s="32"/>
      <c r="GFB33" s="32"/>
      <c r="GFC33" s="32"/>
      <c r="GFD33" s="32"/>
      <c r="GFE33" s="32"/>
      <c r="GFF33" s="32"/>
      <c r="GFG33" s="32"/>
      <c r="GFH33" s="32"/>
      <c r="GFI33" s="32"/>
      <c r="GFJ33" s="32"/>
      <c r="GFK33" s="32"/>
      <c r="GFL33" s="32"/>
      <c r="GFM33" s="32"/>
      <c r="GFN33" s="32"/>
      <c r="GFO33" s="32"/>
      <c r="GFP33" s="32"/>
      <c r="GFQ33" s="32"/>
      <c r="GFR33" s="32"/>
      <c r="GFS33" s="32"/>
      <c r="GFT33" s="32"/>
      <c r="GFU33" s="32"/>
      <c r="GFV33" s="32"/>
      <c r="GFW33" s="32"/>
      <c r="GFX33" s="32"/>
      <c r="GFY33" s="32"/>
      <c r="GFZ33" s="32"/>
      <c r="GGA33" s="32"/>
      <c r="GGB33" s="32"/>
      <c r="GGC33" s="32"/>
      <c r="GGD33" s="32"/>
      <c r="GGE33" s="32"/>
      <c r="GGF33" s="32"/>
      <c r="GGG33" s="32"/>
      <c r="GGH33" s="32"/>
      <c r="GGI33" s="32"/>
      <c r="GGJ33" s="32"/>
      <c r="GGK33" s="32"/>
      <c r="GGL33" s="32"/>
      <c r="GGM33" s="32"/>
      <c r="GGN33" s="32"/>
      <c r="GGO33" s="32"/>
      <c r="GGP33" s="32"/>
      <c r="GGQ33" s="32"/>
      <c r="GGR33" s="32"/>
      <c r="GGS33" s="32"/>
      <c r="GGT33" s="32"/>
      <c r="GGU33" s="32"/>
      <c r="GGV33" s="32"/>
      <c r="GGW33" s="32"/>
      <c r="GGX33" s="32"/>
      <c r="GGY33" s="32"/>
      <c r="GGZ33" s="32"/>
      <c r="GHA33" s="32"/>
      <c r="GHB33" s="32"/>
      <c r="GHC33" s="32"/>
      <c r="GHD33" s="32"/>
      <c r="GHE33" s="32"/>
      <c r="GHF33" s="32"/>
      <c r="GHG33" s="32"/>
      <c r="GHH33" s="32"/>
      <c r="GHI33" s="32"/>
      <c r="GHJ33" s="32"/>
      <c r="GHK33" s="32"/>
      <c r="GHL33" s="32"/>
      <c r="GHM33" s="32"/>
      <c r="GHN33" s="32"/>
      <c r="GHO33" s="32"/>
      <c r="GHP33" s="32"/>
      <c r="GHQ33" s="32"/>
      <c r="GHR33" s="32"/>
      <c r="GHS33" s="32"/>
      <c r="GHT33" s="32"/>
      <c r="GHU33" s="32"/>
      <c r="GHV33" s="32"/>
      <c r="GHW33" s="32"/>
      <c r="GHX33" s="32"/>
      <c r="GHY33" s="32"/>
      <c r="GHZ33" s="32"/>
      <c r="GIA33" s="32"/>
      <c r="GIB33" s="32"/>
      <c r="GIC33" s="32"/>
      <c r="GID33" s="32"/>
      <c r="GIE33" s="32"/>
      <c r="GIF33" s="32"/>
      <c r="GIG33" s="32"/>
      <c r="GIH33" s="32"/>
      <c r="GII33" s="32"/>
      <c r="GIJ33" s="32"/>
      <c r="GIK33" s="32"/>
      <c r="GIL33" s="32"/>
      <c r="GIM33" s="32"/>
      <c r="GIN33" s="32"/>
      <c r="GIO33" s="32"/>
      <c r="GIP33" s="32"/>
      <c r="GIQ33" s="32"/>
      <c r="GIR33" s="32"/>
      <c r="GIS33" s="32"/>
      <c r="GIT33" s="32"/>
      <c r="GIU33" s="32"/>
      <c r="GIV33" s="32"/>
      <c r="GIW33" s="32"/>
      <c r="GIX33" s="32"/>
      <c r="GIY33" s="32"/>
      <c r="GIZ33" s="32"/>
      <c r="GJA33" s="32"/>
      <c r="GJB33" s="32"/>
      <c r="GJC33" s="32"/>
      <c r="GJD33" s="32"/>
      <c r="GJE33" s="32"/>
      <c r="GJF33" s="32"/>
      <c r="GJG33" s="32"/>
      <c r="GJH33" s="32"/>
      <c r="GJI33" s="32"/>
      <c r="GJJ33" s="32"/>
      <c r="GJK33" s="32"/>
      <c r="GJL33" s="32"/>
      <c r="GJM33" s="32"/>
      <c r="GJN33" s="32"/>
      <c r="GJO33" s="32"/>
      <c r="GJP33" s="32"/>
      <c r="GJQ33" s="32"/>
      <c r="GJR33" s="32"/>
      <c r="GJS33" s="32"/>
      <c r="GJT33" s="32"/>
      <c r="GJU33" s="32"/>
      <c r="GJV33" s="32"/>
      <c r="GJW33" s="32"/>
      <c r="GJX33" s="32"/>
      <c r="GJY33" s="32"/>
      <c r="GJZ33" s="32"/>
      <c r="GKA33" s="32"/>
      <c r="GKB33" s="32"/>
      <c r="GKC33" s="32"/>
      <c r="GKD33" s="32"/>
      <c r="GKE33" s="32"/>
      <c r="GKF33" s="32"/>
      <c r="GKG33" s="32"/>
      <c r="GKH33" s="32"/>
      <c r="GKI33" s="32"/>
      <c r="GKJ33" s="32"/>
      <c r="GKK33" s="32"/>
      <c r="GKL33" s="32"/>
      <c r="GKM33" s="32"/>
      <c r="GKN33" s="32"/>
      <c r="GKO33" s="32"/>
      <c r="GKP33" s="32"/>
      <c r="GKQ33" s="32"/>
      <c r="GKR33" s="32"/>
      <c r="GKS33" s="32"/>
      <c r="GKT33" s="32"/>
      <c r="GKU33" s="32"/>
      <c r="GKV33" s="32"/>
      <c r="GKW33" s="32"/>
      <c r="GKX33" s="32"/>
      <c r="GKY33" s="32"/>
      <c r="GKZ33" s="32"/>
      <c r="GLA33" s="32"/>
      <c r="GLB33" s="32"/>
      <c r="GLC33" s="32"/>
      <c r="GLD33" s="32"/>
      <c r="GLE33" s="32"/>
      <c r="GLF33" s="32"/>
      <c r="GLG33" s="32"/>
      <c r="GLH33" s="32"/>
      <c r="GLI33" s="32"/>
      <c r="GLJ33" s="32"/>
      <c r="GLK33" s="32"/>
      <c r="GLL33" s="32"/>
      <c r="GLM33" s="32"/>
      <c r="GLN33" s="32"/>
      <c r="GLO33" s="32"/>
      <c r="GLP33" s="32"/>
      <c r="GLQ33" s="32"/>
      <c r="GLR33" s="32"/>
      <c r="GLS33" s="32"/>
      <c r="GLT33" s="32"/>
      <c r="GLU33" s="32"/>
      <c r="GLV33" s="32"/>
      <c r="GLW33" s="32"/>
      <c r="GLX33" s="32"/>
      <c r="GLY33" s="32"/>
      <c r="GLZ33" s="32"/>
      <c r="GMA33" s="32"/>
      <c r="GMB33" s="32"/>
      <c r="GMC33" s="32"/>
      <c r="GMD33" s="32"/>
      <c r="GME33" s="32"/>
      <c r="GMF33" s="32"/>
      <c r="GMG33" s="32"/>
      <c r="GMH33" s="32"/>
      <c r="GMI33" s="32"/>
      <c r="GMJ33" s="32"/>
      <c r="GMK33" s="32"/>
      <c r="GML33" s="32"/>
      <c r="GMM33" s="32"/>
      <c r="GMN33" s="32"/>
      <c r="GMO33" s="32"/>
      <c r="GMP33" s="32"/>
      <c r="GMQ33" s="32"/>
      <c r="GMR33" s="32"/>
      <c r="GMS33" s="32"/>
      <c r="GMT33" s="32"/>
      <c r="GMU33" s="32"/>
      <c r="GMV33" s="32"/>
      <c r="GMW33" s="32"/>
      <c r="GMX33" s="32"/>
      <c r="GMY33" s="32"/>
      <c r="GMZ33" s="32"/>
      <c r="GNA33" s="32"/>
      <c r="GNB33" s="32"/>
      <c r="GNC33" s="32"/>
      <c r="GND33" s="32"/>
      <c r="GNE33" s="32"/>
      <c r="GNF33" s="32"/>
      <c r="GNG33" s="32"/>
      <c r="GNH33" s="32"/>
      <c r="GNI33" s="32"/>
      <c r="GNJ33" s="32"/>
      <c r="GNK33" s="32"/>
      <c r="GNL33" s="32"/>
      <c r="GNM33" s="32"/>
      <c r="GNN33" s="32"/>
      <c r="GNO33" s="32"/>
      <c r="GNP33" s="32"/>
      <c r="GNQ33" s="32"/>
      <c r="GNR33" s="32"/>
      <c r="GNS33" s="32"/>
      <c r="GNT33" s="32"/>
      <c r="GNU33" s="32"/>
      <c r="GNV33" s="32"/>
      <c r="GNW33" s="32"/>
      <c r="GNX33" s="32"/>
      <c r="GNY33" s="32"/>
      <c r="GNZ33" s="32"/>
      <c r="GOA33" s="32"/>
      <c r="GOB33" s="32"/>
      <c r="GOC33" s="32"/>
      <c r="GOD33" s="32"/>
      <c r="GOE33" s="32"/>
      <c r="GOF33" s="32"/>
      <c r="GOG33" s="32"/>
      <c r="GOH33" s="32"/>
      <c r="GOI33" s="32"/>
      <c r="GOJ33" s="32"/>
      <c r="GOK33" s="32"/>
      <c r="GOL33" s="32"/>
      <c r="GOM33" s="32"/>
      <c r="GON33" s="32"/>
      <c r="GOO33" s="32"/>
      <c r="GOP33" s="32"/>
      <c r="GOQ33" s="32"/>
      <c r="GOR33" s="32"/>
      <c r="GOS33" s="32"/>
      <c r="GOT33" s="32"/>
      <c r="GOU33" s="32"/>
      <c r="GOV33" s="32"/>
      <c r="GOW33" s="32"/>
      <c r="GOX33" s="32"/>
      <c r="GOY33" s="32"/>
      <c r="GOZ33" s="32"/>
      <c r="GPA33" s="32"/>
      <c r="GPB33" s="32"/>
      <c r="GPC33" s="32"/>
      <c r="GPD33" s="32"/>
      <c r="GPE33" s="32"/>
      <c r="GPF33" s="32"/>
      <c r="GPG33" s="32"/>
      <c r="GPH33" s="32"/>
      <c r="GPI33" s="32"/>
      <c r="GPJ33" s="32"/>
      <c r="GPK33" s="32"/>
      <c r="GPL33" s="32"/>
      <c r="GPM33" s="32"/>
      <c r="GPN33" s="32"/>
      <c r="GPO33" s="32"/>
      <c r="GPP33" s="32"/>
      <c r="GPQ33" s="32"/>
      <c r="GPR33" s="32"/>
      <c r="GPS33" s="32"/>
      <c r="GPT33" s="32"/>
      <c r="GPU33" s="32"/>
      <c r="GPV33" s="32"/>
      <c r="GPW33" s="32"/>
      <c r="GPX33" s="32"/>
      <c r="GPY33" s="32"/>
      <c r="GPZ33" s="32"/>
      <c r="GQA33" s="32"/>
      <c r="GQB33" s="32"/>
      <c r="GQC33" s="32"/>
      <c r="GQD33" s="32"/>
      <c r="GQE33" s="32"/>
      <c r="GQF33" s="32"/>
      <c r="GQG33" s="32"/>
      <c r="GQH33" s="32"/>
      <c r="GQI33" s="32"/>
      <c r="GQJ33" s="32"/>
      <c r="GQK33" s="32"/>
      <c r="GQL33" s="32"/>
      <c r="GQM33" s="32"/>
      <c r="GQN33" s="32"/>
      <c r="GQO33" s="32"/>
      <c r="GQP33" s="32"/>
      <c r="GQQ33" s="32"/>
      <c r="GQR33" s="32"/>
      <c r="GQS33" s="32"/>
      <c r="GQT33" s="32"/>
      <c r="GQU33" s="32"/>
      <c r="GQV33" s="32"/>
      <c r="GQW33" s="32"/>
      <c r="GQX33" s="32"/>
      <c r="GQY33" s="32"/>
      <c r="GQZ33" s="32"/>
      <c r="GRA33" s="32"/>
      <c r="GRB33" s="32"/>
      <c r="GRC33" s="32"/>
      <c r="GRD33" s="32"/>
      <c r="GRE33" s="32"/>
      <c r="GRF33" s="32"/>
      <c r="GRG33" s="32"/>
      <c r="GRH33" s="32"/>
      <c r="GRI33" s="32"/>
      <c r="GRJ33" s="32"/>
      <c r="GRK33" s="32"/>
      <c r="GRL33" s="32"/>
      <c r="GRM33" s="32"/>
      <c r="GRN33" s="32"/>
      <c r="GRO33" s="32"/>
      <c r="GRP33" s="32"/>
      <c r="GRQ33" s="32"/>
      <c r="GRR33" s="32"/>
      <c r="GRS33" s="32"/>
      <c r="GRT33" s="32"/>
      <c r="GRU33" s="32"/>
      <c r="GRV33" s="32"/>
      <c r="GRW33" s="32"/>
      <c r="GRX33" s="32"/>
      <c r="GRY33" s="32"/>
      <c r="GRZ33" s="32"/>
      <c r="GSA33" s="32"/>
      <c r="GSB33" s="32"/>
      <c r="GSC33" s="32"/>
      <c r="GSD33" s="32"/>
      <c r="GSE33" s="32"/>
      <c r="GSF33" s="32"/>
      <c r="GSG33" s="32"/>
      <c r="GSH33" s="32"/>
      <c r="GSI33" s="32"/>
      <c r="GSJ33" s="32"/>
      <c r="GSK33" s="32"/>
      <c r="GSL33" s="32"/>
      <c r="GSM33" s="32"/>
      <c r="GSN33" s="32"/>
      <c r="GSO33" s="32"/>
      <c r="GSP33" s="32"/>
      <c r="GSQ33" s="32"/>
      <c r="GSR33" s="32"/>
      <c r="GSS33" s="32"/>
      <c r="GST33" s="32"/>
      <c r="GSU33" s="32"/>
      <c r="GSV33" s="32"/>
      <c r="GSW33" s="32"/>
      <c r="GSX33" s="32"/>
      <c r="GSY33" s="32"/>
      <c r="GSZ33" s="32"/>
      <c r="GTA33" s="32"/>
      <c r="GTB33" s="32"/>
      <c r="GTC33" s="32"/>
      <c r="GTD33" s="32"/>
      <c r="GTE33" s="32"/>
      <c r="GTF33" s="32"/>
      <c r="GTG33" s="32"/>
      <c r="GTH33" s="32"/>
      <c r="GTI33" s="32"/>
      <c r="GTJ33" s="32"/>
      <c r="GTK33" s="32"/>
      <c r="GTL33" s="32"/>
      <c r="GTM33" s="32"/>
      <c r="GTN33" s="32"/>
      <c r="GTO33" s="32"/>
      <c r="GTP33" s="32"/>
      <c r="GTQ33" s="32"/>
      <c r="GTR33" s="32"/>
      <c r="GTS33" s="32"/>
      <c r="GTT33" s="32"/>
      <c r="GTU33" s="32"/>
      <c r="GTV33" s="32"/>
      <c r="GTW33" s="32"/>
      <c r="GTX33" s="32"/>
      <c r="GTY33" s="32"/>
      <c r="GTZ33" s="32"/>
      <c r="GUA33" s="32"/>
      <c r="GUB33" s="32"/>
      <c r="GUC33" s="32"/>
      <c r="GUD33" s="32"/>
      <c r="GUE33" s="32"/>
      <c r="GUF33" s="32"/>
      <c r="GUG33" s="32"/>
      <c r="GUH33" s="32"/>
      <c r="GUI33" s="32"/>
      <c r="GUJ33" s="32"/>
      <c r="GUK33" s="32"/>
      <c r="GUL33" s="32"/>
      <c r="GUM33" s="32"/>
      <c r="GUN33" s="32"/>
      <c r="GUO33" s="32"/>
      <c r="GUP33" s="32"/>
      <c r="GUQ33" s="32"/>
      <c r="GUR33" s="32"/>
      <c r="GUS33" s="32"/>
      <c r="GUT33" s="32"/>
      <c r="GUU33" s="32"/>
      <c r="GUV33" s="32"/>
      <c r="GUW33" s="32"/>
      <c r="GUX33" s="32"/>
      <c r="GUY33" s="32"/>
      <c r="GUZ33" s="32"/>
      <c r="GVA33" s="32"/>
      <c r="GVB33" s="32"/>
      <c r="GVC33" s="32"/>
      <c r="GVD33" s="32"/>
      <c r="GVE33" s="32"/>
      <c r="GVF33" s="32"/>
      <c r="GVG33" s="32"/>
      <c r="GVH33" s="32"/>
      <c r="GVI33" s="32"/>
      <c r="GVJ33" s="32"/>
      <c r="GVK33" s="32"/>
      <c r="GVL33" s="32"/>
      <c r="GVM33" s="32"/>
      <c r="GVN33" s="32"/>
      <c r="GVO33" s="32"/>
      <c r="GVP33" s="32"/>
      <c r="GVQ33" s="32"/>
      <c r="GVR33" s="32"/>
      <c r="GVS33" s="32"/>
      <c r="GVT33" s="32"/>
      <c r="GVU33" s="32"/>
      <c r="GVV33" s="32"/>
      <c r="GVW33" s="32"/>
      <c r="GVX33" s="32"/>
      <c r="GVY33" s="32"/>
      <c r="GVZ33" s="32"/>
      <c r="GWA33" s="32"/>
      <c r="GWB33" s="32"/>
      <c r="GWC33" s="32"/>
      <c r="GWD33" s="32"/>
      <c r="GWE33" s="32"/>
      <c r="GWF33" s="32"/>
      <c r="GWG33" s="32"/>
      <c r="GWH33" s="32"/>
      <c r="GWI33" s="32"/>
      <c r="GWJ33" s="32"/>
      <c r="GWK33" s="32"/>
      <c r="GWL33" s="32"/>
      <c r="GWM33" s="32"/>
      <c r="GWN33" s="32"/>
      <c r="GWO33" s="32"/>
      <c r="GWP33" s="32"/>
      <c r="GWQ33" s="32"/>
      <c r="GWR33" s="32"/>
      <c r="GWS33" s="32"/>
      <c r="GWT33" s="32"/>
      <c r="GWU33" s="32"/>
      <c r="GWV33" s="32"/>
      <c r="GWW33" s="32"/>
      <c r="GWX33" s="32"/>
      <c r="GWY33" s="32"/>
      <c r="GWZ33" s="32"/>
      <c r="GXA33" s="32"/>
      <c r="GXB33" s="32"/>
      <c r="GXC33" s="32"/>
      <c r="GXD33" s="32"/>
      <c r="GXE33" s="32"/>
      <c r="GXF33" s="32"/>
      <c r="GXG33" s="32"/>
      <c r="GXH33" s="32"/>
      <c r="GXI33" s="32"/>
      <c r="GXJ33" s="32"/>
      <c r="GXK33" s="32"/>
      <c r="GXL33" s="32"/>
      <c r="GXM33" s="32"/>
      <c r="GXN33" s="32"/>
      <c r="GXO33" s="32"/>
      <c r="GXP33" s="32"/>
      <c r="GXQ33" s="32"/>
      <c r="GXR33" s="32"/>
      <c r="GXS33" s="32"/>
      <c r="GXT33" s="32"/>
      <c r="GXU33" s="32"/>
      <c r="GXV33" s="32"/>
      <c r="GXW33" s="32"/>
      <c r="GXX33" s="32"/>
      <c r="GXY33" s="32"/>
      <c r="GXZ33" s="32"/>
      <c r="GYA33" s="32"/>
      <c r="GYB33" s="32"/>
      <c r="GYC33" s="32"/>
      <c r="GYD33" s="32"/>
      <c r="GYE33" s="32"/>
      <c r="GYF33" s="32"/>
      <c r="GYG33" s="32"/>
      <c r="GYH33" s="32"/>
      <c r="GYI33" s="32"/>
      <c r="GYJ33" s="32"/>
      <c r="GYK33" s="32"/>
      <c r="GYL33" s="32"/>
      <c r="GYM33" s="32"/>
      <c r="GYN33" s="32"/>
      <c r="GYO33" s="32"/>
      <c r="GYP33" s="32"/>
      <c r="GYQ33" s="32"/>
      <c r="GYR33" s="32"/>
      <c r="GYS33" s="32"/>
      <c r="GYT33" s="32"/>
      <c r="GYU33" s="32"/>
      <c r="GYV33" s="32"/>
      <c r="GYW33" s="32"/>
      <c r="GYX33" s="32"/>
      <c r="GYY33" s="32"/>
      <c r="GYZ33" s="32"/>
      <c r="GZA33" s="32"/>
      <c r="GZB33" s="32"/>
      <c r="GZC33" s="32"/>
      <c r="GZD33" s="32"/>
      <c r="GZE33" s="32"/>
      <c r="GZF33" s="32"/>
      <c r="GZG33" s="32"/>
      <c r="GZH33" s="32"/>
      <c r="GZI33" s="32"/>
      <c r="GZJ33" s="32"/>
      <c r="GZK33" s="32"/>
      <c r="GZL33" s="32"/>
      <c r="GZM33" s="32"/>
      <c r="GZN33" s="32"/>
      <c r="GZO33" s="32"/>
      <c r="GZP33" s="32"/>
      <c r="GZQ33" s="32"/>
      <c r="GZR33" s="32"/>
      <c r="GZS33" s="32"/>
      <c r="GZT33" s="32"/>
      <c r="GZU33" s="32"/>
      <c r="GZV33" s="32"/>
      <c r="GZW33" s="32"/>
      <c r="GZX33" s="32"/>
      <c r="GZY33" s="32"/>
      <c r="GZZ33" s="32"/>
      <c r="HAA33" s="32"/>
      <c r="HAB33" s="32"/>
      <c r="HAC33" s="32"/>
      <c r="HAD33" s="32"/>
      <c r="HAE33" s="32"/>
      <c r="HAF33" s="32"/>
      <c r="HAG33" s="32"/>
      <c r="HAH33" s="32"/>
      <c r="HAI33" s="32"/>
      <c r="HAJ33" s="32"/>
      <c r="HAK33" s="32"/>
      <c r="HAL33" s="32"/>
      <c r="HAM33" s="32"/>
      <c r="HAN33" s="32"/>
      <c r="HAO33" s="32"/>
      <c r="HAP33" s="32"/>
      <c r="HAQ33" s="32"/>
      <c r="HAR33" s="32"/>
      <c r="HAS33" s="32"/>
      <c r="HAT33" s="32"/>
      <c r="HAU33" s="32"/>
      <c r="HAV33" s="32"/>
      <c r="HAW33" s="32"/>
      <c r="HAX33" s="32"/>
      <c r="HAY33" s="32"/>
      <c r="HAZ33" s="32"/>
      <c r="HBA33" s="32"/>
      <c r="HBB33" s="32"/>
      <c r="HBC33" s="32"/>
      <c r="HBD33" s="32"/>
      <c r="HBE33" s="32"/>
      <c r="HBF33" s="32"/>
      <c r="HBG33" s="32"/>
      <c r="HBH33" s="32"/>
      <c r="HBI33" s="32"/>
      <c r="HBJ33" s="32"/>
      <c r="HBK33" s="32"/>
      <c r="HBL33" s="32"/>
      <c r="HBM33" s="32"/>
      <c r="HBN33" s="32"/>
      <c r="HBO33" s="32"/>
      <c r="HBP33" s="32"/>
      <c r="HBQ33" s="32"/>
      <c r="HBR33" s="32"/>
      <c r="HBS33" s="32"/>
      <c r="HBT33" s="32"/>
      <c r="HBU33" s="32"/>
      <c r="HBV33" s="32"/>
      <c r="HBW33" s="32"/>
      <c r="HBX33" s="32"/>
      <c r="HBY33" s="32"/>
      <c r="HBZ33" s="32"/>
      <c r="HCA33" s="32"/>
      <c r="HCB33" s="32"/>
      <c r="HCC33" s="32"/>
      <c r="HCD33" s="32"/>
      <c r="HCE33" s="32"/>
      <c r="HCF33" s="32"/>
      <c r="HCG33" s="32"/>
      <c r="HCH33" s="32"/>
      <c r="HCI33" s="32"/>
      <c r="HCJ33" s="32"/>
      <c r="HCK33" s="32"/>
      <c r="HCL33" s="32"/>
      <c r="HCM33" s="32"/>
      <c r="HCN33" s="32"/>
      <c r="HCO33" s="32"/>
      <c r="HCP33" s="32"/>
      <c r="HCQ33" s="32"/>
      <c r="HCR33" s="32"/>
      <c r="HCS33" s="32"/>
      <c r="HCT33" s="32"/>
      <c r="HCU33" s="32"/>
      <c r="HCV33" s="32"/>
      <c r="HCW33" s="32"/>
      <c r="HCX33" s="32"/>
      <c r="HCY33" s="32"/>
      <c r="HCZ33" s="32"/>
      <c r="HDA33" s="32"/>
      <c r="HDB33" s="32"/>
      <c r="HDC33" s="32"/>
      <c r="HDD33" s="32"/>
      <c r="HDE33" s="32"/>
      <c r="HDF33" s="32"/>
      <c r="HDG33" s="32"/>
      <c r="HDH33" s="32"/>
      <c r="HDI33" s="32"/>
      <c r="HDJ33" s="32"/>
      <c r="HDK33" s="32"/>
      <c r="HDL33" s="32"/>
      <c r="HDM33" s="32"/>
      <c r="HDN33" s="32"/>
      <c r="HDO33" s="32"/>
      <c r="HDP33" s="32"/>
      <c r="HDQ33" s="32"/>
      <c r="HDR33" s="32"/>
      <c r="HDS33" s="32"/>
      <c r="HDT33" s="32"/>
      <c r="HDU33" s="32"/>
      <c r="HDV33" s="32"/>
      <c r="HDW33" s="32"/>
      <c r="HDX33" s="32"/>
      <c r="HDY33" s="32"/>
      <c r="HDZ33" s="32"/>
      <c r="HEA33" s="32"/>
      <c r="HEB33" s="32"/>
      <c r="HEC33" s="32"/>
      <c r="HED33" s="32"/>
      <c r="HEE33" s="32"/>
      <c r="HEF33" s="32"/>
      <c r="HEG33" s="32"/>
      <c r="HEH33" s="32"/>
      <c r="HEI33" s="32"/>
      <c r="HEJ33" s="32"/>
      <c r="HEK33" s="32"/>
      <c r="HEL33" s="32"/>
      <c r="HEM33" s="32"/>
      <c r="HEN33" s="32"/>
      <c r="HEO33" s="32"/>
      <c r="HEP33" s="32"/>
      <c r="HEQ33" s="32"/>
      <c r="HER33" s="32"/>
      <c r="HES33" s="32"/>
      <c r="HET33" s="32"/>
      <c r="HEU33" s="32"/>
      <c r="HEV33" s="32"/>
      <c r="HEW33" s="32"/>
      <c r="HEX33" s="32"/>
      <c r="HEY33" s="32"/>
      <c r="HEZ33" s="32"/>
      <c r="HFA33" s="32"/>
      <c r="HFB33" s="32"/>
      <c r="HFC33" s="32"/>
      <c r="HFD33" s="32"/>
      <c r="HFE33" s="32"/>
      <c r="HFF33" s="32"/>
      <c r="HFG33" s="32"/>
      <c r="HFH33" s="32"/>
      <c r="HFI33" s="32"/>
      <c r="HFJ33" s="32"/>
      <c r="HFK33" s="32"/>
      <c r="HFL33" s="32"/>
      <c r="HFM33" s="32"/>
      <c r="HFN33" s="32"/>
      <c r="HFO33" s="32"/>
      <c r="HFP33" s="32"/>
      <c r="HFQ33" s="32"/>
      <c r="HFR33" s="32"/>
      <c r="HFS33" s="32"/>
      <c r="HFT33" s="32"/>
      <c r="HFU33" s="32"/>
      <c r="HFV33" s="32"/>
      <c r="HFW33" s="32"/>
      <c r="HFX33" s="32"/>
      <c r="HFY33" s="32"/>
      <c r="HFZ33" s="32"/>
      <c r="HGA33" s="32"/>
      <c r="HGB33" s="32"/>
      <c r="HGC33" s="32"/>
      <c r="HGD33" s="32"/>
      <c r="HGE33" s="32"/>
      <c r="HGF33" s="32"/>
      <c r="HGG33" s="32"/>
      <c r="HGH33" s="32"/>
      <c r="HGI33" s="32"/>
      <c r="HGJ33" s="32"/>
      <c r="HGK33" s="32"/>
      <c r="HGL33" s="32"/>
      <c r="HGM33" s="32"/>
      <c r="HGN33" s="32"/>
      <c r="HGO33" s="32"/>
      <c r="HGP33" s="32"/>
      <c r="HGQ33" s="32"/>
      <c r="HGR33" s="32"/>
      <c r="HGS33" s="32"/>
      <c r="HGT33" s="32"/>
      <c r="HGU33" s="32"/>
      <c r="HGV33" s="32"/>
      <c r="HGW33" s="32"/>
      <c r="HGX33" s="32"/>
      <c r="HGY33" s="32"/>
      <c r="HGZ33" s="32"/>
      <c r="HHA33" s="32"/>
      <c r="HHB33" s="32"/>
      <c r="HHC33" s="32"/>
      <c r="HHD33" s="32"/>
      <c r="HHE33" s="32"/>
      <c r="HHF33" s="32"/>
      <c r="HHG33" s="32"/>
      <c r="HHH33" s="32"/>
      <c r="HHI33" s="32"/>
      <c r="HHJ33" s="32"/>
      <c r="HHK33" s="32"/>
      <c r="HHL33" s="32"/>
      <c r="HHM33" s="32"/>
      <c r="HHN33" s="32"/>
      <c r="HHO33" s="32"/>
      <c r="HHP33" s="32"/>
      <c r="HHQ33" s="32"/>
      <c r="HHR33" s="32"/>
      <c r="HHS33" s="32"/>
      <c r="HHT33" s="32"/>
      <c r="HHU33" s="32"/>
      <c r="HHV33" s="32"/>
      <c r="HHW33" s="32"/>
      <c r="HHX33" s="32"/>
      <c r="HHY33" s="32"/>
      <c r="HHZ33" s="32"/>
      <c r="HIA33" s="32"/>
      <c r="HIB33" s="32"/>
      <c r="HIC33" s="32"/>
      <c r="HID33" s="32"/>
      <c r="HIE33" s="32"/>
      <c r="HIF33" s="32"/>
      <c r="HIG33" s="32"/>
      <c r="HIH33" s="32"/>
      <c r="HII33" s="32"/>
      <c r="HIJ33" s="32"/>
      <c r="HIK33" s="32"/>
      <c r="HIL33" s="32"/>
      <c r="HIM33" s="32"/>
      <c r="HIN33" s="32"/>
      <c r="HIO33" s="32"/>
      <c r="HIP33" s="32"/>
      <c r="HIQ33" s="32"/>
      <c r="HIR33" s="32"/>
      <c r="HIS33" s="32"/>
      <c r="HIT33" s="32"/>
      <c r="HIU33" s="32"/>
      <c r="HIV33" s="32"/>
      <c r="HIW33" s="32"/>
      <c r="HIX33" s="32"/>
      <c r="HIY33" s="32"/>
      <c r="HIZ33" s="32"/>
      <c r="HJA33" s="32"/>
      <c r="HJB33" s="32"/>
      <c r="HJC33" s="32"/>
      <c r="HJD33" s="32"/>
      <c r="HJE33" s="32"/>
      <c r="HJF33" s="32"/>
      <c r="HJG33" s="32"/>
      <c r="HJH33" s="32"/>
      <c r="HJI33" s="32"/>
      <c r="HJJ33" s="32"/>
      <c r="HJK33" s="32"/>
      <c r="HJL33" s="32"/>
      <c r="HJM33" s="32"/>
      <c r="HJN33" s="32"/>
      <c r="HJO33" s="32"/>
      <c r="HJP33" s="32"/>
      <c r="HJQ33" s="32"/>
      <c r="HJR33" s="32"/>
      <c r="HJS33" s="32"/>
      <c r="HJT33" s="32"/>
      <c r="HJU33" s="32"/>
      <c r="HJV33" s="32"/>
      <c r="HJW33" s="32"/>
      <c r="HJX33" s="32"/>
      <c r="HJY33" s="32"/>
      <c r="HJZ33" s="32"/>
      <c r="HKA33" s="32"/>
      <c r="HKB33" s="32"/>
      <c r="HKC33" s="32"/>
      <c r="HKD33" s="32"/>
      <c r="HKE33" s="32"/>
      <c r="HKF33" s="32"/>
      <c r="HKG33" s="32"/>
      <c r="HKH33" s="32"/>
      <c r="HKI33" s="32"/>
      <c r="HKJ33" s="32"/>
      <c r="HKK33" s="32"/>
      <c r="HKL33" s="32"/>
      <c r="HKM33" s="32"/>
      <c r="HKN33" s="32"/>
      <c r="HKO33" s="32"/>
      <c r="HKP33" s="32"/>
      <c r="HKQ33" s="32"/>
      <c r="HKR33" s="32"/>
      <c r="HKS33" s="32"/>
      <c r="HKT33" s="32"/>
      <c r="HKU33" s="32"/>
      <c r="HKV33" s="32"/>
      <c r="HKW33" s="32"/>
      <c r="HKX33" s="32"/>
      <c r="HKY33" s="32"/>
      <c r="HKZ33" s="32"/>
      <c r="HLA33" s="32"/>
      <c r="HLB33" s="32"/>
      <c r="HLC33" s="32"/>
      <c r="HLD33" s="32"/>
      <c r="HLE33" s="32"/>
      <c r="HLF33" s="32"/>
      <c r="HLG33" s="32"/>
      <c r="HLH33" s="32"/>
      <c r="HLI33" s="32"/>
      <c r="HLJ33" s="32"/>
      <c r="HLK33" s="32"/>
      <c r="HLL33" s="32"/>
      <c r="HLM33" s="32"/>
      <c r="HLN33" s="32"/>
      <c r="HLO33" s="32"/>
      <c r="HLP33" s="32"/>
      <c r="HLQ33" s="32"/>
      <c r="HLR33" s="32"/>
      <c r="HLS33" s="32"/>
      <c r="HLT33" s="32"/>
      <c r="HLU33" s="32"/>
      <c r="HLV33" s="32"/>
      <c r="HLW33" s="32"/>
      <c r="HLX33" s="32"/>
      <c r="HLY33" s="32"/>
      <c r="HLZ33" s="32"/>
      <c r="HMA33" s="32"/>
      <c r="HMB33" s="32"/>
      <c r="HMC33" s="32"/>
      <c r="HMD33" s="32"/>
      <c r="HME33" s="32"/>
      <c r="HMF33" s="32"/>
      <c r="HMG33" s="32"/>
      <c r="HMH33" s="32"/>
      <c r="HMI33" s="32"/>
      <c r="HMJ33" s="32"/>
      <c r="HMK33" s="32"/>
      <c r="HML33" s="32"/>
      <c r="HMM33" s="32"/>
      <c r="HMN33" s="32"/>
      <c r="HMO33" s="32"/>
      <c r="HMP33" s="32"/>
      <c r="HMQ33" s="32"/>
      <c r="HMR33" s="32"/>
      <c r="HMS33" s="32"/>
      <c r="HMT33" s="32"/>
      <c r="HMU33" s="32"/>
      <c r="HMV33" s="32"/>
      <c r="HMW33" s="32"/>
      <c r="HMX33" s="32"/>
      <c r="HMY33" s="32"/>
      <c r="HMZ33" s="32"/>
      <c r="HNA33" s="32"/>
      <c r="HNB33" s="32"/>
      <c r="HNC33" s="32"/>
      <c r="HND33" s="32"/>
      <c r="HNE33" s="32"/>
      <c r="HNF33" s="32"/>
      <c r="HNG33" s="32"/>
      <c r="HNH33" s="32"/>
      <c r="HNI33" s="32"/>
      <c r="HNJ33" s="32"/>
      <c r="HNK33" s="32"/>
      <c r="HNL33" s="32"/>
      <c r="HNM33" s="32"/>
      <c r="HNN33" s="32"/>
      <c r="HNO33" s="32"/>
      <c r="HNP33" s="32"/>
      <c r="HNQ33" s="32"/>
      <c r="HNR33" s="32"/>
      <c r="HNS33" s="32"/>
      <c r="HNT33" s="32"/>
      <c r="HNU33" s="32"/>
      <c r="HNV33" s="32"/>
      <c r="HNW33" s="32"/>
      <c r="HNX33" s="32"/>
      <c r="HNY33" s="32"/>
      <c r="HNZ33" s="32"/>
      <c r="HOA33" s="32"/>
      <c r="HOB33" s="32"/>
      <c r="HOC33" s="32"/>
      <c r="HOD33" s="32"/>
      <c r="HOE33" s="32"/>
      <c r="HOF33" s="32"/>
      <c r="HOG33" s="32"/>
      <c r="HOH33" s="32"/>
      <c r="HOI33" s="32"/>
      <c r="HOJ33" s="32"/>
      <c r="HOK33" s="32"/>
      <c r="HOL33" s="32"/>
      <c r="HOM33" s="32"/>
      <c r="HON33" s="32"/>
      <c r="HOO33" s="32"/>
      <c r="HOP33" s="32"/>
      <c r="HOQ33" s="32"/>
      <c r="HOR33" s="32"/>
      <c r="HOS33" s="32"/>
      <c r="HOT33" s="32"/>
      <c r="HOU33" s="32"/>
      <c r="HOV33" s="32"/>
      <c r="HOW33" s="32"/>
      <c r="HOX33" s="32"/>
      <c r="HOY33" s="32"/>
      <c r="HOZ33" s="32"/>
      <c r="HPA33" s="32"/>
      <c r="HPB33" s="32"/>
      <c r="HPC33" s="32"/>
      <c r="HPD33" s="32"/>
      <c r="HPE33" s="32"/>
      <c r="HPF33" s="32"/>
      <c r="HPG33" s="32"/>
      <c r="HPH33" s="32"/>
      <c r="HPI33" s="32"/>
      <c r="HPJ33" s="32"/>
      <c r="HPK33" s="32"/>
      <c r="HPL33" s="32"/>
      <c r="HPM33" s="32"/>
      <c r="HPN33" s="32"/>
      <c r="HPO33" s="32"/>
      <c r="HPP33" s="32"/>
      <c r="HPQ33" s="32"/>
      <c r="HPR33" s="32"/>
      <c r="HPS33" s="32"/>
      <c r="HPT33" s="32"/>
      <c r="HPU33" s="32"/>
      <c r="HPV33" s="32"/>
      <c r="HPW33" s="32"/>
      <c r="HPX33" s="32"/>
      <c r="HPY33" s="32"/>
      <c r="HPZ33" s="32"/>
      <c r="HQA33" s="32"/>
      <c r="HQB33" s="32"/>
      <c r="HQC33" s="32"/>
      <c r="HQD33" s="32"/>
      <c r="HQE33" s="32"/>
      <c r="HQF33" s="32"/>
      <c r="HQG33" s="32"/>
      <c r="HQH33" s="32"/>
      <c r="HQI33" s="32"/>
      <c r="HQJ33" s="32"/>
      <c r="HQK33" s="32"/>
      <c r="HQL33" s="32"/>
      <c r="HQM33" s="32"/>
      <c r="HQN33" s="32"/>
      <c r="HQO33" s="32"/>
      <c r="HQP33" s="32"/>
      <c r="HQQ33" s="32"/>
      <c r="HQR33" s="32"/>
      <c r="HQS33" s="32"/>
      <c r="HQT33" s="32"/>
      <c r="HQU33" s="32"/>
      <c r="HQV33" s="32"/>
      <c r="HQW33" s="32"/>
      <c r="HQX33" s="32"/>
      <c r="HQY33" s="32"/>
      <c r="HQZ33" s="32"/>
      <c r="HRA33" s="32"/>
      <c r="HRB33" s="32"/>
      <c r="HRC33" s="32"/>
      <c r="HRD33" s="32"/>
      <c r="HRE33" s="32"/>
      <c r="HRF33" s="32"/>
      <c r="HRG33" s="32"/>
      <c r="HRH33" s="32"/>
      <c r="HRI33" s="32"/>
      <c r="HRJ33" s="32"/>
      <c r="HRK33" s="32"/>
      <c r="HRL33" s="32"/>
      <c r="HRM33" s="32"/>
      <c r="HRN33" s="32"/>
      <c r="HRO33" s="32"/>
      <c r="HRP33" s="32"/>
      <c r="HRQ33" s="32"/>
      <c r="HRR33" s="32"/>
      <c r="HRS33" s="32"/>
      <c r="HRT33" s="32"/>
      <c r="HRU33" s="32"/>
      <c r="HRV33" s="32"/>
      <c r="HRW33" s="32"/>
      <c r="HRX33" s="32"/>
      <c r="HRY33" s="32"/>
      <c r="HRZ33" s="32"/>
      <c r="HSA33" s="32"/>
      <c r="HSB33" s="32"/>
      <c r="HSC33" s="32"/>
      <c r="HSD33" s="32"/>
      <c r="HSE33" s="32"/>
      <c r="HSF33" s="32"/>
      <c r="HSG33" s="32"/>
      <c r="HSH33" s="32"/>
      <c r="HSI33" s="32"/>
      <c r="HSJ33" s="32"/>
      <c r="HSK33" s="32"/>
      <c r="HSL33" s="32"/>
      <c r="HSM33" s="32"/>
      <c r="HSN33" s="32"/>
      <c r="HSO33" s="32"/>
      <c r="HSP33" s="32"/>
      <c r="HSQ33" s="32"/>
      <c r="HSR33" s="32"/>
      <c r="HSS33" s="32"/>
      <c r="HST33" s="32"/>
      <c r="HSU33" s="32"/>
      <c r="HSV33" s="32"/>
      <c r="HSW33" s="32"/>
      <c r="HSX33" s="32"/>
      <c r="HSY33" s="32"/>
      <c r="HSZ33" s="32"/>
      <c r="HTA33" s="32"/>
      <c r="HTB33" s="32"/>
      <c r="HTC33" s="32"/>
      <c r="HTD33" s="32"/>
      <c r="HTE33" s="32"/>
      <c r="HTF33" s="32"/>
      <c r="HTG33" s="32"/>
      <c r="HTH33" s="32"/>
      <c r="HTI33" s="32"/>
      <c r="HTJ33" s="32"/>
      <c r="HTK33" s="32"/>
      <c r="HTL33" s="32"/>
      <c r="HTM33" s="32"/>
      <c r="HTN33" s="32"/>
      <c r="HTO33" s="32"/>
      <c r="HTP33" s="32"/>
      <c r="HTQ33" s="32"/>
      <c r="HTR33" s="32"/>
      <c r="HTS33" s="32"/>
      <c r="HTT33" s="32"/>
      <c r="HTU33" s="32"/>
      <c r="HTV33" s="32"/>
      <c r="HTW33" s="32"/>
      <c r="HTX33" s="32"/>
      <c r="HTY33" s="32"/>
      <c r="HTZ33" s="32"/>
      <c r="HUA33" s="32"/>
      <c r="HUB33" s="32"/>
      <c r="HUC33" s="32"/>
      <c r="HUD33" s="32"/>
      <c r="HUE33" s="32"/>
      <c r="HUF33" s="32"/>
      <c r="HUG33" s="32"/>
      <c r="HUH33" s="32"/>
      <c r="HUI33" s="32"/>
      <c r="HUJ33" s="32"/>
      <c r="HUK33" s="32"/>
      <c r="HUL33" s="32"/>
      <c r="HUM33" s="32"/>
      <c r="HUN33" s="32"/>
      <c r="HUO33" s="32"/>
      <c r="HUP33" s="32"/>
      <c r="HUQ33" s="32"/>
      <c r="HUR33" s="32"/>
      <c r="HUS33" s="32"/>
      <c r="HUT33" s="32"/>
      <c r="HUU33" s="32"/>
      <c r="HUV33" s="32"/>
      <c r="HUW33" s="32"/>
      <c r="HUX33" s="32"/>
      <c r="HUY33" s="32"/>
      <c r="HUZ33" s="32"/>
      <c r="HVA33" s="32"/>
      <c r="HVB33" s="32"/>
      <c r="HVC33" s="32"/>
      <c r="HVD33" s="32"/>
      <c r="HVE33" s="32"/>
      <c r="HVF33" s="32"/>
      <c r="HVG33" s="32"/>
      <c r="HVH33" s="32"/>
      <c r="HVI33" s="32"/>
      <c r="HVJ33" s="32"/>
      <c r="HVK33" s="32"/>
      <c r="HVL33" s="32"/>
      <c r="HVM33" s="32"/>
      <c r="HVN33" s="32"/>
      <c r="HVO33" s="32"/>
      <c r="HVP33" s="32"/>
      <c r="HVQ33" s="32"/>
      <c r="HVR33" s="32"/>
      <c r="HVS33" s="32"/>
      <c r="HVT33" s="32"/>
      <c r="HVU33" s="32"/>
      <c r="HVV33" s="32"/>
      <c r="HVW33" s="32"/>
      <c r="HVX33" s="32"/>
      <c r="HVY33" s="32"/>
      <c r="HVZ33" s="32"/>
      <c r="HWA33" s="32"/>
      <c r="HWB33" s="32"/>
      <c r="HWC33" s="32"/>
      <c r="HWD33" s="32"/>
      <c r="HWE33" s="32"/>
      <c r="HWF33" s="32"/>
      <c r="HWG33" s="32"/>
      <c r="HWH33" s="32"/>
      <c r="HWI33" s="32"/>
      <c r="HWJ33" s="32"/>
      <c r="HWK33" s="32"/>
      <c r="HWL33" s="32"/>
      <c r="HWM33" s="32"/>
      <c r="HWN33" s="32"/>
      <c r="HWO33" s="32"/>
      <c r="HWP33" s="32"/>
      <c r="HWQ33" s="32"/>
      <c r="HWR33" s="32"/>
      <c r="HWS33" s="32"/>
      <c r="HWT33" s="32"/>
      <c r="HWU33" s="32"/>
      <c r="HWV33" s="32"/>
      <c r="HWW33" s="32"/>
      <c r="HWX33" s="32"/>
      <c r="HWY33" s="32"/>
      <c r="HWZ33" s="32"/>
      <c r="HXA33" s="32"/>
      <c r="HXB33" s="32"/>
      <c r="HXC33" s="32"/>
      <c r="HXD33" s="32"/>
      <c r="HXE33" s="32"/>
      <c r="HXF33" s="32"/>
      <c r="HXG33" s="32"/>
      <c r="HXH33" s="32"/>
      <c r="HXI33" s="32"/>
      <c r="HXJ33" s="32"/>
      <c r="HXK33" s="32"/>
      <c r="HXL33" s="32"/>
      <c r="HXM33" s="32"/>
      <c r="HXN33" s="32"/>
      <c r="HXO33" s="32"/>
      <c r="HXP33" s="32"/>
      <c r="HXQ33" s="32"/>
      <c r="HXR33" s="32"/>
      <c r="HXS33" s="32"/>
      <c r="HXT33" s="32"/>
      <c r="HXU33" s="32"/>
      <c r="HXV33" s="32"/>
      <c r="HXW33" s="32"/>
      <c r="HXX33" s="32"/>
      <c r="HXY33" s="32"/>
      <c r="HXZ33" s="32"/>
      <c r="HYA33" s="32"/>
      <c r="HYB33" s="32"/>
      <c r="HYC33" s="32"/>
      <c r="HYD33" s="32"/>
      <c r="HYE33" s="32"/>
      <c r="HYF33" s="32"/>
      <c r="HYG33" s="32"/>
      <c r="HYH33" s="32"/>
      <c r="HYI33" s="32"/>
      <c r="HYJ33" s="32"/>
      <c r="HYK33" s="32"/>
      <c r="HYL33" s="32"/>
      <c r="HYM33" s="32"/>
      <c r="HYN33" s="32"/>
      <c r="HYO33" s="32"/>
      <c r="HYP33" s="32"/>
      <c r="HYQ33" s="32"/>
      <c r="HYR33" s="32"/>
      <c r="HYS33" s="32"/>
      <c r="HYT33" s="32"/>
      <c r="HYU33" s="32"/>
      <c r="HYV33" s="32"/>
      <c r="HYW33" s="32"/>
      <c r="HYX33" s="32"/>
      <c r="HYY33" s="32"/>
      <c r="HYZ33" s="32"/>
      <c r="HZA33" s="32"/>
      <c r="HZB33" s="32"/>
      <c r="HZC33" s="32"/>
      <c r="HZD33" s="32"/>
      <c r="HZE33" s="32"/>
      <c r="HZF33" s="32"/>
      <c r="HZG33" s="32"/>
      <c r="HZH33" s="32"/>
      <c r="HZI33" s="32"/>
      <c r="HZJ33" s="32"/>
      <c r="HZK33" s="32"/>
      <c r="HZL33" s="32"/>
      <c r="HZM33" s="32"/>
      <c r="HZN33" s="32"/>
      <c r="HZO33" s="32"/>
      <c r="HZP33" s="32"/>
      <c r="HZQ33" s="32"/>
      <c r="HZR33" s="32"/>
      <c r="HZS33" s="32"/>
      <c r="HZT33" s="32"/>
      <c r="HZU33" s="32"/>
      <c r="HZV33" s="32"/>
      <c r="HZW33" s="32"/>
      <c r="HZX33" s="32"/>
      <c r="HZY33" s="32"/>
      <c r="HZZ33" s="32"/>
      <c r="IAA33" s="32"/>
      <c r="IAB33" s="32"/>
      <c r="IAC33" s="32"/>
      <c r="IAD33" s="32"/>
      <c r="IAE33" s="32"/>
      <c r="IAF33" s="32"/>
      <c r="IAG33" s="32"/>
      <c r="IAH33" s="32"/>
      <c r="IAI33" s="32"/>
      <c r="IAJ33" s="32"/>
      <c r="IAK33" s="32"/>
      <c r="IAL33" s="32"/>
      <c r="IAM33" s="32"/>
      <c r="IAN33" s="32"/>
      <c r="IAO33" s="32"/>
      <c r="IAP33" s="32"/>
      <c r="IAQ33" s="32"/>
      <c r="IAR33" s="32"/>
      <c r="IAS33" s="32"/>
      <c r="IAT33" s="32"/>
      <c r="IAU33" s="32"/>
      <c r="IAV33" s="32"/>
      <c r="IAW33" s="32"/>
      <c r="IAX33" s="32"/>
      <c r="IAY33" s="32"/>
      <c r="IAZ33" s="32"/>
      <c r="IBA33" s="32"/>
      <c r="IBB33" s="32"/>
      <c r="IBC33" s="32"/>
      <c r="IBD33" s="32"/>
      <c r="IBE33" s="32"/>
      <c r="IBF33" s="32"/>
      <c r="IBG33" s="32"/>
      <c r="IBH33" s="32"/>
      <c r="IBI33" s="32"/>
      <c r="IBJ33" s="32"/>
      <c r="IBK33" s="32"/>
      <c r="IBL33" s="32"/>
      <c r="IBM33" s="32"/>
      <c r="IBN33" s="32"/>
      <c r="IBO33" s="32"/>
      <c r="IBP33" s="32"/>
      <c r="IBQ33" s="32"/>
      <c r="IBR33" s="32"/>
      <c r="IBS33" s="32"/>
      <c r="IBT33" s="32"/>
      <c r="IBU33" s="32"/>
      <c r="IBV33" s="32"/>
      <c r="IBW33" s="32"/>
      <c r="IBX33" s="32"/>
      <c r="IBY33" s="32"/>
      <c r="IBZ33" s="32"/>
      <c r="ICA33" s="32"/>
      <c r="ICB33" s="32"/>
      <c r="ICC33" s="32"/>
      <c r="ICD33" s="32"/>
      <c r="ICE33" s="32"/>
      <c r="ICF33" s="32"/>
      <c r="ICG33" s="32"/>
      <c r="ICH33" s="32"/>
      <c r="ICI33" s="32"/>
      <c r="ICJ33" s="32"/>
      <c r="ICK33" s="32"/>
      <c r="ICL33" s="32"/>
      <c r="ICM33" s="32"/>
      <c r="ICN33" s="32"/>
      <c r="ICO33" s="32"/>
      <c r="ICP33" s="32"/>
      <c r="ICQ33" s="32"/>
      <c r="ICR33" s="32"/>
      <c r="ICS33" s="32"/>
      <c r="ICT33" s="32"/>
      <c r="ICU33" s="32"/>
      <c r="ICV33" s="32"/>
      <c r="ICW33" s="32"/>
      <c r="ICX33" s="32"/>
      <c r="ICY33" s="32"/>
      <c r="ICZ33" s="32"/>
      <c r="IDA33" s="32"/>
      <c r="IDB33" s="32"/>
      <c r="IDC33" s="32"/>
      <c r="IDD33" s="32"/>
      <c r="IDE33" s="32"/>
      <c r="IDF33" s="32"/>
      <c r="IDG33" s="32"/>
      <c r="IDH33" s="32"/>
      <c r="IDI33" s="32"/>
      <c r="IDJ33" s="32"/>
      <c r="IDK33" s="32"/>
      <c r="IDL33" s="32"/>
      <c r="IDM33" s="32"/>
      <c r="IDN33" s="32"/>
      <c r="IDO33" s="32"/>
      <c r="IDP33" s="32"/>
      <c r="IDQ33" s="32"/>
      <c r="IDR33" s="32"/>
      <c r="IDS33" s="32"/>
      <c r="IDT33" s="32"/>
      <c r="IDU33" s="32"/>
      <c r="IDV33" s="32"/>
      <c r="IDW33" s="32"/>
      <c r="IDX33" s="32"/>
      <c r="IDY33" s="32"/>
      <c r="IDZ33" s="32"/>
      <c r="IEA33" s="32"/>
      <c r="IEB33" s="32"/>
      <c r="IEC33" s="32"/>
      <c r="IED33" s="32"/>
      <c r="IEE33" s="32"/>
      <c r="IEF33" s="32"/>
      <c r="IEG33" s="32"/>
      <c r="IEH33" s="32"/>
      <c r="IEI33" s="32"/>
      <c r="IEJ33" s="32"/>
      <c r="IEK33" s="32"/>
      <c r="IEL33" s="32"/>
      <c r="IEM33" s="32"/>
      <c r="IEN33" s="32"/>
      <c r="IEO33" s="32"/>
      <c r="IEP33" s="32"/>
      <c r="IEQ33" s="32"/>
      <c r="IER33" s="32"/>
      <c r="IES33" s="32"/>
      <c r="IET33" s="32"/>
      <c r="IEU33" s="32"/>
      <c r="IEV33" s="32"/>
      <c r="IEW33" s="32"/>
      <c r="IEX33" s="32"/>
      <c r="IEY33" s="32"/>
      <c r="IEZ33" s="32"/>
      <c r="IFA33" s="32"/>
      <c r="IFB33" s="32"/>
      <c r="IFC33" s="32"/>
      <c r="IFD33" s="32"/>
      <c r="IFE33" s="32"/>
      <c r="IFF33" s="32"/>
      <c r="IFG33" s="32"/>
      <c r="IFH33" s="32"/>
      <c r="IFI33" s="32"/>
      <c r="IFJ33" s="32"/>
      <c r="IFK33" s="32"/>
      <c r="IFL33" s="32"/>
      <c r="IFM33" s="32"/>
      <c r="IFN33" s="32"/>
      <c r="IFO33" s="32"/>
      <c r="IFP33" s="32"/>
      <c r="IFQ33" s="32"/>
      <c r="IFR33" s="32"/>
      <c r="IFS33" s="32"/>
      <c r="IFT33" s="32"/>
      <c r="IFU33" s="32"/>
      <c r="IFV33" s="32"/>
      <c r="IFW33" s="32"/>
      <c r="IFX33" s="32"/>
      <c r="IFY33" s="32"/>
      <c r="IFZ33" s="32"/>
      <c r="IGA33" s="32"/>
      <c r="IGB33" s="32"/>
      <c r="IGC33" s="32"/>
      <c r="IGD33" s="32"/>
      <c r="IGE33" s="32"/>
      <c r="IGF33" s="32"/>
      <c r="IGG33" s="32"/>
      <c r="IGH33" s="32"/>
      <c r="IGI33" s="32"/>
      <c r="IGJ33" s="32"/>
      <c r="IGK33" s="32"/>
      <c r="IGL33" s="32"/>
      <c r="IGM33" s="32"/>
      <c r="IGN33" s="32"/>
      <c r="IGO33" s="32"/>
      <c r="IGP33" s="32"/>
      <c r="IGQ33" s="32"/>
      <c r="IGR33" s="32"/>
      <c r="IGS33" s="32"/>
      <c r="IGT33" s="32"/>
      <c r="IGU33" s="32"/>
      <c r="IGV33" s="32"/>
      <c r="IGW33" s="32"/>
      <c r="IGX33" s="32"/>
      <c r="IGY33" s="32"/>
      <c r="IGZ33" s="32"/>
      <c r="IHA33" s="32"/>
      <c r="IHB33" s="32"/>
      <c r="IHC33" s="32"/>
      <c r="IHD33" s="32"/>
      <c r="IHE33" s="32"/>
      <c r="IHF33" s="32"/>
      <c r="IHG33" s="32"/>
      <c r="IHH33" s="32"/>
      <c r="IHI33" s="32"/>
      <c r="IHJ33" s="32"/>
      <c r="IHK33" s="32"/>
      <c r="IHL33" s="32"/>
      <c r="IHM33" s="32"/>
      <c r="IHN33" s="32"/>
      <c r="IHO33" s="32"/>
      <c r="IHP33" s="32"/>
      <c r="IHQ33" s="32"/>
      <c r="IHR33" s="32"/>
      <c r="IHS33" s="32"/>
      <c r="IHT33" s="32"/>
      <c r="IHU33" s="32"/>
      <c r="IHV33" s="32"/>
      <c r="IHW33" s="32"/>
      <c r="IHX33" s="32"/>
      <c r="IHY33" s="32"/>
      <c r="IHZ33" s="32"/>
      <c r="IIA33" s="32"/>
      <c r="IIB33" s="32"/>
      <c r="IIC33" s="32"/>
      <c r="IID33" s="32"/>
      <c r="IIE33" s="32"/>
      <c r="IIF33" s="32"/>
      <c r="IIG33" s="32"/>
      <c r="IIH33" s="32"/>
      <c r="III33" s="32"/>
      <c r="IIJ33" s="32"/>
      <c r="IIK33" s="32"/>
      <c r="IIL33" s="32"/>
      <c r="IIM33" s="32"/>
      <c r="IIN33" s="32"/>
      <c r="IIO33" s="32"/>
      <c r="IIP33" s="32"/>
      <c r="IIQ33" s="32"/>
      <c r="IIR33" s="32"/>
      <c r="IIS33" s="32"/>
      <c r="IIT33" s="32"/>
      <c r="IIU33" s="32"/>
      <c r="IIV33" s="32"/>
      <c r="IIW33" s="32"/>
      <c r="IIX33" s="32"/>
      <c r="IIY33" s="32"/>
      <c r="IIZ33" s="32"/>
      <c r="IJA33" s="32"/>
      <c r="IJB33" s="32"/>
      <c r="IJC33" s="32"/>
      <c r="IJD33" s="32"/>
      <c r="IJE33" s="32"/>
      <c r="IJF33" s="32"/>
      <c r="IJG33" s="32"/>
      <c r="IJH33" s="32"/>
      <c r="IJI33" s="32"/>
      <c r="IJJ33" s="32"/>
      <c r="IJK33" s="32"/>
      <c r="IJL33" s="32"/>
      <c r="IJM33" s="32"/>
      <c r="IJN33" s="32"/>
      <c r="IJO33" s="32"/>
      <c r="IJP33" s="32"/>
      <c r="IJQ33" s="32"/>
      <c r="IJR33" s="32"/>
      <c r="IJS33" s="32"/>
      <c r="IJT33" s="32"/>
      <c r="IJU33" s="32"/>
      <c r="IJV33" s="32"/>
      <c r="IJW33" s="32"/>
      <c r="IJX33" s="32"/>
      <c r="IJY33" s="32"/>
      <c r="IJZ33" s="32"/>
      <c r="IKA33" s="32"/>
      <c r="IKB33" s="32"/>
      <c r="IKC33" s="32"/>
      <c r="IKD33" s="32"/>
      <c r="IKE33" s="32"/>
      <c r="IKF33" s="32"/>
      <c r="IKG33" s="32"/>
      <c r="IKH33" s="32"/>
      <c r="IKI33" s="32"/>
      <c r="IKJ33" s="32"/>
      <c r="IKK33" s="32"/>
      <c r="IKL33" s="32"/>
      <c r="IKM33" s="32"/>
      <c r="IKN33" s="32"/>
      <c r="IKO33" s="32"/>
      <c r="IKP33" s="32"/>
      <c r="IKQ33" s="32"/>
      <c r="IKR33" s="32"/>
      <c r="IKS33" s="32"/>
      <c r="IKT33" s="32"/>
      <c r="IKU33" s="32"/>
      <c r="IKV33" s="32"/>
      <c r="IKW33" s="32"/>
      <c r="IKX33" s="32"/>
      <c r="IKY33" s="32"/>
      <c r="IKZ33" s="32"/>
      <c r="ILA33" s="32"/>
      <c r="ILB33" s="32"/>
      <c r="ILC33" s="32"/>
      <c r="ILD33" s="32"/>
      <c r="ILE33" s="32"/>
      <c r="ILF33" s="32"/>
      <c r="ILG33" s="32"/>
      <c r="ILH33" s="32"/>
      <c r="ILI33" s="32"/>
      <c r="ILJ33" s="32"/>
      <c r="ILK33" s="32"/>
      <c r="ILL33" s="32"/>
      <c r="ILM33" s="32"/>
      <c r="ILN33" s="32"/>
      <c r="ILO33" s="32"/>
      <c r="ILP33" s="32"/>
      <c r="ILQ33" s="32"/>
      <c r="ILR33" s="32"/>
      <c r="ILS33" s="32"/>
      <c r="ILT33" s="32"/>
      <c r="ILU33" s="32"/>
      <c r="ILV33" s="32"/>
      <c r="ILW33" s="32"/>
      <c r="ILX33" s="32"/>
      <c r="ILY33" s="32"/>
      <c r="ILZ33" s="32"/>
      <c r="IMA33" s="32"/>
      <c r="IMB33" s="32"/>
      <c r="IMC33" s="32"/>
      <c r="IMD33" s="32"/>
      <c r="IME33" s="32"/>
      <c r="IMF33" s="32"/>
      <c r="IMG33" s="32"/>
      <c r="IMH33" s="32"/>
      <c r="IMI33" s="32"/>
      <c r="IMJ33" s="32"/>
      <c r="IMK33" s="32"/>
      <c r="IML33" s="32"/>
      <c r="IMM33" s="32"/>
      <c r="IMN33" s="32"/>
      <c r="IMO33" s="32"/>
      <c r="IMP33" s="32"/>
      <c r="IMQ33" s="32"/>
      <c r="IMR33" s="32"/>
      <c r="IMS33" s="32"/>
      <c r="IMT33" s="32"/>
      <c r="IMU33" s="32"/>
      <c r="IMV33" s="32"/>
      <c r="IMW33" s="32"/>
      <c r="IMX33" s="32"/>
      <c r="IMY33" s="32"/>
      <c r="IMZ33" s="32"/>
      <c r="INA33" s="32"/>
      <c r="INB33" s="32"/>
      <c r="INC33" s="32"/>
      <c r="IND33" s="32"/>
      <c r="INE33" s="32"/>
      <c r="INF33" s="32"/>
      <c r="ING33" s="32"/>
      <c r="INH33" s="32"/>
      <c r="INI33" s="32"/>
      <c r="INJ33" s="32"/>
      <c r="INK33" s="32"/>
      <c r="INL33" s="32"/>
      <c r="INM33" s="32"/>
      <c r="INN33" s="32"/>
      <c r="INO33" s="32"/>
      <c r="INP33" s="32"/>
      <c r="INQ33" s="32"/>
      <c r="INR33" s="32"/>
      <c r="INS33" s="32"/>
      <c r="INT33" s="32"/>
      <c r="INU33" s="32"/>
      <c r="INV33" s="32"/>
      <c r="INW33" s="32"/>
      <c r="INX33" s="32"/>
      <c r="INY33" s="32"/>
      <c r="INZ33" s="32"/>
      <c r="IOA33" s="32"/>
      <c r="IOB33" s="32"/>
      <c r="IOC33" s="32"/>
      <c r="IOD33" s="32"/>
      <c r="IOE33" s="32"/>
      <c r="IOF33" s="32"/>
      <c r="IOG33" s="32"/>
      <c r="IOH33" s="32"/>
      <c r="IOI33" s="32"/>
      <c r="IOJ33" s="32"/>
      <c r="IOK33" s="32"/>
      <c r="IOL33" s="32"/>
      <c r="IOM33" s="32"/>
      <c r="ION33" s="32"/>
      <c r="IOO33" s="32"/>
      <c r="IOP33" s="32"/>
      <c r="IOQ33" s="32"/>
      <c r="IOR33" s="32"/>
      <c r="IOS33" s="32"/>
      <c r="IOT33" s="32"/>
      <c r="IOU33" s="32"/>
      <c r="IOV33" s="32"/>
      <c r="IOW33" s="32"/>
      <c r="IOX33" s="32"/>
      <c r="IOY33" s="32"/>
      <c r="IOZ33" s="32"/>
      <c r="IPA33" s="32"/>
      <c r="IPB33" s="32"/>
      <c r="IPC33" s="32"/>
      <c r="IPD33" s="32"/>
      <c r="IPE33" s="32"/>
      <c r="IPF33" s="32"/>
      <c r="IPG33" s="32"/>
      <c r="IPH33" s="32"/>
      <c r="IPI33" s="32"/>
      <c r="IPJ33" s="32"/>
      <c r="IPK33" s="32"/>
      <c r="IPL33" s="32"/>
      <c r="IPM33" s="32"/>
      <c r="IPN33" s="32"/>
      <c r="IPO33" s="32"/>
      <c r="IPP33" s="32"/>
      <c r="IPQ33" s="32"/>
      <c r="IPR33" s="32"/>
      <c r="IPS33" s="32"/>
      <c r="IPT33" s="32"/>
      <c r="IPU33" s="32"/>
      <c r="IPV33" s="32"/>
      <c r="IPW33" s="32"/>
      <c r="IPX33" s="32"/>
      <c r="IPY33" s="32"/>
      <c r="IPZ33" s="32"/>
      <c r="IQA33" s="32"/>
      <c r="IQB33" s="32"/>
      <c r="IQC33" s="32"/>
      <c r="IQD33" s="32"/>
      <c r="IQE33" s="32"/>
      <c r="IQF33" s="32"/>
      <c r="IQG33" s="32"/>
      <c r="IQH33" s="32"/>
      <c r="IQI33" s="32"/>
      <c r="IQJ33" s="32"/>
      <c r="IQK33" s="32"/>
      <c r="IQL33" s="32"/>
      <c r="IQM33" s="32"/>
      <c r="IQN33" s="32"/>
      <c r="IQO33" s="32"/>
      <c r="IQP33" s="32"/>
      <c r="IQQ33" s="32"/>
      <c r="IQR33" s="32"/>
      <c r="IQS33" s="32"/>
      <c r="IQT33" s="32"/>
      <c r="IQU33" s="32"/>
      <c r="IQV33" s="32"/>
      <c r="IQW33" s="32"/>
      <c r="IQX33" s="32"/>
      <c r="IQY33" s="32"/>
      <c r="IQZ33" s="32"/>
      <c r="IRA33" s="32"/>
      <c r="IRB33" s="32"/>
      <c r="IRC33" s="32"/>
      <c r="IRD33" s="32"/>
      <c r="IRE33" s="32"/>
      <c r="IRF33" s="32"/>
      <c r="IRG33" s="32"/>
      <c r="IRH33" s="32"/>
      <c r="IRI33" s="32"/>
      <c r="IRJ33" s="32"/>
      <c r="IRK33" s="32"/>
      <c r="IRL33" s="32"/>
      <c r="IRM33" s="32"/>
      <c r="IRN33" s="32"/>
      <c r="IRO33" s="32"/>
      <c r="IRP33" s="32"/>
      <c r="IRQ33" s="32"/>
      <c r="IRR33" s="32"/>
      <c r="IRS33" s="32"/>
      <c r="IRT33" s="32"/>
      <c r="IRU33" s="32"/>
      <c r="IRV33" s="32"/>
      <c r="IRW33" s="32"/>
      <c r="IRX33" s="32"/>
      <c r="IRY33" s="32"/>
      <c r="IRZ33" s="32"/>
      <c r="ISA33" s="32"/>
      <c r="ISB33" s="32"/>
      <c r="ISC33" s="32"/>
      <c r="ISD33" s="32"/>
      <c r="ISE33" s="32"/>
      <c r="ISF33" s="32"/>
      <c r="ISG33" s="32"/>
      <c r="ISH33" s="32"/>
      <c r="ISI33" s="32"/>
      <c r="ISJ33" s="32"/>
      <c r="ISK33" s="32"/>
      <c r="ISL33" s="32"/>
      <c r="ISM33" s="32"/>
      <c r="ISN33" s="32"/>
      <c r="ISO33" s="32"/>
      <c r="ISP33" s="32"/>
      <c r="ISQ33" s="32"/>
      <c r="ISR33" s="32"/>
      <c r="ISS33" s="32"/>
      <c r="IST33" s="32"/>
      <c r="ISU33" s="32"/>
      <c r="ISV33" s="32"/>
      <c r="ISW33" s="32"/>
      <c r="ISX33" s="32"/>
      <c r="ISY33" s="32"/>
      <c r="ISZ33" s="32"/>
      <c r="ITA33" s="32"/>
      <c r="ITB33" s="32"/>
      <c r="ITC33" s="32"/>
      <c r="ITD33" s="32"/>
      <c r="ITE33" s="32"/>
      <c r="ITF33" s="32"/>
      <c r="ITG33" s="32"/>
      <c r="ITH33" s="32"/>
      <c r="ITI33" s="32"/>
      <c r="ITJ33" s="32"/>
      <c r="ITK33" s="32"/>
      <c r="ITL33" s="32"/>
      <c r="ITM33" s="32"/>
      <c r="ITN33" s="32"/>
      <c r="ITO33" s="32"/>
      <c r="ITP33" s="32"/>
      <c r="ITQ33" s="32"/>
      <c r="ITR33" s="32"/>
      <c r="ITS33" s="32"/>
      <c r="ITT33" s="32"/>
      <c r="ITU33" s="32"/>
      <c r="ITV33" s="32"/>
      <c r="ITW33" s="32"/>
      <c r="ITX33" s="32"/>
      <c r="ITY33" s="32"/>
      <c r="ITZ33" s="32"/>
      <c r="IUA33" s="32"/>
      <c r="IUB33" s="32"/>
      <c r="IUC33" s="32"/>
      <c r="IUD33" s="32"/>
      <c r="IUE33" s="32"/>
      <c r="IUF33" s="32"/>
      <c r="IUG33" s="32"/>
      <c r="IUH33" s="32"/>
      <c r="IUI33" s="32"/>
      <c r="IUJ33" s="32"/>
      <c r="IUK33" s="32"/>
      <c r="IUL33" s="32"/>
      <c r="IUM33" s="32"/>
      <c r="IUN33" s="32"/>
      <c r="IUO33" s="32"/>
      <c r="IUP33" s="32"/>
      <c r="IUQ33" s="32"/>
      <c r="IUR33" s="32"/>
      <c r="IUS33" s="32"/>
      <c r="IUT33" s="32"/>
      <c r="IUU33" s="32"/>
      <c r="IUV33" s="32"/>
      <c r="IUW33" s="32"/>
      <c r="IUX33" s="32"/>
      <c r="IUY33" s="32"/>
      <c r="IUZ33" s="32"/>
      <c r="IVA33" s="32"/>
      <c r="IVB33" s="32"/>
      <c r="IVC33" s="32"/>
      <c r="IVD33" s="32"/>
      <c r="IVE33" s="32"/>
      <c r="IVF33" s="32"/>
      <c r="IVG33" s="32"/>
      <c r="IVH33" s="32"/>
      <c r="IVI33" s="32"/>
      <c r="IVJ33" s="32"/>
      <c r="IVK33" s="32"/>
      <c r="IVL33" s="32"/>
      <c r="IVM33" s="32"/>
      <c r="IVN33" s="32"/>
      <c r="IVO33" s="32"/>
      <c r="IVP33" s="32"/>
      <c r="IVQ33" s="32"/>
      <c r="IVR33" s="32"/>
      <c r="IVS33" s="32"/>
      <c r="IVT33" s="32"/>
      <c r="IVU33" s="32"/>
      <c r="IVV33" s="32"/>
      <c r="IVW33" s="32"/>
      <c r="IVX33" s="32"/>
      <c r="IVY33" s="32"/>
      <c r="IVZ33" s="32"/>
      <c r="IWA33" s="32"/>
      <c r="IWB33" s="32"/>
      <c r="IWC33" s="32"/>
      <c r="IWD33" s="32"/>
      <c r="IWE33" s="32"/>
      <c r="IWF33" s="32"/>
      <c r="IWG33" s="32"/>
      <c r="IWH33" s="32"/>
      <c r="IWI33" s="32"/>
      <c r="IWJ33" s="32"/>
      <c r="IWK33" s="32"/>
      <c r="IWL33" s="32"/>
      <c r="IWM33" s="32"/>
      <c r="IWN33" s="32"/>
      <c r="IWO33" s="32"/>
      <c r="IWP33" s="32"/>
      <c r="IWQ33" s="32"/>
      <c r="IWR33" s="32"/>
      <c r="IWS33" s="32"/>
      <c r="IWT33" s="32"/>
      <c r="IWU33" s="32"/>
      <c r="IWV33" s="32"/>
      <c r="IWW33" s="32"/>
      <c r="IWX33" s="32"/>
      <c r="IWY33" s="32"/>
      <c r="IWZ33" s="32"/>
      <c r="IXA33" s="32"/>
      <c r="IXB33" s="32"/>
      <c r="IXC33" s="32"/>
      <c r="IXD33" s="32"/>
      <c r="IXE33" s="32"/>
      <c r="IXF33" s="32"/>
      <c r="IXG33" s="32"/>
      <c r="IXH33" s="32"/>
      <c r="IXI33" s="32"/>
      <c r="IXJ33" s="32"/>
      <c r="IXK33" s="32"/>
      <c r="IXL33" s="32"/>
      <c r="IXM33" s="32"/>
      <c r="IXN33" s="32"/>
      <c r="IXO33" s="32"/>
      <c r="IXP33" s="32"/>
      <c r="IXQ33" s="32"/>
      <c r="IXR33" s="32"/>
      <c r="IXS33" s="32"/>
      <c r="IXT33" s="32"/>
      <c r="IXU33" s="32"/>
      <c r="IXV33" s="32"/>
      <c r="IXW33" s="32"/>
      <c r="IXX33" s="32"/>
      <c r="IXY33" s="32"/>
      <c r="IXZ33" s="32"/>
      <c r="IYA33" s="32"/>
      <c r="IYB33" s="32"/>
      <c r="IYC33" s="32"/>
      <c r="IYD33" s="32"/>
      <c r="IYE33" s="32"/>
      <c r="IYF33" s="32"/>
      <c r="IYG33" s="32"/>
      <c r="IYH33" s="32"/>
      <c r="IYI33" s="32"/>
      <c r="IYJ33" s="32"/>
      <c r="IYK33" s="32"/>
      <c r="IYL33" s="32"/>
      <c r="IYM33" s="32"/>
      <c r="IYN33" s="32"/>
      <c r="IYO33" s="32"/>
      <c r="IYP33" s="32"/>
      <c r="IYQ33" s="32"/>
      <c r="IYR33" s="32"/>
      <c r="IYS33" s="32"/>
      <c r="IYT33" s="32"/>
      <c r="IYU33" s="32"/>
      <c r="IYV33" s="32"/>
      <c r="IYW33" s="32"/>
      <c r="IYX33" s="32"/>
      <c r="IYY33" s="32"/>
      <c r="IYZ33" s="32"/>
      <c r="IZA33" s="32"/>
      <c r="IZB33" s="32"/>
      <c r="IZC33" s="32"/>
      <c r="IZD33" s="32"/>
      <c r="IZE33" s="32"/>
      <c r="IZF33" s="32"/>
      <c r="IZG33" s="32"/>
      <c r="IZH33" s="32"/>
      <c r="IZI33" s="32"/>
      <c r="IZJ33" s="32"/>
      <c r="IZK33" s="32"/>
      <c r="IZL33" s="32"/>
      <c r="IZM33" s="32"/>
      <c r="IZN33" s="32"/>
      <c r="IZO33" s="32"/>
      <c r="IZP33" s="32"/>
      <c r="IZQ33" s="32"/>
      <c r="IZR33" s="32"/>
      <c r="IZS33" s="32"/>
      <c r="IZT33" s="32"/>
      <c r="IZU33" s="32"/>
      <c r="IZV33" s="32"/>
      <c r="IZW33" s="32"/>
      <c r="IZX33" s="32"/>
      <c r="IZY33" s="32"/>
      <c r="IZZ33" s="32"/>
      <c r="JAA33" s="32"/>
      <c r="JAB33" s="32"/>
      <c r="JAC33" s="32"/>
      <c r="JAD33" s="32"/>
      <c r="JAE33" s="32"/>
      <c r="JAF33" s="32"/>
      <c r="JAG33" s="32"/>
      <c r="JAH33" s="32"/>
      <c r="JAI33" s="32"/>
      <c r="JAJ33" s="32"/>
      <c r="JAK33" s="32"/>
      <c r="JAL33" s="32"/>
      <c r="JAM33" s="32"/>
      <c r="JAN33" s="32"/>
      <c r="JAO33" s="32"/>
      <c r="JAP33" s="32"/>
      <c r="JAQ33" s="32"/>
      <c r="JAR33" s="32"/>
      <c r="JAS33" s="32"/>
      <c r="JAT33" s="32"/>
      <c r="JAU33" s="32"/>
      <c r="JAV33" s="32"/>
      <c r="JAW33" s="32"/>
      <c r="JAX33" s="32"/>
      <c r="JAY33" s="32"/>
      <c r="JAZ33" s="32"/>
      <c r="JBA33" s="32"/>
      <c r="JBB33" s="32"/>
      <c r="JBC33" s="32"/>
      <c r="JBD33" s="32"/>
      <c r="JBE33" s="32"/>
      <c r="JBF33" s="32"/>
      <c r="JBG33" s="32"/>
      <c r="JBH33" s="32"/>
      <c r="JBI33" s="32"/>
      <c r="JBJ33" s="32"/>
      <c r="JBK33" s="32"/>
      <c r="JBL33" s="32"/>
      <c r="JBM33" s="32"/>
      <c r="JBN33" s="32"/>
      <c r="JBO33" s="32"/>
      <c r="JBP33" s="32"/>
      <c r="JBQ33" s="32"/>
      <c r="JBR33" s="32"/>
      <c r="JBS33" s="32"/>
      <c r="JBT33" s="32"/>
      <c r="JBU33" s="32"/>
      <c r="JBV33" s="32"/>
      <c r="JBW33" s="32"/>
      <c r="JBX33" s="32"/>
      <c r="JBY33" s="32"/>
      <c r="JBZ33" s="32"/>
      <c r="JCA33" s="32"/>
      <c r="JCB33" s="32"/>
      <c r="JCC33" s="32"/>
      <c r="JCD33" s="32"/>
      <c r="JCE33" s="32"/>
      <c r="JCF33" s="32"/>
      <c r="JCG33" s="32"/>
      <c r="JCH33" s="32"/>
      <c r="JCI33" s="32"/>
      <c r="JCJ33" s="32"/>
      <c r="JCK33" s="32"/>
      <c r="JCL33" s="32"/>
      <c r="JCM33" s="32"/>
      <c r="JCN33" s="32"/>
      <c r="JCO33" s="32"/>
      <c r="JCP33" s="32"/>
      <c r="JCQ33" s="32"/>
      <c r="JCR33" s="32"/>
      <c r="JCS33" s="32"/>
      <c r="JCT33" s="32"/>
      <c r="JCU33" s="32"/>
      <c r="JCV33" s="32"/>
      <c r="JCW33" s="32"/>
      <c r="JCX33" s="32"/>
      <c r="JCY33" s="32"/>
      <c r="JCZ33" s="32"/>
      <c r="JDA33" s="32"/>
      <c r="JDB33" s="32"/>
      <c r="JDC33" s="32"/>
      <c r="JDD33" s="32"/>
      <c r="JDE33" s="32"/>
      <c r="JDF33" s="32"/>
      <c r="JDG33" s="32"/>
      <c r="JDH33" s="32"/>
      <c r="JDI33" s="32"/>
      <c r="JDJ33" s="32"/>
      <c r="JDK33" s="32"/>
      <c r="JDL33" s="32"/>
      <c r="JDM33" s="32"/>
      <c r="JDN33" s="32"/>
      <c r="JDO33" s="32"/>
      <c r="JDP33" s="32"/>
      <c r="JDQ33" s="32"/>
      <c r="JDR33" s="32"/>
      <c r="JDS33" s="32"/>
      <c r="JDT33" s="32"/>
      <c r="JDU33" s="32"/>
      <c r="JDV33" s="32"/>
      <c r="JDW33" s="32"/>
      <c r="JDX33" s="32"/>
      <c r="JDY33" s="32"/>
      <c r="JDZ33" s="32"/>
      <c r="JEA33" s="32"/>
      <c r="JEB33" s="32"/>
      <c r="JEC33" s="32"/>
      <c r="JED33" s="32"/>
      <c r="JEE33" s="32"/>
      <c r="JEF33" s="32"/>
      <c r="JEG33" s="32"/>
      <c r="JEH33" s="32"/>
      <c r="JEI33" s="32"/>
      <c r="JEJ33" s="32"/>
      <c r="JEK33" s="32"/>
      <c r="JEL33" s="32"/>
      <c r="JEM33" s="32"/>
      <c r="JEN33" s="32"/>
      <c r="JEO33" s="32"/>
      <c r="JEP33" s="32"/>
      <c r="JEQ33" s="32"/>
      <c r="JER33" s="32"/>
      <c r="JES33" s="32"/>
      <c r="JET33" s="32"/>
      <c r="JEU33" s="32"/>
      <c r="JEV33" s="32"/>
      <c r="JEW33" s="32"/>
      <c r="JEX33" s="32"/>
      <c r="JEY33" s="32"/>
      <c r="JEZ33" s="32"/>
      <c r="JFA33" s="32"/>
      <c r="JFB33" s="32"/>
      <c r="JFC33" s="32"/>
      <c r="JFD33" s="32"/>
      <c r="JFE33" s="32"/>
      <c r="JFF33" s="32"/>
      <c r="JFG33" s="32"/>
      <c r="JFH33" s="32"/>
      <c r="JFI33" s="32"/>
      <c r="JFJ33" s="32"/>
      <c r="JFK33" s="32"/>
      <c r="JFL33" s="32"/>
      <c r="JFM33" s="32"/>
      <c r="JFN33" s="32"/>
      <c r="JFO33" s="32"/>
      <c r="JFP33" s="32"/>
      <c r="JFQ33" s="32"/>
      <c r="JFR33" s="32"/>
      <c r="JFS33" s="32"/>
      <c r="JFT33" s="32"/>
      <c r="JFU33" s="32"/>
      <c r="JFV33" s="32"/>
      <c r="JFW33" s="32"/>
      <c r="JFX33" s="32"/>
      <c r="JFY33" s="32"/>
      <c r="JFZ33" s="32"/>
      <c r="JGA33" s="32"/>
      <c r="JGB33" s="32"/>
      <c r="JGC33" s="32"/>
      <c r="JGD33" s="32"/>
      <c r="JGE33" s="32"/>
      <c r="JGF33" s="32"/>
      <c r="JGG33" s="32"/>
      <c r="JGH33" s="32"/>
      <c r="JGI33" s="32"/>
      <c r="JGJ33" s="32"/>
      <c r="JGK33" s="32"/>
      <c r="JGL33" s="32"/>
      <c r="JGM33" s="32"/>
      <c r="JGN33" s="32"/>
      <c r="JGO33" s="32"/>
      <c r="JGP33" s="32"/>
      <c r="JGQ33" s="32"/>
      <c r="JGR33" s="32"/>
      <c r="JGS33" s="32"/>
      <c r="JGT33" s="32"/>
      <c r="JGU33" s="32"/>
      <c r="JGV33" s="32"/>
      <c r="JGW33" s="32"/>
      <c r="JGX33" s="32"/>
      <c r="JGY33" s="32"/>
      <c r="JGZ33" s="32"/>
      <c r="JHA33" s="32"/>
      <c r="JHB33" s="32"/>
      <c r="JHC33" s="32"/>
      <c r="JHD33" s="32"/>
      <c r="JHE33" s="32"/>
      <c r="JHF33" s="32"/>
      <c r="JHG33" s="32"/>
      <c r="JHH33" s="32"/>
      <c r="JHI33" s="32"/>
      <c r="JHJ33" s="32"/>
      <c r="JHK33" s="32"/>
      <c r="JHL33" s="32"/>
      <c r="JHM33" s="32"/>
      <c r="JHN33" s="32"/>
      <c r="JHO33" s="32"/>
      <c r="JHP33" s="32"/>
      <c r="JHQ33" s="32"/>
      <c r="JHR33" s="32"/>
      <c r="JHS33" s="32"/>
      <c r="JHT33" s="32"/>
      <c r="JHU33" s="32"/>
      <c r="JHV33" s="32"/>
      <c r="JHW33" s="32"/>
      <c r="JHX33" s="32"/>
      <c r="JHY33" s="32"/>
      <c r="JHZ33" s="32"/>
      <c r="JIA33" s="32"/>
      <c r="JIB33" s="32"/>
      <c r="JIC33" s="32"/>
      <c r="JID33" s="32"/>
      <c r="JIE33" s="32"/>
      <c r="JIF33" s="32"/>
      <c r="JIG33" s="32"/>
      <c r="JIH33" s="32"/>
      <c r="JII33" s="32"/>
      <c r="JIJ33" s="32"/>
      <c r="JIK33" s="32"/>
      <c r="JIL33" s="32"/>
      <c r="JIM33" s="32"/>
      <c r="JIN33" s="32"/>
      <c r="JIO33" s="32"/>
      <c r="JIP33" s="32"/>
      <c r="JIQ33" s="32"/>
      <c r="JIR33" s="32"/>
      <c r="JIS33" s="32"/>
      <c r="JIT33" s="32"/>
      <c r="JIU33" s="32"/>
      <c r="JIV33" s="32"/>
      <c r="JIW33" s="32"/>
      <c r="JIX33" s="32"/>
      <c r="JIY33" s="32"/>
      <c r="JIZ33" s="32"/>
      <c r="JJA33" s="32"/>
      <c r="JJB33" s="32"/>
      <c r="JJC33" s="32"/>
      <c r="JJD33" s="32"/>
      <c r="JJE33" s="32"/>
      <c r="JJF33" s="32"/>
      <c r="JJG33" s="32"/>
      <c r="JJH33" s="32"/>
      <c r="JJI33" s="32"/>
      <c r="JJJ33" s="32"/>
      <c r="JJK33" s="32"/>
      <c r="JJL33" s="32"/>
      <c r="JJM33" s="32"/>
      <c r="JJN33" s="32"/>
      <c r="JJO33" s="32"/>
      <c r="JJP33" s="32"/>
      <c r="JJQ33" s="32"/>
      <c r="JJR33" s="32"/>
      <c r="JJS33" s="32"/>
      <c r="JJT33" s="32"/>
      <c r="JJU33" s="32"/>
      <c r="JJV33" s="32"/>
      <c r="JJW33" s="32"/>
      <c r="JJX33" s="32"/>
      <c r="JJY33" s="32"/>
      <c r="JJZ33" s="32"/>
      <c r="JKA33" s="32"/>
      <c r="JKB33" s="32"/>
      <c r="JKC33" s="32"/>
      <c r="JKD33" s="32"/>
      <c r="JKE33" s="32"/>
      <c r="JKF33" s="32"/>
      <c r="JKG33" s="32"/>
      <c r="JKH33" s="32"/>
      <c r="JKI33" s="32"/>
      <c r="JKJ33" s="32"/>
      <c r="JKK33" s="32"/>
      <c r="JKL33" s="32"/>
      <c r="JKM33" s="32"/>
      <c r="JKN33" s="32"/>
      <c r="JKO33" s="32"/>
      <c r="JKP33" s="32"/>
      <c r="JKQ33" s="32"/>
      <c r="JKR33" s="32"/>
      <c r="JKS33" s="32"/>
      <c r="JKT33" s="32"/>
      <c r="JKU33" s="32"/>
      <c r="JKV33" s="32"/>
      <c r="JKW33" s="32"/>
      <c r="JKX33" s="32"/>
      <c r="JKY33" s="32"/>
      <c r="JKZ33" s="32"/>
      <c r="JLA33" s="32"/>
      <c r="JLB33" s="32"/>
      <c r="JLC33" s="32"/>
      <c r="JLD33" s="32"/>
      <c r="JLE33" s="32"/>
      <c r="JLF33" s="32"/>
      <c r="JLG33" s="32"/>
      <c r="JLH33" s="32"/>
      <c r="JLI33" s="32"/>
      <c r="JLJ33" s="32"/>
      <c r="JLK33" s="32"/>
      <c r="JLL33" s="32"/>
      <c r="JLM33" s="32"/>
      <c r="JLN33" s="32"/>
      <c r="JLO33" s="32"/>
      <c r="JLP33" s="32"/>
      <c r="JLQ33" s="32"/>
      <c r="JLR33" s="32"/>
      <c r="JLS33" s="32"/>
      <c r="JLT33" s="32"/>
      <c r="JLU33" s="32"/>
      <c r="JLV33" s="32"/>
      <c r="JLW33" s="32"/>
      <c r="JLX33" s="32"/>
      <c r="JLY33" s="32"/>
      <c r="JLZ33" s="32"/>
      <c r="JMA33" s="32"/>
      <c r="JMB33" s="32"/>
      <c r="JMC33" s="32"/>
      <c r="JMD33" s="32"/>
      <c r="JME33" s="32"/>
      <c r="JMF33" s="32"/>
      <c r="JMG33" s="32"/>
      <c r="JMH33" s="32"/>
      <c r="JMI33" s="32"/>
      <c r="JMJ33" s="32"/>
      <c r="JMK33" s="32"/>
      <c r="JML33" s="32"/>
      <c r="JMM33" s="32"/>
      <c r="JMN33" s="32"/>
      <c r="JMO33" s="32"/>
      <c r="JMP33" s="32"/>
      <c r="JMQ33" s="32"/>
      <c r="JMR33" s="32"/>
      <c r="JMS33" s="32"/>
      <c r="JMT33" s="32"/>
      <c r="JMU33" s="32"/>
      <c r="JMV33" s="32"/>
      <c r="JMW33" s="32"/>
      <c r="JMX33" s="32"/>
      <c r="JMY33" s="32"/>
      <c r="JMZ33" s="32"/>
      <c r="JNA33" s="32"/>
      <c r="JNB33" s="32"/>
      <c r="JNC33" s="32"/>
      <c r="JND33" s="32"/>
      <c r="JNE33" s="32"/>
      <c r="JNF33" s="32"/>
      <c r="JNG33" s="32"/>
      <c r="JNH33" s="32"/>
      <c r="JNI33" s="32"/>
      <c r="JNJ33" s="32"/>
      <c r="JNK33" s="32"/>
      <c r="JNL33" s="32"/>
      <c r="JNM33" s="32"/>
      <c r="JNN33" s="32"/>
      <c r="JNO33" s="32"/>
      <c r="JNP33" s="32"/>
      <c r="JNQ33" s="32"/>
      <c r="JNR33" s="32"/>
      <c r="JNS33" s="32"/>
      <c r="JNT33" s="32"/>
      <c r="JNU33" s="32"/>
      <c r="JNV33" s="32"/>
      <c r="JNW33" s="32"/>
      <c r="JNX33" s="32"/>
      <c r="JNY33" s="32"/>
      <c r="JNZ33" s="32"/>
      <c r="JOA33" s="32"/>
      <c r="JOB33" s="32"/>
      <c r="JOC33" s="32"/>
      <c r="JOD33" s="32"/>
      <c r="JOE33" s="32"/>
      <c r="JOF33" s="32"/>
      <c r="JOG33" s="32"/>
      <c r="JOH33" s="32"/>
      <c r="JOI33" s="32"/>
      <c r="JOJ33" s="32"/>
      <c r="JOK33" s="32"/>
      <c r="JOL33" s="32"/>
      <c r="JOM33" s="32"/>
      <c r="JON33" s="32"/>
      <c r="JOO33" s="32"/>
      <c r="JOP33" s="32"/>
      <c r="JOQ33" s="32"/>
      <c r="JOR33" s="32"/>
      <c r="JOS33" s="32"/>
      <c r="JOT33" s="32"/>
      <c r="JOU33" s="32"/>
      <c r="JOV33" s="32"/>
      <c r="JOW33" s="32"/>
      <c r="JOX33" s="32"/>
      <c r="JOY33" s="32"/>
      <c r="JOZ33" s="32"/>
      <c r="JPA33" s="32"/>
      <c r="JPB33" s="32"/>
      <c r="JPC33" s="32"/>
      <c r="JPD33" s="32"/>
      <c r="JPE33" s="32"/>
      <c r="JPF33" s="32"/>
      <c r="JPG33" s="32"/>
      <c r="JPH33" s="32"/>
      <c r="JPI33" s="32"/>
      <c r="JPJ33" s="32"/>
      <c r="JPK33" s="32"/>
      <c r="JPL33" s="32"/>
      <c r="JPM33" s="32"/>
      <c r="JPN33" s="32"/>
      <c r="JPO33" s="32"/>
      <c r="JPP33" s="32"/>
      <c r="JPQ33" s="32"/>
      <c r="JPR33" s="32"/>
      <c r="JPS33" s="32"/>
      <c r="JPT33" s="32"/>
      <c r="JPU33" s="32"/>
      <c r="JPV33" s="32"/>
      <c r="JPW33" s="32"/>
      <c r="JPX33" s="32"/>
      <c r="JPY33" s="32"/>
      <c r="JPZ33" s="32"/>
      <c r="JQA33" s="32"/>
      <c r="JQB33" s="32"/>
      <c r="JQC33" s="32"/>
      <c r="JQD33" s="32"/>
      <c r="JQE33" s="32"/>
      <c r="JQF33" s="32"/>
      <c r="JQG33" s="32"/>
      <c r="JQH33" s="32"/>
      <c r="JQI33" s="32"/>
      <c r="JQJ33" s="32"/>
      <c r="JQK33" s="32"/>
      <c r="JQL33" s="32"/>
      <c r="JQM33" s="32"/>
      <c r="JQN33" s="32"/>
      <c r="JQO33" s="32"/>
      <c r="JQP33" s="32"/>
      <c r="JQQ33" s="32"/>
      <c r="JQR33" s="32"/>
      <c r="JQS33" s="32"/>
      <c r="JQT33" s="32"/>
      <c r="JQU33" s="32"/>
      <c r="JQV33" s="32"/>
      <c r="JQW33" s="32"/>
      <c r="JQX33" s="32"/>
      <c r="JQY33" s="32"/>
      <c r="JQZ33" s="32"/>
      <c r="JRA33" s="32"/>
      <c r="JRB33" s="32"/>
      <c r="JRC33" s="32"/>
      <c r="JRD33" s="32"/>
      <c r="JRE33" s="32"/>
      <c r="JRF33" s="32"/>
      <c r="JRG33" s="32"/>
      <c r="JRH33" s="32"/>
      <c r="JRI33" s="32"/>
      <c r="JRJ33" s="32"/>
      <c r="JRK33" s="32"/>
      <c r="JRL33" s="32"/>
      <c r="JRM33" s="32"/>
      <c r="JRN33" s="32"/>
      <c r="JRO33" s="32"/>
      <c r="JRP33" s="32"/>
      <c r="JRQ33" s="32"/>
      <c r="JRR33" s="32"/>
      <c r="JRS33" s="32"/>
      <c r="JRT33" s="32"/>
      <c r="JRU33" s="32"/>
      <c r="JRV33" s="32"/>
      <c r="JRW33" s="32"/>
      <c r="JRX33" s="32"/>
      <c r="JRY33" s="32"/>
      <c r="JRZ33" s="32"/>
      <c r="JSA33" s="32"/>
      <c r="JSB33" s="32"/>
      <c r="JSC33" s="32"/>
      <c r="JSD33" s="32"/>
      <c r="JSE33" s="32"/>
      <c r="JSF33" s="32"/>
      <c r="JSG33" s="32"/>
      <c r="JSH33" s="32"/>
      <c r="JSI33" s="32"/>
      <c r="JSJ33" s="32"/>
      <c r="JSK33" s="32"/>
      <c r="JSL33" s="32"/>
      <c r="JSM33" s="32"/>
      <c r="JSN33" s="32"/>
      <c r="JSO33" s="32"/>
      <c r="JSP33" s="32"/>
      <c r="JSQ33" s="32"/>
      <c r="JSR33" s="32"/>
      <c r="JSS33" s="32"/>
      <c r="JST33" s="32"/>
      <c r="JSU33" s="32"/>
      <c r="JSV33" s="32"/>
      <c r="JSW33" s="32"/>
      <c r="JSX33" s="32"/>
      <c r="JSY33" s="32"/>
      <c r="JSZ33" s="32"/>
      <c r="JTA33" s="32"/>
      <c r="JTB33" s="32"/>
      <c r="JTC33" s="32"/>
      <c r="JTD33" s="32"/>
      <c r="JTE33" s="32"/>
      <c r="JTF33" s="32"/>
      <c r="JTG33" s="32"/>
      <c r="JTH33" s="32"/>
      <c r="JTI33" s="32"/>
      <c r="JTJ33" s="32"/>
      <c r="JTK33" s="32"/>
      <c r="JTL33" s="32"/>
      <c r="JTM33" s="32"/>
      <c r="JTN33" s="32"/>
      <c r="JTO33" s="32"/>
      <c r="JTP33" s="32"/>
      <c r="JTQ33" s="32"/>
      <c r="JTR33" s="32"/>
      <c r="JTS33" s="32"/>
      <c r="JTT33" s="32"/>
      <c r="JTU33" s="32"/>
      <c r="JTV33" s="32"/>
      <c r="JTW33" s="32"/>
      <c r="JTX33" s="32"/>
      <c r="JTY33" s="32"/>
      <c r="JTZ33" s="32"/>
      <c r="JUA33" s="32"/>
      <c r="JUB33" s="32"/>
      <c r="JUC33" s="32"/>
      <c r="JUD33" s="32"/>
      <c r="JUE33" s="32"/>
      <c r="JUF33" s="32"/>
      <c r="JUG33" s="32"/>
      <c r="JUH33" s="32"/>
      <c r="JUI33" s="32"/>
      <c r="JUJ33" s="32"/>
      <c r="JUK33" s="32"/>
      <c r="JUL33" s="32"/>
      <c r="JUM33" s="32"/>
      <c r="JUN33" s="32"/>
      <c r="JUO33" s="32"/>
      <c r="JUP33" s="32"/>
      <c r="JUQ33" s="32"/>
      <c r="JUR33" s="32"/>
      <c r="JUS33" s="32"/>
      <c r="JUT33" s="32"/>
      <c r="JUU33" s="32"/>
      <c r="JUV33" s="32"/>
      <c r="JUW33" s="32"/>
      <c r="JUX33" s="32"/>
      <c r="JUY33" s="32"/>
      <c r="JUZ33" s="32"/>
      <c r="JVA33" s="32"/>
      <c r="JVB33" s="32"/>
      <c r="JVC33" s="32"/>
      <c r="JVD33" s="32"/>
      <c r="JVE33" s="32"/>
      <c r="JVF33" s="32"/>
      <c r="JVG33" s="32"/>
      <c r="JVH33" s="32"/>
      <c r="JVI33" s="32"/>
      <c r="JVJ33" s="32"/>
      <c r="JVK33" s="32"/>
      <c r="JVL33" s="32"/>
      <c r="JVM33" s="32"/>
      <c r="JVN33" s="32"/>
      <c r="JVO33" s="32"/>
      <c r="JVP33" s="32"/>
      <c r="JVQ33" s="32"/>
      <c r="JVR33" s="32"/>
      <c r="JVS33" s="32"/>
      <c r="JVT33" s="32"/>
      <c r="JVU33" s="32"/>
      <c r="JVV33" s="32"/>
      <c r="JVW33" s="32"/>
      <c r="JVX33" s="32"/>
      <c r="JVY33" s="32"/>
      <c r="JVZ33" s="32"/>
      <c r="JWA33" s="32"/>
      <c r="JWB33" s="32"/>
      <c r="JWC33" s="32"/>
      <c r="JWD33" s="32"/>
      <c r="JWE33" s="32"/>
      <c r="JWF33" s="32"/>
      <c r="JWG33" s="32"/>
      <c r="JWH33" s="32"/>
      <c r="JWI33" s="32"/>
      <c r="JWJ33" s="32"/>
      <c r="JWK33" s="32"/>
      <c r="JWL33" s="32"/>
      <c r="JWM33" s="32"/>
      <c r="JWN33" s="32"/>
      <c r="JWO33" s="32"/>
      <c r="JWP33" s="32"/>
      <c r="JWQ33" s="32"/>
      <c r="JWR33" s="32"/>
      <c r="JWS33" s="32"/>
      <c r="JWT33" s="32"/>
      <c r="JWU33" s="32"/>
      <c r="JWV33" s="32"/>
      <c r="JWW33" s="32"/>
      <c r="JWX33" s="32"/>
      <c r="JWY33" s="32"/>
      <c r="JWZ33" s="32"/>
      <c r="JXA33" s="32"/>
      <c r="JXB33" s="32"/>
      <c r="JXC33" s="32"/>
      <c r="JXD33" s="32"/>
      <c r="JXE33" s="32"/>
      <c r="JXF33" s="32"/>
      <c r="JXG33" s="32"/>
      <c r="JXH33" s="32"/>
      <c r="JXI33" s="32"/>
      <c r="JXJ33" s="32"/>
      <c r="JXK33" s="32"/>
      <c r="JXL33" s="32"/>
      <c r="JXM33" s="32"/>
      <c r="JXN33" s="32"/>
      <c r="JXO33" s="32"/>
      <c r="JXP33" s="32"/>
      <c r="JXQ33" s="32"/>
      <c r="JXR33" s="32"/>
      <c r="JXS33" s="32"/>
      <c r="JXT33" s="32"/>
      <c r="JXU33" s="32"/>
      <c r="JXV33" s="32"/>
      <c r="JXW33" s="32"/>
      <c r="JXX33" s="32"/>
      <c r="JXY33" s="32"/>
      <c r="JXZ33" s="32"/>
      <c r="JYA33" s="32"/>
      <c r="JYB33" s="32"/>
      <c r="JYC33" s="32"/>
      <c r="JYD33" s="32"/>
      <c r="JYE33" s="32"/>
      <c r="JYF33" s="32"/>
      <c r="JYG33" s="32"/>
      <c r="JYH33" s="32"/>
      <c r="JYI33" s="32"/>
      <c r="JYJ33" s="32"/>
      <c r="JYK33" s="32"/>
      <c r="JYL33" s="32"/>
      <c r="JYM33" s="32"/>
      <c r="JYN33" s="32"/>
      <c r="JYO33" s="32"/>
      <c r="JYP33" s="32"/>
      <c r="JYQ33" s="32"/>
      <c r="JYR33" s="32"/>
      <c r="JYS33" s="32"/>
      <c r="JYT33" s="32"/>
      <c r="JYU33" s="32"/>
      <c r="JYV33" s="32"/>
      <c r="JYW33" s="32"/>
      <c r="JYX33" s="32"/>
      <c r="JYY33" s="32"/>
      <c r="JYZ33" s="32"/>
      <c r="JZA33" s="32"/>
      <c r="JZB33" s="32"/>
      <c r="JZC33" s="32"/>
      <c r="JZD33" s="32"/>
      <c r="JZE33" s="32"/>
      <c r="JZF33" s="32"/>
      <c r="JZG33" s="32"/>
      <c r="JZH33" s="32"/>
      <c r="JZI33" s="32"/>
      <c r="JZJ33" s="32"/>
      <c r="JZK33" s="32"/>
      <c r="JZL33" s="32"/>
      <c r="JZM33" s="32"/>
      <c r="JZN33" s="32"/>
      <c r="JZO33" s="32"/>
      <c r="JZP33" s="32"/>
      <c r="JZQ33" s="32"/>
      <c r="JZR33" s="32"/>
      <c r="JZS33" s="32"/>
      <c r="JZT33" s="32"/>
      <c r="JZU33" s="32"/>
      <c r="JZV33" s="32"/>
      <c r="JZW33" s="32"/>
      <c r="JZX33" s="32"/>
      <c r="JZY33" s="32"/>
      <c r="JZZ33" s="32"/>
      <c r="KAA33" s="32"/>
      <c r="KAB33" s="32"/>
      <c r="KAC33" s="32"/>
      <c r="KAD33" s="32"/>
      <c r="KAE33" s="32"/>
      <c r="KAF33" s="32"/>
      <c r="KAG33" s="32"/>
      <c r="KAH33" s="32"/>
      <c r="KAI33" s="32"/>
      <c r="KAJ33" s="32"/>
      <c r="KAK33" s="32"/>
      <c r="KAL33" s="32"/>
      <c r="KAM33" s="32"/>
      <c r="KAN33" s="32"/>
      <c r="KAO33" s="32"/>
      <c r="KAP33" s="32"/>
      <c r="KAQ33" s="32"/>
      <c r="KAR33" s="32"/>
      <c r="KAS33" s="32"/>
      <c r="KAT33" s="32"/>
      <c r="KAU33" s="32"/>
      <c r="KAV33" s="32"/>
      <c r="KAW33" s="32"/>
      <c r="KAX33" s="32"/>
      <c r="KAY33" s="32"/>
      <c r="KAZ33" s="32"/>
      <c r="KBA33" s="32"/>
      <c r="KBB33" s="32"/>
      <c r="KBC33" s="32"/>
      <c r="KBD33" s="32"/>
      <c r="KBE33" s="32"/>
      <c r="KBF33" s="32"/>
      <c r="KBG33" s="32"/>
      <c r="KBH33" s="32"/>
      <c r="KBI33" s="32"/>
      <c r="KBJ33" s="32"/>
      <c r="KBK33" s="32"/>
      <c r="KBL33" s="32"/>
      <c r="KBM33" s="32"/>
      <c r="KBN33" s="32"/>
      <c r="KBO33" s="32"/>
      <c r="KBP33" s="32"/>
      <c r="KBQ33" s="32"/>
      <c r="KBR33" s="32"/>
      <c r="KBS33" s="32"/>
      <c r="KBT33" s="32"/>
      <c r="KBU33" s="32"/>
      <c r="KBV33" s="32"/>
      <c r="KBW33" s="32"/>
      <c r="KBX33" s="32"/>
      <c r="KBY33" s="32"/>
      <c r="KBZ33" s="32"/>
      <c r="KCA33" s="32"/>
      <c r="KCB33" s="32"/>
      <c r="KCC33" s="32"/>
      <c r="KCD33" s="32"/>
      <c r="KCE33" s="32"/>
      <c r="KCF33" s="32"/>
      <c r="KCG33" s="32"/>
      <c r="KCH33" s="32"/>
      <c r="KCI33" s="32"/>
      <c r="KCJ33" s="32"/>
      <c r="KCK33" s="32"/>
      <c r="KCL33" s="32"/>
      <c r="KCM33" s="32"/>
      <c r="KCN33" s="32"/>
      <c r="KCO33" s="32"/>
      <c r="KCP33" s="32"/>
      <c r="KCQ33" s="32"/>
      <c r="KCR33" s="32"/>
      <c r="KCS33" s="32"/>
      <c r="KCT33" s="32"/>
      <c r="KCU33" s="32"/>
      <c r="KCV33" s="32"/>
      <c r="KCW33" s="32"/>
      <c r="KCX33" s="32"/>
      <c r="KCY33" s="32"/>
      <c r="KCZ33" s="32"/>
      <c r="KDA33" s="32"/>
      <c r="KDB33" s="32"/>
      <c r="KDC33" s="32"/>
      <c r="KDD33" s="32"/>
      <c r="KDE33" s="32"/>
      <c r="KDF33" s="32"/>
      <c r="KDG33" s="32"/>
      <c r="KDH33" s="32"/>
      <c r="KDI33" s="32"/>
      <c r="KDJ33" s="32"/>
      <c r="KDK33" s="32"/>
      <c r="KDL33" s="32"/>
      <c r="KDM33" s="32"/>
      <c r="KDN33" s="32"/>
      <c r="KDO33" s="32"/>
      <c r="KDP33" s="32"/>
      <c r="KDQ33" s="32"/>
      <c r="KDR33" s="32"/>
      <c r="KDS33" s="32"/>
      <c r="KDT33" s="32"/>
      <c r="KDU33" s="32"/>
      <c r="KDV33" s="32"/>
      <c r="KDW33" s="32"/>
      <c r="KDX33" s="32"/>
      <c r="KDY33" s="32"/>
      <c r="KDZ33" s="32"/>
      <c r="KEA33" s="32"/>
      <c r="KEB33" s="32"/>
      <c r="KEC33" s="32"/>
      <c r="KED33" s="32"/>
      <c r="KEE33" s="32"/>
      <c r="KEF33" s="32"/>
      <c r="KEG33" s="32"/>
      <c r="KEH33" s="32"/>
      <c r="KEI33" s="32"/>
      <c r="KEJ33" s="32"/>
      <c r="KEK33" s="32"/>
      <c r="KEL33" s="32"/>
      <c r="KEM33" s="32"/>
      <c r="KEN33" s="32"/>
      <c r="KEO33" s="32"/>
      <c r="KEP33" s="32"/>
      <c r="KEQ33" s="32"/>
      <c r="KER33" s="32"/>
      <c r="KES33" s="32"/>
      <c r="KET33" s="32"/>
      <c r="KEU33" s="32"/>
      <c r="KEV33" s="32"/>
      <c r="KEW33" s="32"/>
      <c r="KEX33" s="32"/>
      <c r="KEY33" s="32"/>
      <c r="KEZ33" s="32"/>
      <c r="KFA33" s="32"/>
      <c r="KFB33" s="32"/>
      <c r="KFC33" s="32"/>
      <c r="KFD33" s="32"/>
      <c r="KFE33" s="32"/>
      <c r="KFF33" s="32"/>
      <c r="KFG33" s="32"/>
      <c r="KFH33" s="32"/>
      <c r="KFI33" s="32"/>
      <c r="KFJ33" s="32"/>
      <c r="KFK33" s="32"/>
      <c r="KFL33" s="32"/>
      <c r="KFM33" s="32"/>
      <c r="KFN33" s="32"/>
      <c r="KFO33" s="32"/>
      <c r="KFP33" s="32"/>
      <c r="KFQ33" s="32"/>
      <c r="KFR33" s="32"/>
      <c r="KFS33" s="32"/>
      <c r="KFT33" s="32"/>
      <c r="KFU33" s="32"/>
      <c r="KFV33" s="32"/>
      <c r="KFW33" s="32"/>
      <c r="KFX33" s="32"/>
      <c r="KFY33" s="32"/>
      <c r="KFZ33" s="32"/>
      <c r="KGA33" s="32"/>
      <c r="KGB33" s="32"/>
      <c r="KGC33" s="32"/>
      <c r="KGD33" s="32"/>
      <c r="KGE33" s="32"/>
      <c r="KGF33" s="32"/>
      <c r="KGG33" s="32"/>
      <c r="KGH33" s="32"/>
      <c r="KGI33" s="32"/>
      <c r="KGJ33" s="32"/>
      <c r="KGK33" s="32"/>
      <c r="KGL33" s="32"/>
      <c r="KGM33" s="32"/>
      <c r="KGN33" s="32"/>
      <c r="KGO33" s="32"/>
      <c r="KGP33" s="32"/>
      <c r="KGQ33" s="32"/>
      <c r="KGR33" s="32"/>
      <c r="KGS33" s="32"/>
      <c r="KGT33" s="32"/>
      <c r="KGU33" s="32"/>
      <c r="KGV33" s="32"/>
      <c r="KGW33" s="32"/>
      <c r="KGX33" s="32"/>
      <c r="KGY33" s="32"/>
      <c r="KGZ33" s="32"/>
      <c r="KHA33" s="32"/>
      <c r="KHB33" s="32"/>
      <c r="KHC33" s="32"/>
      <c r="KHD33" s="32"/>
      <c r="KHE33" s="32"/>
      <c r="KHF33" s="32"/>
      <c r="KHG33" s="32"/>
      <c r="KHH33" s="32"/>
      <c r="KHI33" s="32"/>
      <c r="KHJ33" s="32"/>
      <c r="KHK33" s="32"/>
      <c r="KHL33" s="32"/>
      <c r="KHM33" s="32"/>
      <c r="KHN33" s="32"/>
      <c r="KHO33" s="32"/>
      <c r="KHP33" s="32"/>
      <c r="KHQ33" s="32"/>
      <c r="KHR33" s="32"/>
      <c r="KHS33" s="32"/>
      <c r="KHT33" s="32"/>
      <c r="KHU33" s="32"/>
      <c r="KHV33" s="32"/>
      <c r="KHW33" s="32"/>
      <c r="KHX33" s="32"/>
      <c r="KHY33" s="32"/>
      <c r="KHZ33" s="32"/>
      <c r="KIA33" s="32"/>
      <c r="KIB33" s="32"/>
      <c r="KIC33" s="32"/>
      <c r="KID33" s="32"/>
      <c r="KIE33" s="32"/>
      <c r="KIF33" s="32"/>
      <c r="KIG33" s="32"/>
      <c r="KIH33" s="32"/>
      <c r="KII33" s="32"/>
      <c r="KIJ33" s="32"/>
      <c r="KIK33" s="32"/>
      <c r="KIL33" s="32"/>
      <c r="KIM33" s="32"/>
      <c r="KIN33" s="32"/>
      <c r="KIO33" s="32"/>
      <c r="KIP33" s="32"/>
      <c r="KIQ33" s="32"/>
      <c r="KIR33" s="32"/>
      <c r="KIS33" s="32"/>
      <c r="KIT33" s="32"/>
      <c r="KIU33" s="32"/>
      <c r="KIV33" s="32"/>
      <c r="KIW33" s="32"/>
      <c r="KIX33" s="32"/>
      <c r="KIY33" s="32"/>
      <c r="KIZ33" s="32"/>
      <c r="KJA33" s="32"/>
      <c r="KJB33" s="32"/>
      <c r="KJC33" s="32"/>
      <c r="KJD33" s="32"/>
      <c r="KJE33" s="32"/>
      <c r="KJF33" s="32"/>
      <c r="KJG33" s="32"/>
      <c r="KJH33" s="32"/>
      <c r="KJI33" s="32"/>
      <c r="KJJ33" s="32"/>
      <c r="KJK33" s="32"/>
      <c r="KJL33" s="32"/>
      <c r="KJM33" s="32"/>
      <c r="KJN33" s="32"/>
      <c r="KJO33" s="32"/>
      <c r="KJP33" s="32"/>
      <c r="KJQ33" s="32"/>
      <c r="KJR33" s="32"/>
      <c r="KJS33" s="32"/>
      <c r="KJT33" s="32"/>
      <c r="KJU33" s="32"/>
      <c r="KJV33" s="32"/>
      <c r="KJW33" s="32"/>
      <c r="KJX33" s="32"/>
      <c r="KJY33" s="32"/>
      <c r="KJZ33" s="32"/>
      <c r="KKA33" s="32"/>
      <c r="KKB33" s="32"/>
      <c r="KKC33" s="32"/>
      <c r="KKD33" s="32"/>
      <c r="KKE33" s="32"/>
      <c r="KKF33" s="32"/>
      <c r="KKG33" s="32"/>
      <c r="KKH33" s="32"/>
      <c r="KKI33" s="32"/>
      <c r="KKJ33" s="32"/>
      <c r="KKK33" s="32"/>
      <c r="KKL33" s="32"/>
      <c r="KKM33" s="32"/>
      <c r="KKN33" s="32"/>
      <c r="KKO33" s="32"/>
      <c r="KKP33" s="32"/>
      <c r="KKQ33" s="32"/>
      <c r="KKR33" s="32"/>
      <c r="KKS33" s="32"/>
      <c r="KKT33" s="32"/>
      <c r="KKU33" s="32"/>
      <c r="KKV33" s="32"/>
      <c r="KKW33" s="32"/>
      <c r="KKX33" s="32"/>
      <c r="KKY33" s="32"/>
      <c r="KKZ33" s="32"/>
      <c r="KLA33" s="32"/>
      <c r="KLB33" s="32"/>
      <c r="KLC33" s="32"/>
      <c r="KLD33" s="32"/>
      <c r="KLE33" s="32"/>
      <c r="KLF33" s="32"/>
      <c r="KLG33" s="32"/>
      <c r="KLH33" s="32"/>
      <c r="KLI33" s="32"/>
      <c r="KLJ33" s="32"/>
      <c r="KLK33" s="32"/>
      <c r="KLL33" s="32"/>
      <c r="KLM33" s="32"/>
      <c r="KLN33" s="32"/>
      <c r="KLO33" s="32"/>
      <c r="KLP33" s="32"/>
      <c r="KLQ33" s="32"/>
      <c r="KLR33" s="32"/>
      <c r="KLS33" s="32"/>
      <c r="KLT33" s="32"/>
      <c r="KLU33" s="32"/>
      <c r="KLV33" s="32"/>
      <c r="KLW33" s="32"/>
      <c r="KLX33" s="32"/>
      <c r="KLY33" s="32"/>
      <c r="KLZ33" s="32"/>
      <c r="KMA33" s="32"/>
      <c r="KMB33" s="32"/>
      <c r="KMC33" s="32"/>
      <c r="KMD33" s="32"/>
      <c r="KME33" s="32"/>
      <c r="KMF33" s="32"/>
      <c r="KMG33" s="32"/>
      <c r="KMH33" s="32"/>
      <c r="KMI33" s="32"/>
      <c r="KMJ33" s="32"/>
      <c r="KMK33" s="32"/>
      <c r="KML33" s="32"/>
      <c r="KMM33" s="32"/>
      <c r="KMN33" s="32"/>
      <c r="KMO33" s="32"/>
      <c r="KMP33" s="32"/>
      <c r="KMQ33" s="32"/>
      <c r="KMR33" s="32"/>
      <c r="KMS33" s="32"/>
      <c r="KMT33" s="32"/>
      <c r="KMU33" s="32"/>
      <c r="KMV33" s="32"/>
      <c r="KMW33" s="32"/>
      <c r="KMX33" s="32"/>
      <c r="KMY33" s="32"/>
      <c r="KMZ33" s="32"/>
      <c r="KNA33" s="32"/>
      <c r="KNB33" s="32"/>
      <c r="KNC33" s="32"/>
      <c r="KND33" s="32"/>
      <c r="KNE33" s="32"/>
      <c r="KNF33" s="32"/>
      <c r="KNG33" s="32"/>
      <c r="KNH33" s="32"/>
      <c r="KNI33" s="32"/>
      <c r="KNJ33" s="32"/>
      <c r="KNK33" s="32"/>
      <c r="KNL33" s="32"/>
      <c r="KNM33" s="32"/>
      <c r="KNN33" s="32"/>
      <c r="KNO33" s="32"/>
      <c r="KNP33" s="32"/>
      <c r="KNQ33" s="32"/>
      <c r="KNR33" s="32"/>
      <c r="KNS33" s="32"/>
      <c r="KNT33" s="32"/>
      <c r="KNU33" s="32"/>
      <c r="KNV33" s="32"/>
      <c r="KNW33" s="32"/>
      <c r="KNX33" s="32"/>
      <c r="KNY33" s="32"/>
      <c r="KNZ33" s="32"/>
      <c r="KOA33" s="32"/>
      <c r="KOB33" s="32"/>
      <c r="KOC33" s="32"/>
      <c r="KOD33" s="32"/>
      <c r="KOE33" s="32"/>
      <c r="KOF33" s="32"/>
      <c r="KOG33" s="32"/>
      <c r="KOH33" s="32"/>
      <c r="KOI33" s="32"/>
      <c r="KOJ33" s="32"/>
      <c r="KOK33" s="32"/>
      <c r="KOL33" s="32"/>
      <c r="KOM33" s="32"/>
      <c r="KON33" s="32"/>
      <c r="KOO33" s="32"/>
      <c r="KOP33" s="32"/>
      <c r="KOQ33" s="32"/>
      <c r="KOR33" s="32"/>
      <c r="KOS33" s="32"/>
      <c r="KOT33" s="32"/>
      <c r="KOU33" s="32"/>
      <c r="KOV33" s="32"/>
      <c r="KOW33" s="32"/>
      <c r="KOX33" s="32"/>
      <c r="KOY33" s="32"/>
      <c r="KOZ33" s="32"/>
      <c r="KPA33" s="32"/>
      <c r="KPB33" s="32"/>
      <c r="KPC33" s="32"/>
      <c r="KPD33" s="32"/>
      <c r="KPE33" s="32"/>
      <c r="KPF33" s="32"/>
      <c r="KPG33" s="32"/>
      <c r="KPH33" s="32"/>
      <c r="KPI33" s="32"/>
      <c r="KPJ33" s="32"/>
      <c r="KPK33" s="32"/>
      <c r="KPL33" s="32"/>
      <c r="KPM33" s="32"/>
      <c r="KPN33" s="32"/>
      <c r="KPO33" s="32"/>
      <c r="KPP33" s="32"/>
      <c r="KPQ33" s="32"/>
      <c r="KPR33" s="32"/>
      <c r="KPS33" s="32"/>
      <c r="KPT33" s="32"/>
      <c r="KPU33" s="32"/>
      <c r="KPV33" s="32"/>
      <c r="KPW33" s="32"/>
      <c r="KPX33" s="32"/>
      <c r="KPY33" s="32"/>
      <c r="KPZ33" s="32"/>
      <c r="KQA33" s="32"/>
      <c r="KQB33" s="32"/>
      <c r="KQC33" s="32"/>
      <c r="KQD33" s="32"/>
      <c r="KQE33" s="32"/>
      <c r="KQF33" s="32"/>
      <c r="KQG33" s="32"/>
      <c r="KQH33" s="32"/>
      <c r="KQI33" s="32"/>
      <c r="KQJ33" s="32"/>
      <c r="KQK33" s="32"/>
      <c r="KQL33" s="32"/>
      <c r="KQM33" s="32"/>
      <c r="KQN33" s="32"/>
      <c r="KQO33" s="32"/>
      <c r="KQP33" s="32"/>
      <c r="KQQ33" s="32"/>
      <c r="KQR33" s="32"/>
      <c r="KQS33" s="32"/>
      <c r="KQT33" s="32"/>
      <c r="KQU33" s="32"/>
      <c r="KQV33" s="32"/>
      <c r="KQW33" s="32"/>
      <c r="KQX33" s="32"/>
      <c r="KQY33" s="32"/>
      <c r="KQZ33" s="32"/>
      <c r="KRA33" s="32"/>
      <c r="KRB33" s="32"/>
      <c r="KRC33" s="32"/>
      <c r="KRD33" s="32"/>
      <c r="KRE33" s="32"/>
      <c r="KRF33" s="32"/>
      <c r="KRG33" s="32"/>
      <c r="KRH33" s="32"/>
      <c r="KRI33" s="32"/>
      <c r="KRJ33" s="32"/>
      <c r="KRK33" s="32"/>
      <c r="KRL33" s="32"/>
      <c r="KRM33" s="32"/>
      <c r="KRN33" s="32"/>
      <c r="KRO33" s="32"/>
      <c r="KRP33" s="32"/>
      <c r="KRQ33" s="32"/>
      <c r="KRR33" s="32"/>
      <c r="KRS33" s="32"/>
      <c r="KRT33" s="32"/>
      <c r="KRU33" s="32"/>
      <c r="KRV33" s="32"/>
      <c r="KRW33" s="32"/>
      <c r="KRX33" s="32"/>
      <c r="KRY33" s="32"/>
      <c r="KRZ33" s="32"/>
      <c r="KSA33" s="32"/>
      <c r="KSB33" s="32"/>
      <c r="KSC33" s="32"/>
      <c r="KSD33" s="32"/>
      <c r="KSE33" s="32"/>
      <c r="KSF33" s="32"/>
      <c r="KSG33" s="32"/>
      <c r="KSH33" s="32"/>
      <c r="KSI33" s="32"/>
      <c r="KSJ33" s="32"/>
      <c r="KSK33" s="32"/>
      <c r="KSL33" s="32"/>
      <c r="KSM33" s="32"/>
      <c r="KSN33" s="32"/>
      <c r="KSO33" s="32"/>
      <c r="KSP33" s="32"/>
      <c r="KSQ33" s="32"/>
      <c r="KSR33" s="32"/>
      <c r="KSS33" s="32"/>
      <c r="KST33" s="32"/>
      <c r="KSU33" s="32"/>
      <c r="KSV33" s="32"/>
      <c r="KSW33" s="32"/>
      <c r="KSX33" s="32"/>
      <c r="KSY33" s="32"/>
      <c r="KSZ33" s="32"/>
      <c r="KTA33" s="32"/>
      <c r="KTB33" s="32"/>
      <c r="KTC33" s="32"/>
      <c r="KTD33" s="32"/>
      <c r="KTE33" s="32"/>
      <c r="KTF33" s="32"/>
      <c r="KTG33" s="32"/>
      <c r="KTH33" s="32"/>
      <c r="KTI33" s="32"/>
      <c r="KTJ33" s="32"/>
      <c r="KTK33" s="32"/>
      <c r="KTL33" s="32"/>
      <c r="KTM33" s="32"/>
      <c r="KTN33" s="32"/>
      <c r="KTO33" s="32"/>
      <c r="KTP33" s="32"/>
      <c r="KTQ33" s="32"/>
      <c r="KTR33" s="32"/>
      <c r="KTS33" s="32"/>
      <c r="KTT33" s="32"/>
      <c r="KTU33" s="32"/>
      <c r="KTV33" s="32"/>
      <c r="KTW33" s="32"/>
      <c r="KTX33" s="32"/>
      <c r="KTY33" s="32"/>
      <c r="KTZ33" s="32"/>
      <c r="KUA33" s="32"/>
      <c r="KUB33" s="32"/>
      <c r="KUC33" s="32"/>
      <c r="KUD33" s="32"/>
      <c r="KUE33" s="32"/>
      <c r="KUF33" s="32"/>
      <c r="KUG33" s="32"/>
      <c r="KUH33" s="32"/>
      <c r="KUI33" s="32"/>
      <c r="KUJ33" s="32"/>
      <c r="KUK33" s="32"/>
      <c r="KUL33" s="32"/>
      <c r="KUM33" s="32"/>
      <c r="KUN33" s="32"/>
      <c r="KUO33" s="32"/>
      <c r="KUP33" s="32"/>
      <c r="KUQ33" s="32"/>
      <c r="KUR33" s="32"/>
      <c r="KUS33" s="32"/>
      <c r="KUT33" s="32"/>
      <c r="KUU33" s="32"/>
      <c r="KUV33" s="32"/>
      <c r="KUW33" s="32"/>
      <c r="KUX33" s="32"/>
      <c r="KUY33" s="32"/>
      <c r="KUZ33" s="32"/>
      <c r="KVA33" s="32"/>
      <c r="KVB33" s="32"/>
      <c r="KVC33" s="32"/>
      <c r="KVD33" s="32"/>
      <c r="KVE33" s="32"/>
      <c r="KVF33" s="32"/>
      <c r="KVG33" s="32"/>
      <c r="KVH33" s="32"/>
      <c r="KVI33" s="32"/>
      <c r="KVJ33" s="32"/>
      <c r="KVK33" s="32"/>
      <c r="KVL33" s="32"/>
      <c r="KVM33" s="32"/>
      <c r="KVN33" s="32"/>
      <c r="KVO33" s="32"/>
      <c r="KVP33" s="32"/>
      <c r="KVQ33" s="32"/>
      <c r="KVR33" s="32"/>
      <c r="KVS33" s="32"/>
      <c r="KVT33" s="32"/>
      <c r="KVU33" s="32"/>
      <c r="KVV33" s="32"/>
      <c r="KVW33" s="32"/>
      <c r="KVX33" s="32"/>
      <c r="KVY33" s="32"/>
      <c r="KVZ33" s="32"/>
      <c r="KWA33" s="32"/>
      <c r="KWB33" s="32"/>
      <c r="KWC33" s="32"/>
      <c r="KWD33" s="32"/>
      <c r="KWE33" s="32"/>
      <c r="KWF33" s="32"/>
      <c r="KWG33" s="32"/>
      <c r="KWH33" s="32"/>
      <c r="KWI33" s="32"/>
      <c r="KWJ33" s="32"/>
      <c r="KWK33" s="32"/>
      <c r="KWL33" s="32"/>
      <c r="KWM33" s="32"/>
      <c r="KWN33" s="32"/>
      <c r="KWO33" s="32"/>
      <c r="KWP33" s="32"/>
      <c r="KWQ33" s="32"/>
      <c r="KWR33" s="32"/>
      <c r="KWS33" s="32"/>
      <c r="KWT33" s="32"/>
      <c r="KWU33" s="32"/>
      <c r="KWV33" s="32"/>
      <c r="KWW33" s="32"/>
      <c r="KWX33" s="32"/>
      <c r="KWY33" s="32"/>
      <c r="KWZ33" s="32"/>
      <c r="KXA33" s="32"/>
      <c r="KXB33" s="32"/>
      <c r="KXC33" s="32"/>
      <c r="KXD33" s="32"/>
      <c r="KXE33" s="32"/>
      <c r="KXF33" s="32"/>
      <c r="KXG33" s="32"/>
      <c r="KXH33" s="32"/>
      <c r="KXI33" s="32"/>
      <c r="KXJ33" s="32"/>
      <c r="KXK33" s="32"/>
      <c r="KXL33" s="32"/>
      <c r="KXM33" s="32"/>
      <c r="KXN33" s="32"/>
      <c r="KXO33" s="32"/>
      <c r="KXP33" s="32"/>
      <c r="KXQ33" s="32"/>
      <c r="KXR33" s="32"/>
      <c r="KXS33" s="32"/>
      <c r="KXT33" s="32"/>
      <c r="KXU33" s="32"/>
      <c r="KXV33" s="32"/>
      <c r="KXW33" s="32"/>
      <c r="KXX33" s="32"/>
      <c r="KXY33" s="32"/>
      <c r="KXZ33" s="32"/>
      <c r="KYA33" s="32"/>
      <c r="KYB33" s="32"/>
      <c r="KYC33" s="32"/>
      <c r="KYD33" s="32"/>
      <c r="KYE33" s="32"/>
      <c r="KYF33" s="32"/>
      <c r="KYG33" s="32"/>
      <c r="KYH33" s="32"/>
      <c r="KYI33" s="32"/>
      <c r="KYJ33" s="32"/>
      <c r="KYK33" s="32"/>
      <c r="KYL33" s="32"/>
      <c r="KYM33" s="32"/>
      <c r="KYN33" s="32"/>
      <c r="KYO33" s="32"/>
      <c r="KYP33" s="32"/>
      <c r="KYQ33" s="32"/>
      <c r="KYR33" s="32"/>
      <c r="KYS33" s="32"/>
      <c r="KYT33" s="32"/>
      <c r="KYU33" s="32"/>
      <c r="KYV33" s="32"/>
      <c r="KYW33" s="32"/>
      <c r="KYX33" s="32"/>
      <c r="KYY33" s="32"/>
      <c r="KYZ33" s="32"/>
      <c r="KZA33" s="32"/>
      <c r="KZB33" s="32"/>
      <c r="KZC33" s="32"/>
      <c r="KZD33" s="32"/>
      <c r="KZE33" s="32"/>
      <c r="KZF33" s="32"/>
      <c r="KZG33" s="32"/>
      <c r="KZH33" s="32"/>
      <c r="KZI33" s="32"/>
      <c r="KZJ33" s="32"/>
      <c r="KZK33" s="32"/>
      <c r="KZL33" s="32"/>
      <c r="KZM33" s="32"/>
      <c r="KZN33" s="32"/>
      <c r="KZO33" s="32"/>
      <c r="KZP33" s="32"/>
      <c r="KZQ33" s="32"/>
      <c r="KZR33" s="32"/>
      <c r="KZS33" s="32"/>
      <c r="KZT33" s="32"/>
      <c r="KZU33" s="32"/>
      <c r="KZV33" s="32"/>
      <c r="KZW33" s="32"/>
      <c r="KZX33" s="32"/>
      <c r="KZY33" s="32"/>
      <c r="KZZ33" s="32"/>
      <c r="LAA33" s="32"/>
      <c r="LAB33" s="32"/>
      <c r="LAC33" s="32"/>
      <c r="LAD33" s="32"/>
      <c r="LAE33" s="32"/>
      <c r="LAF33" s="32"/>
      <c r="LAG33" s="32"/>
      <c r="LAH33" s="32"/>
      <c r="LAI33" s="32"/>
      <c r="LAJ33" s="32"/>
      <c r="LAK33" s="32"/>
      <c r="LAL33" s="32"/>
      <c r="LAM33" s="32"/>
      <c r="LAN33" s="32"/>
      <c r="LAO33" s="32"/>
      <c r="LAP33" s="32"/>
      <c r="LAQ33" s="32"/>
      <c r="LAR33" s="32"/>
      <c r="LAS33" s="32"/>
      <c r="LAT33" s="32"/>
      <c r="LAU33" s="32"/>
      <c r="LAV33" s="32"/>
      <c r="LAW33" s="32"/>
      <c r="LAX33" s="32"/>
      <c r="LAY33" s="32"/>
      <c r="LAZ33" s="32"/>
      <c r="LBA33" s="32"/>
      <c r="LBB33" s="32"/>
      <c r="LBC33" s="32"/>
      <c r="LBD33" s="32"/>
      <c r="LBE33" s="32"/>
      <c r="LBF33" s="32"/>
      <c r="LBG33" s="32"/>
      <c r="LBH33" s="32"/>
      <c r="LBI33" s="32"/>
      <c r="LBJ33" s="32"/>
      <c r="LBK33" s="32"/>
      <c r="LBL33" s="32"/>
      <c r="LBM33" s="32"/>
      <c r="LBN33" s="32"/>
      <c r="LBO33" s="32"/>
      <c r="LBP33" s="32"/>
      <c r="LBQ33" s="32"/>
      <c r="LBR33" s="32"/>
      <c r="LBS33" s="32"/>
      <c r="LBT33" s="32"/>
      <c r="LBU33" s="32"/>
      <c r="LBV33" s="32"/>
      <c r="LBW33" s="32"/>
      <c r="LBX33" s="32"/>
      <c r="LBY33" s="32"/>
      <c r="LBZ33" s="32"/>
      <c r="LCA33" s="32"/>
      <c r="LCB33" s="32"/>
      <c r="LCC33" s="32"/>
      <c r="LCD33" s="32"/>
      <c r="LCE33" s="32"/>
      <c r="LCF33" s="32"/>
      <c r="LCG33" s="32"/>
      <c r="LCH33" s="32"/>
      <c r="LCI33" s="32"/>
      <c r="LCJ33" s="32"/>
      <c r="LCK33" s="32"/>
      <c r="LCL33" s="32"/>
      <c r="LCM33" s="32"/>
      <c r="LCN33" s="32"/>
      <c r="LCO33" s="32"/>
      <c r="LCP33" s="32"/>
      <c r="LCQ33" s="32"/>
      <c r="LCR33" s="32"/>
      <c r="LCS33" s="32"/>
      <c r="LCT33" s="32"/>
      <c r="LCU33" s="32"/>
      <c r="LCV33" s="32"/>
      <c r="LCW33" s="32"/>
      <c r="LCX33" s="32"/>
      <c r="LCY33" s="32"/>
      <c r="LCZ33" s="32"/>
      <c r="LDA33" s="32"/>
      <c r="LDB33" s="32"/>
      <c r="LDC33" s="32"/>
      <c r="LDD33" s="32"/>
      <c r="LDE33" s="32"/>
      <c r="LDF33" s="32"/>
      <c r="LDG33" s="32"/>
      <c r="LDH33" s="32"/>
      <c r="LDI33" s="32"/>
      <c r="LDJ33" s="32"/>
      <c r="LDK33" s="32"/>
      <c r="LDL33" s="32"/>
      <c r="LDM33" s="32"/>
      <c r="LDN33" s="32"/>
      <c r="LDO33" s="32"/>
      <c r="LDP33" s="32"/>
      <c r="LDQ33" s="32"/>
      <c r="LDR33" s="32"/>
      <c r="LDS33" s="32"/>
      <c r="LDT33" s="32"/>
      <c r="LDU33" s="32"/>
      <c r="LDV33" s="32"/>
      <c r="LDW33" s="32"/>
      <c r="LDX33" s="32"/>
      <c r="LDY33" s="32"/>
      <c r="LDZ33" s="32"/>
      <c r="LEA33" s="32"/>
      <c r="LEB33" s="32"/>
      <c r="LEC33" s="32"/>
      <c r="LED33" s="32"/>
      <c r="LEE33" s="32"/>
      <c r="LEF33" s="32"/>
      <c r="LEG33" s="32"/>
      <c r="LEH33" s="32"/>
      <c r="LEI33" s="32"/>
      <c r="LEJ33" s="32"/>
      <c r="LEK33" s="32"/>
      <c r="LEL33" s="32"/>
      <c r="LEM33" s="32"/>
      <c r="LEN33" s="32"/>
      <c r="LEO33" s="32"/>
      <c r="LEP33" s="32"/>
      <c r="LEQ33" s="32"/>
      <c r="LER33" s="32"/>
      <c r="LES33" s="32"/>
      <c r="LET33" s="32"/>
      <c r="LEU33" s="32"/>
      <c r="LEV33" s="32"/>
      <c r="LEW33" s="32"/>
      <c r="LEX33" s="32"/>
      <c r="LEY33" s="32"/>
      <c r="LEZ33" s="32"/>
      <c r="LFA33" s="32"/>
      <c r="LFB33" s="32"/>
      <c r="LFC33" s="32"/>
      <c r="LFD33" s="32"/>
      <c r="LFE33" s="32"/>
      <c r="LFF33" s="32"/>
      <c r="LFG33" s="32"/>
      <c r="LFH33" s="32"/>
      <c r="LFI33" s="32"/>
      <c r="LFJ33" s="32"/>
      <c r="LFK33" s="32"/>
      <c r="LFL33" s="32"/>
      <c r="LFM33" s="32"/>
      <c r="LFN33" s="32"/>
      <c r="LFO33" s="32"/>
      <c r="LFP33" s="32"/>
      <c r="LFQ33" s="32"/>
      <c r="LFR33" s="32"/>
      <c r="LFS33" s="32"/>
      <c r="LFT33" s="32"/>
      <c r="LFU33" s="32"/>
      <c r="LFV33" s="32"/>
      <c r="LFW33" s="32"/>
      <c r="LFX33" s="32"/>
      <c r="LFY33" s="32"/>
      <c r="LFZ33" s="32"/>
      <c r="LGA33" s="32"/>
      <c r="LGB33" s="32"/>
      <c r="LGC33" s="32"/>
      <c r="LGD33" s="32"/>
      <c r="LGE33" s="32"/>
      <c r="LGF33" s="32"/>
      <c r="LGG33" s="32"/>
      <c r="LGH33" s="32"/>
      <c r="LGI33" s="32"/>
      <c r="LGJ33" s="32"/>
      <c r="LGK33" s="32"/>
      <c r="LGL33" s="32"/>
      <c r="LGM33" s="32"/>
      <c r="LGN33" s="32"/>
      <c r="LGO33" s="32"/>
      <c r="LGP33" s="32"/>
      <c r="LGQ33" s="32"/>
      <c r="LGR33" s="32"/>
      <c r="LGS33" s="32"/>
      <c r="LGT33" s="32"/>
      <c r="LGU33" s="32"/>
      <c r="LGV33" s="32"/>
      <c r="LGW33" s="32"/>
      <c r="LGX33" s="32"/>
      <c r="LGY33" s="32"/>
      <c r="LGZ33" s="32"/>
      <c r="LHA33" s="32"/>
      <c r="LHB33" s="32"/>
      <c r="LHC33" s="32"/>
      <c r="LHD33" s="32"/>
      <c r="LHE33" s="32"/>
      <c r="LHF33" s="32"/>
      <c r="LHG33" s="32"/>
      <c r="LHH33" s="32"/>
      <c r="LHI33" s="32"/>
      <c r="LHJ33" s="32"/>
      <c r="LHK33" s="32"/>
      <c r="LHL33" s="32"/>
      <c r="LHM33" s="32"/>
      <c r="LHN33" s="32"/>
      <c r="LHO33" s="32"/>
      <c r="LHP33" s="32"/>
      <c r="LHQ33" s="32"/>
      <c r="LHR33" s="32"/>
      <c r="LHS33" s="32"/>
      <c r="LHT33" s="32"/>
      <c r="LHU33" s="32"/>
      <c r="LHV33" s="32"/>
      <c r="LHW33" s="32"/>
      <c r="LHX33" s="32"/>
      <c r="LHY33" s="32"/>
      <c r="LHZ33" s="32"/>
      <c r="LIA33" s="32"/>
      <c r="LIB33" s="32"/>
      <c r="LIC33" s="32"/>
      <c r="LID33" s="32"/>
      <c r="LIE33" s="32"/>
      <c r="LIF33" s="32"/>
      <c r="LIG33" s="32"/>
      <c r="LIH33" s="32"/>
      <c r="LII33" s="32"/>
      <c r="LIJ33" s="32"/>
      <c r="LIK33" s="32"/>
      <c r="LIL33" s="32"/>
      <c r="LIM33" s="32"/>
      <c r="LIN33" s="32"/>
      <c r="LIO33" s="32"/>
      <c r="LIP33" s="32"/>
      <c r="LIQ33" s="32"/>
      <c r="LIR33" s="32"/>
      <c r="LIS33" s="32"/>
      <c r="LIT33" s="32"/>
      <c r="LIU33" s="32"/>
      <c r="LIV33" s="32"/>
      <c r="LIW33" s="32"/>
      <c r="LIX33" s="32"/>
      <c r="LIY33" s="32"/>
      <c r="LIZ33" s="32"/>
      <c r="LJA33" s="32"/>
      <c r="LJB33" s="32"/>
      <c r="LJC33" s="32"/>
      <c r="LJD33" s="32"/>
      <c r="LJE33" s="32"/>
      <c r="LJF33" s="32"/>
      <c r="LJG33" s="32"/>
      <c r="LJH33" s="32"/>
      <c r="LJI33" s="32"/>
      <c r="LJJ33" s="32"/>
      <c r="LJK33" s="32"/>
      <c r="LJL33" s="32"/>
      <c r="LJM33" s="32"/>
      <c r="LJN33" s="32"/>
      <c r="LJO33" s="32"/>
      <c r="LJP33" s="32"/>
      <c r="LJQ33" s="32"/>
      <c r="LJR33" s="32"/>
      <c r="LJS33" s="32"/>
      <c r="LJT33" s="32"/>
      <c r="LJU33" s="32"/>
      <c r="LJV33" s="32"/>
      <c r="LJW33" s="32"/>
      <c r="LJX33" s="32"/>
      <c r="LJY33" s="32"/>
      <c r="LJZ33" s="32"/>
      <c r="LKA33" s="32"/>
      <c r="LKB33" s="32"/>
      <c r="LKC33" s="32"/>
      <c r="LKD33" s="32"/>
      <c r="LKE33" s="32"/>
      <c r="LKF33" s="32"/>
      <c r="LKG33" s="32"/>
      <c r="LKH33" s="32"/>
      <c r="LKI33" s="32"/>
      <c r="LKJ33" s="32"/>
      <c r="LKK33" s="32"/>
      <c r="LKL33" s="32"/>
      <c r="LKM33" s="32"/>
      <c r="LKN33" s="32"/>
      <c r="LKO33" s="32"/>
      <c r="LKP33" s="32"/>
      <c r="LKQ33" s="32"/>
      <c r="LKR33" s="32"/>
      <c r="LKS33" s="32"/>
      <c r="LKT33" s="32"/>
      <c r="LKU33" s="32"/>
      <c r="LKV33" s="32"/>
      <c r="LKW33" s="32"/>
      <c r="LKX33" s="32"/>
      <c r="LKY33" s="32"/>
      <c r="LKZ33" s="32"/>
      <c r="LLA33" s="32"/>
      <c r="LLB33" s="32"/>
      <c r="LLC33" s="32"/>
      <c r="LLD33" s="32"/>
      <c r="LLE33" s="32"/>
      <c r="LLF33" s="32"/>
      <c r="LLG33" s="32"/>
      <c r="LLH33" s="32"/>
      <c r="LLI33" s="32"/>
      <c r="LLJ33" s="32"/>
      <c r="LLK33" s="32"/>
      <c r="LLL33" s="32"/>
      <c r="LLM33" s="32"/>
      <c r="LLN33" s="32"/>
      <c r="LLO33" s="32"/>
      <c r="LLP33" s="32"/>
      <c r="LLQ33" s="32"/>
      <c r="LLR33" s="32"/>
      <c r="LLS33" s="32"/>
      <c r="LLT33" s="32"/>
      <c r="LLU33" s="32"/>
      <c r="LLV33" s="32"/>
      <c r="LLW33" s="32"/>
      <c r="LLX33" s="32"/>
      <c r="LLY33" s="32"/>
      <c r="LLZ33" s="32"/>
      <c r="LMA33" s="32"/>
      <c r="LMB33" s="32"/>
      <c r="LMC33" s="32"/>
      <c r="LMD33" s="32"/>
      <c r="LME33" s="32"/>
      <c r="LMF33" s="32"/>
      <c r="LMG33" s="32"/>
      <c r="LMH33" s="32"/>
      <c r="LMI33" s="32"/>
      <c r="LMJ33" s="32"/>
      <c r="LMK33" s="32"/>
      <c r="LML33" s="32"/>
      <c r="LMM33" s="32"/>
      <c r="LMN33" s="32"/>
      <c r="LMO33" s="32"/>
      <c r="LMP33" s="32"/>
      <c r="LMQ33" s="32"/>
      <c r="LMR33" s="32"/>
      <c r="LMS33" s="32"/>
      <c r="LMT33" s="32"/>
      <c r="LMU33" s="32"/>
      <c r="LMV33" s="32"/>
      <c r="LMW33" s="32"/>
      <c r="LMX33" s="32"/>
      <c r="LMY33" s="32"/>
      <c r="LMZ33" s="32"/>
      <c r="LNA33" s="32"/>
      <c r="LNB33" s="32"/>
      <c r="LNC33" s="32"/>
      <c r="LND33" s="32"/>
      <c r="LNE33" s="32"/>
      <c r="LNF33" s="32"/>
      <c r="LNG33" s="32"/>
      <c r="LNH33" s="32"/>
      <c r="LNI33" s="32"/>
      <c r="LNJ33" s="32"/>
      <c r="LNK33" s="32"/>
      <c r="LNL33" s="32"/>
      <c r="LNM33" s="32"/>
      <c r="LNN33" s="32"/>
      <c r="LNO33" s="32"/>
      <c r="LNP33" s="32"/>
      <c r="LNQ33" s="32"/>
      <c r="LNR33" s="32"/>
      <c r="LNS33" s="32"/>
      <c r="LNT33" s="32"/>
      <c r="LNU33" s="32"/>
      <c r="LNV33" s="32"/>
      <c r="LNW33" s="32"/>
      <c r="LNX33" s="32"/>
      <c r="LNY33" s="32"/>
      <c r="LNZ33" s="32"/>
      <c r="LOA33" s="32"/>
      <c r="LOB33" s="32"/>
      <c r="LOC33" s="32"/>
      <c r="LOD33" s="32"/>
      <c r="LOE33" s="32"/>
      <c r="LOF33" s="32"/>
      <c r="LOG33" s="32"/>
      <c r="LOH33" s="32"/>
      <c r="LOI33" s="32"/>
      <c r="LOJ33" s="32"/>
      <c r="LOK33" s="32"/>
      <c r="LOL33" s="32"/>
      <c r="LOM33" s="32"/>
      <c r="LON33" s="32"/>
      <c r="LOO33" s="32"/>
      <c r="LOP33" s="32"/>
      <c r="LOQ33" s="32"/>
      <c r="LOR33" s="32"/>
      <c r="LOS33" s="32"/>
      <c r="LOT33" s="32"/>
      <c r="LOU33" s="32"/>
      <c r="LOV33" s="32"/>
      <c r="LOW33" s="32"/>
      <c r="LOX33" s="32"/>
      <c r="LOY33" s="32"/>
      <c r="LOZ33" s="32"/>
      <c r="LPA33" s="32"/>
      <c r="LPB33" s="32"/>
      <c r="LPC33" s="32"/>
      <c r="LPD33" s="32"/>
      <c r="LPE33" s="32"/>
      <c r="LPF33" s="32"/>
      <c r="LPG33" s="32"/>
      <c r="LPH33" s="32"/>
      <c r="LPI33" s="32"/>
      <c r="LPJ33" s="32"/>
      <c r="LPK33" s="32"/>
      <c r="LPL33" s="32"/>
      <c r="LPM33" s="32"/>
      <c r="LPN33" s="32"/>
      <c r="LPO33" s="32"/>
      <c r="LPP33" s="32"/>
      <c r="LPQ33" s="32"/>
      <c r="LPR33" s="32"/>
      <c r="LPS33" s="32"/>
      <c r="LPT33" s="32"/>
      <c r="LPU33" s="32"/>
      <c r="LPV33" s="32"/>
      <c r="LPW33" s="32"/>
      <c r="LPX33" s="32"/>
      <c r="LPY33" s="32"/>
      <c r="LPZ33" s="32"/>
      <c r="LQA33" s="32"/>
      <c r="LQB33" s="32"/>
      <c r="LQC33" s="32"/>
      <c r="LQD33" s="32"/>
      <c r="LQE33" s="32"/>
      <c r="LQF33" s="32"/>
      <c r="LQG33" s="32"/>
      <c r="LQH33" s="32"/>
      <c r="LQI33" s="32"/>
      <c r="LQJ33" s="32"/>
      <c r="LQK33" s="32"/>
      <c r="LQL33" s="32"/>
      <c r="LQM33" s="32"/>
      <c r="LQN33" s="32"/>
      <c r="LQO33" s="32"/>
      <c r="LQP33" s="32"/>
      <c r="LQQ33" s="32"/>
      <c r="LQR33" s="32"/>
      <c r="LQS33" s="32"/>
      <c r="LQT33" s="32"/>
      <c r="LQU33" s="32"/>
      <c r="LQV33" s="32"/>
      <c r="LQW33" s="32"/>
      <c r="LQX33" s="32"/>
      <c r="LQY33" s="32"/>
      <c r="LQZ33" s="32"/>
      <c r="LRA33" s="32"/>
      <c r="LRB33" s="32"/>
      <c r="LRC33" s="32"/>
      <c r="LRD33" s="32"/>
      <c r="LRE33" s="32"/>
      <c r="LRF33" s="32"/>
      <c r="LRG33" s="32"/>
      <c r="LRH33" s="32"/>
      <c r="LRI33" s="32"/>
      <c r="LRJ33" s="32"/>
      <c r="LRK33" s="32"/>
      <c r="LRL33" s="32"/>
      <c r="LRM33" s="32"/>
      <c r="LRN33" s="32"/>
      <c r="LRO33" s="32"/>
      <c r="LRP33" s="32"/>
      <c r="LRQ33" s="32"/>
      <c r="LRR33" s="32"/>
      <c r="LRS33" s="32"/>
      <c r="LRT33" s="32"/>
      <c r="LRU33" s="32"/>
      <c r="LRV33" s="32"/>
      <c r="LRW33" s="32"/>
      <c r="LRX33" s="32"/>
      <c r="LRY33" s="32"/>
      <c r="LRZ33" s="32"/>
      <c r="LSA33" s="32"/>
      <c r="LSB33" s="32"/>
      <c r="LSC33" s="32"/>
      <c r="LSD33" s="32"/>
      <c r="LSE33" s="32"/>
      <c r="LSF33" s="32"/>
      <c r="LSG33" s="32"/>
      <c r="LSH33" s="32"/>
      <c r="LSI33" s="32"/>
      <c r="LSJ33" s="32"/>
      <c r="LSK33" s="32"/>
      <c r="LSL33" s="32"/>
      <c r="LSM33" s="32"/>
      <c r="LSN33" s="32"/>
      <c r="LSO33" s="32"/>
      <c r="LSP33" s="32"/>
      <c r="LSQ33" s="32"/>
      <c r="LSR33" s="32"/>
      <c r="LSS33" s="32"/>
      <c r="LST33" s="32"/>
      <c r="LSU33" s="32"/>
      <c r="LSV33" s="32"/>
      <c r="LSW33" s="32"/>
      <c r="LSX33" s="32"/>
      <c r="LSY33" s="32"/>
      <c r="LSZ33" s="32"/>
      <c r="LTA33" s="32"/>
      <c r="LTB33" s="32"/>
      <c r="LTC33" s="32"/>
      <c r="LTD33" s="32"/>
      <c r="LTE33" s="32"/>
      <c r="LTF33" s="32"/>
      <c r="LTG33" s="32"/>
      <c r="LTH33" s="32"/>
      <c r="LTI33" s="32"/>
      <c r="LTJ33" s="32"/>
      <c r="LTK33" s="32"/>
      <c r="LTL33" s="32"/>
      <c r="LTM33" s="32"/>
      <c r="LTN33" s="32"/>
      <c r="LTO33" s="32"/>
      <c r="LTP33" s="32"/>
      <c r="LTQ33" s="32"/>
      <c r="LTR33" s="32"/>
      <c r="LTS33" s="32"/>
      <c r="LTT33" s="32"/>
      <c r="LTU33" s="32"/>
      <c r="LTV33" s="32"/>
      <c r="LTW33" s="32"/>
      <c r="LTX33" s="32"/>
      <c r="LTY33" s="32"/>
      <c r="LTZ33" s="32"/>
      <c r="LUA33" s="32"/>
      <c r="LUB33" s="32"/>
      <c r="LUC33" s="32"/>
      <c r="LUD33" s="32"/>
      <c r="LUE33" s="32"/>
      <c r="LUF33" s="32"/>
      <c r="LUG33" s="32"/>
      <c r="LUH33" s="32"/>
      <c r="LUI33" s="32"/>
      <c r="LUJ33" s="32"/>
      <c r="LUK33" s="32"/>
      <c r="LUL33" s="32"/>
      <c r="LUM33" s="32"/>
      <c r="LUN33" s="32"/>
      <c r="LUO33" s="32"/>
      <c r="LUP33" s="32"/>
      <c r="LUQ33" s="32"/>
      <c r="LUR33" s="32"/>
      <c r="LUS33" s="32"/>
      <c r="LUT33" s="32"/>
      <c r="LUU33" s="32"/>
      <c r="LUV33" s="32"/>
      <c r="LUW33" s="32"/>
      <c r="LUX33" s="32"/>
      <c r="LUY33" s="32"/>
      <c r="LUZ33" s="32"/>
      <c r="LVA33" s="32"/>
      <c r="LVB33" s="32"/>
      <c r="LVC33" s="32"/>
      <c r="LVD33" s="32"/>
      <c r="LVE33" s="32"/>
      <c r="LVF33" s="32"/>
      <c r="LVG33" s="32"/>
      <c r="LVH33" s="32"/>
      <c r="LVI33" s="32"/>
      <c r="LVJ33" s="32"/>
      <c r="LVK33" s="32"/>
      <c r="LVL33" s="32"/>
      <c r="LVM33" s="32"/>
      <c r="LVN33" s="32"/>
      <c r="LVO33" s="32"/>
      <c r="LVP33" s="32"/>
      <c r="LVQ33" s="32"/>
      <c r="LVR33" s="32"/>
      <c r="LVS33" s="32"/>
      <c r="LVT33" s="32"/>
      <c r="LVU33" s="32"/>
      <c r="LVV33" s="32"/>
      <c r="LVW33" s="32"/>
      <c r="LVX33" s="32"/>
      <c r="LVY33" s="32"/>
      <c r="LVZ33" s="32"/>
      <c r="LWA33" s="32"/>
      <c r="LWB33" s="32"/>
      <c r="LWC33" s="32"/>
      <c r="LWD33" s="32"/>
      <c r="LWE33" s="32"/>
      <c r="LWF33" s="32"/>
      <c r="LWG33" s="32"/>
      <c r="LWH33" s="32"/>
      <c r="LWI33" s="32"/>
      <c r="LWJ33" s="32"/>
      <c r="LWK33" s="32"/>
      <c r="LWL33" s="32"/>
      <c r="LWM33" s="32"/>
      <c r="LWN33" s="32"/>
      <c r="LWO33" s="32"/>
      <c r="LWP33" s="32"/>
      <c r="LWQ33" s="32"/>
      <c r="LWR33" s="32"/>
      <c r="LWS33" s="32"/>
      <c r="LWT33" s="32"/>
      <c r="LWU33" s="32"/>
      <c r="LWV33" s="32"/>
      <c r="LWW33" s="32"/>
      <c r="LWX33" s="32"/>
      <c r="LWY33" s="32"/>
      <c r="LWZ33" s="32"/>
      <c r="LXA33" s="32"/>
      <c r="LXB33" s="32"/>
      <c r="LXC33" s="32"/>
      <c r="LXD33" s="32"/>
      <c r="LXE33" s="32"/>
      <c r="LXF33" s="32"/>
      <c r="LXG33" s="32"/>
      <c r="LXH33" s="32"/>
      <c r="LXI33" s="32"/>
      <c r="LXJ33" s="32"/>
      <c r="LXK33" s="32"/>
      <c r="LXL33" s="32"/>
      <c r="LXM33" s="32"/>
      <c r="LXN33" s="32"/>
      <c r="LXO33" s="32"/>
      <c r="LXP33" s="32"/>
      <c r="LXQ33" s="32"/>
      <c r="LXR33" s="32"/>
      <c r="LXS33" s="32"/>
      <c r="LXT33" s="32"/>
      <c r="LXU33" s="32"/>
      <c r="LXV33" s="32"/>
      <c r="LXW33" s="32"/>
      <c r="LXX33" s="32"/>
      <c r="LXY33" s="32"/>
      <c r="LXZ33" s="32"/>
      <c r="LYA33" s="32"/>
      <c r="LYB33" s="32"/>
      <c r="LYC33" s="32"/>
      <c r="LYD33" s="32"/>
      <c r="LYE33" s="32"/>
      <c r="LYF33" s="32"/>
      <c r="LYG33" s="32"/>
      <c r="LYH33" s="32"/>
      <c r="LYI33" s="32"/>
      <c r="LYJ33" s="32"/>
      <c r="LYK33" s="32"/>
      <c r="LYL33" s="32"/>
      <c r="LYM33" s="32"/>
      <c r="LYN33" s="32"/>
      <c r="LYO33" s="32"/>
      <c r="LYP33" s="32"/>
      <c r="LYQ33" s="32"/>
      <c r="LYR33" s="32"/>
      <c r="LYS33" s="32"/>
      <c r="LYT33" s="32"/>
      <c r="LYU33" s="32"/>
      <c r="LYV33" s="32"/>
      <c r="LYW33" s="32"/>
      <c r="LYX33" s="32"/>
      <c r="LYY33" s="32"/>
      <c r="LYZ33" s="32"/>
      <c r="LZA33" s="32"/>
      <c r="LZB33" s="32"/>
      <c r="LZC33" s="32"/>
      <c r="LZD33" s="32"/>
      <c r="LZE33" s="32"/>
      <c r="LZF33" s="32"/>
      <c r="LZG33" s="32"/>
      <c r="LZH33" s="32"/>
      <c r="LZI33" s="32"/>
      <c r="LZJ33" s="32"/>
      <c r="LZK33" s="32"/>
      <c r="LZL33" s="32"/>
      <c r="LZM33" s="32"/>
      <c r="LZN33" s="32"/>
      <c r="LZO33" s="32"/>
      <c r="LZP33" s="32"/>
      <c r="LZQ33" s="32"/>
      <c r="LZR33" s="32"/>
      <c r="LZS33" s="32"/>
      <c r="LZT33" s="32"/>
      <c r="LZU33" s="32"/>
      <c r="LZV33" s="32"/>
      <c r="LZW33" s="32"/>
      <c r="LZX33" s="32"/>
      <c r="LZY33" s="32"/>
      <c r="LZZ33" s="32"/>
      <c r="MAA33" s="32"/>
      <c r="MAB33" s="32"/>
      <c r="MAC33" s="32"/>
      <c r="MAD33" s="32"/>
      <c r="MAE33" s="32"/>
      <c r="MAF33" s="32"/>
      <c r="MAG33" s="32"/>
      <c r="MAH33" s="32"/>
      <c r="MAI33" s="32"/>
      <c r="MAJ33" s="32"/>
      <c r="MAK33" s="32"/>
      <c r="MAL33" s="32"/>
      <c r="MAM33" s="32"/>
      <c r="MAN33" s="32"/>
      <c r="MAO33" s="32"/>
      <c r="MAP33" s="32"/>
      <c r="MAQ33" s="32"/>
      <c r="MAR33" s="32"/>
      <c r="MAS33" s="32"/>
      <c r="MAT33" s="32"/>
      <c r="MAU33" s="32"/>
      <c r="MAV33" s="32"/>
      <c r="MAW33" s="32"/>
      <c r="MAX33" s="32"/>
      <c r="MAY33" s="32"/>
      <c r="MAZ33" s="32"/>
      <c r="MBA33" s="32"/>
      <c r="MBB33" s="32"/>
      <c r="MBC33" s="32"/>
      <c r="MBD33" s="32"/>
      <c r="MBE33" s="32"/>
      <c r="MBF33" s="32"/>
      <c r="MBG33" s="32"/>
      <c r="MBH33" s="32"/>
      <c r="MBI33" s="32"/>
      <c r="MBJ33" s="32"/>
      <c r="MBK33" s="32"/>
      <c r="MBL33" s="32"/>
      <c r="MBM33" s="32"/>
      <c r="MBN33" s="32"/>
      <c r="MBO33" s="32"/>
      <c r="MBP33" s="32"/>
      <c r="MBQ33" s="32"/>
      <c r="MBR33" s="32"/>
      <c r="MBS33" s="32"/>
      <c r="MBT33" s="32"/>
      <c r="MBU33" s="32"/>
      <c r="MBV33" s="32"/>
      <c r="MBW33" s="32"/>
      <c r="MBX33" s="32"/>
      <c r="MBY33" s="32"/>
      <c r="MBZ33" s="32"/>
      <c r="MCA33" s="32"/>
      <c r="MCB33" s="32"/>
      <c r="MCC33" s="32"/>
      <c r="MCD33" s="32"/>
      <c r="MCE33" s="32"/>
      <c r="MCF33" s="32"/>
      <c r="MCG33" s="32"/>
      <c r="MCH33" s="32"/>
      <c r="MCI33" s="32"/>
      <c r="MCJ33" s="32"/>
      <c r="MCK33" s="32"/>
      <c r="MCL33" s="32"/>
      <c r="MCM33" s="32"/>
      <c r="MCN33" s="32"/>
      <c r="MCO33" s="32"/>
      <c r="MCP33" s="32"/>
      <c r="MCQ33" s="32"/>
      <c r="MCR33" s="32"/>
      <c r="MCS33" s="32"/>
      <c r="MCT33" s="32"/>
      <c r="MCU33" s="32"/>
      <c r="MCV33" s="32"/>
      <c r="MCW33" s="32"/>
      <c r="MCX33" s="32"/>
      <c r="MCY33" s="32"/>
      <c r="MCZ33" s="32"/>
      <c r="MDA33" s="32"/>
      <c r="MDB33" s="32"/>
      <c r="MDC33" s="32"/>
      <c r="MDD33" s="32"/>
      <c r="MDE33" s="32"/>
      <c r="MDF33" s="32"/>
      <c r="MDG33" s="32"/>
      <c r="MDH33" s="32"/>
      <c r="MDI33" s="32"/>
      <c r="MDJ33" s="32"/>
      <c r="MDK33" s="32"/>
      <c r="MDL33" s="32"/>
      <c r="MDM33" s="32"/>
      <c r="MDN33" s="32"/>
      <c r="MDO33" s="32"/>
      <c r="MDP33" s="32"/>
      <c r="MDQ33" s="32"/>
      <c r="MDR33" s="32"/>
      <c r="MDS33" s="32"/>
      <c r="MDT33" s="32"/>
      <c r="MDU33" s="32"/>
      <c r="MDV33" s="32"/>
      <c r="MDW33" s="32"/>
      <c r="MDX33" s="32"/>
      <c r="MDY33" s="32"/>
      <c r="MDZ33" s="32"/>
      <c r="MEA33" s="32"/>
      <c r="MEB33" s="32"/>
      <c r="MEC33" s="32"/>
      <c r="MED33" s="32"/>
      <c r="MEE33" s="32"/>
      <c r="MEF33" s="32"/>
      <c r="MEG33" s="32"/>
      <c r="MEH33" s="32"/>
      <c r="MEI33" s="32"/>
      <c r="MEJ33" s="32"/>
      <c r="MEK33" s="32"/>
      <c r="MEL33" s="32"/>
      <c r="MEM33" s="32"/>
      <c r="MEN33" s="32"/>
      <c r="MEO33" s="32"/>
      <c r="MEP33" s="32"/>
      <c r="MEQ33" s="32"/>
      <c r="MER33" s="32"/>
      <c r="MES33" s="32"/>
      <c r="MET33" s="32"/>
      <c r="MEU33" s="32"/>
      <c r="MEV33" s="32"/>
      <c r="MEW33" s="32"/>
      <c r="MEX33" s="32"/>
      <c r="MEY33" s="32"/>
      <c r="MEZ33" s="32"/>
      <c r="MFA33" s="32"/>
      <c r="MFB33" s="32"/>
      <c r="MFC33" s="32"/>
      <c r="MFD33" s="32"/>
      <c r="MFE33" s="32"/>
      <c r="MFF33" s="32"/>
      <c r="MFG33" s="32"/>
      <c r="MFH33" s="32"/>
      <c r="MFI33" s="32"/>
      <c r="MFJ33" s="32"/>
      <c r="MFK33" s="32"/>
      <c r="MFL33" s="32"/>
      <c r="MFM33" s="32"/>
      <c r="MFN33" s="32"/>
      <c r="MFO33" s="32"/>
      <c r="MFP33" s="32"/>
      <c r="MFQ33" s="32"/>
      <c r="MFR33" s="32"/>
      <c r="MFS33" s="32"/>
      <c r="MFT33" s="32"/>
      <c r="MFU33" s="32"/>
      <c r="MFV33" s="32"/>
      <c r="MFW33" s="32"/>
      <c r="MFX33" s="32"/>
      <c r="MFY33" s="32"/>
      <c r="MFZ33" s="32"/>
      <c r="MGA33" s="32"/>
      <c r="MGB33" s="32"/>
      <c r="MGC33" s="32"/>
      <c r="MGD33" s="32"/>
      <c r="MGE33" s="32"/>
      <c r="MGF33" s="32"/>
      <c r="MGG33" s="32"/>
      <c r="MGH33" s="32"/>
      <c r="MGI33" s="32"/>
      <c r="MGJ33" s="32"/>
      <c r="MGK33" s="32"/>
      <c r="MGL33" s="32"/>
      <c r="MGM33" s="32"/>
      <c r="MGN33" s="32"/>
      <c r="MGO33" s="32"/>
      <c r="MGP33" s="32"/>
      <c r="MGQ33" s="32"/>
      <c r="MGR33" s="32"/>
      <c r="MGS33" s="32"/>
      <c r="MGT33" s="32"/>
      <c r="MGU33" s="32"/>
      <c r="MGV33" s="32"/>
      <c r="MGW33" s="32"/>
      <c r="MGX33" s="32"/>
      <c r="MGY33" s="32"/>
      <c r="MGZ33" s="32"/>
      <c r="MHA33" s="32"/>
      <c r="MHB33" s="32"/>
      <c r="MHC33" s="32"/>
      <c r="MHD33" s="32"/>
      <c r="MHE33" s="32"/>
      <c r="MHF33" s="32"/>
      <c r="MHG33" s="32"/>
      <c r="MHH33" s="32"/>
      <c r="MHI33" s="32"/>
      <c r="MHJ33" s="32"/>
      <c r="MHK33" s="32"/>
      <c r="MHL33" s="32"/>
      <c r="MHM33" s="32"/>
      <c r="MHN33" s="32"/>
      <c r="MHO33" s="32"/>
      <c r="MHP33" s="32"/>
      <c r="MHQ33" s="32"/>
      <c r="MHR33" s="32"/>
      <c r="MHS33" s="32"/>
      <c r="MHT33" s="32"/>
      <c r="MHU33" s="32"/>
      <c r="MHV33" s="32"/>
      <c r="MHW33" s="32"/>
      <c r="MHX33" s="32"/>
      <c r="MHY33" s="32"/>
      <c r="MHZ33" s="32"/>
      <c r="MIA33" s="32"/>
      <c r="MIB33" s="32"/>
      <c r="MIC33" s="32"/>
      <c r="MID33" s="32"/>
      <c r="MIE33" s="32"/>
      <c r="MIF33" s="32"/>
      <c r="MIG33" s="32"/>
      <c r="MIH33" s="32"/>
      <c r="MII33" s="32"/>
      <c r="MIJ33" s="32"/>
      <c r="MIK33" s="32"/>
      <c r="MIL33" s="32"/>
      <c r="MIM33" s="32"/>
      <c r="MIN33" s="32"/>
      <c r="MIO33" s="32"/>
      <c r="MIP33" s="32"/>
      <c r="MIQ33" s="32"/>
      <c r="MIR33" s="32"/>
      <c r="MIS33" s="32"/>
      <c r="MIT33" s="32"/>
      <c r="MIU33" s="32"/>
      <c r="MIV33" s="32"/>
      <c r="MIW33" s="32"/>
      <c r="MIX33" s="32"/>
      <c r="MIY33" s="32"/>
      <c r="MIZ33" s="32"/>
      <c r="MJA33" s="32"/>
      <c r="MJB33" s="32"/>
      <c r="MJC33" s="32"/>
      <c r="MJD33" s="32"/>
      <c r="MJE33" s="32"/>
      <c r="MJF33" s="32"/>
      <c r="MJG33" s="32"/>
      <c r="MJH33" s="32"/>
      <c r="MJI33" s="32"/>
      <c r="MJJ33" s="32"/>
      <c r="MJK33" s="32"/>
      <c r="MJL33" s="32"/>
      <c r="MJM33" s="32"/>
      <c r="MJN33" s="32"/>
      <c r="MJO33" s="32"/>
      <c r="MJP33" s="32"/>
      <c r="MJQ33" s="32"/>
      <c r="MJR33" s="32"/>
      <c r="MJS33" s="32"/>
      <c r="MJT33" s="32"/>
      <c r="MJU33" s="32"/>
      <c r="MJV33" s="32"/>
      <c r="MJW33" s="32"/>
      <c r="MJX33" s="32"/>
      <c r="MJY33" s="32"/>
      <c r="MJZ33" s="32"/>
      <c r="MKA33" s="32"/>
      <c r="MKB33" s="32"/>
      <c r="MKC33" s="32"/>
      <c r="MKD33" s="32"/>
      <c r="MKE33" s="32"/>
      <c r="MKF33" s="32"/>
      <c r="MKG33" s="32"/>
      <c r="MKH33" s="32"/>
      <c r="MKI33" s="32"/>
      <c r="MKJ33" s="32"/>
      <c r="MKK33" s="32"/>
      <c r="MKL33" s="32"/>
      <c r="MKM33" s="32"/>
      <c r="MKN33" s="32"/>
      <c r="MKO33" s="32"/>
      <c r="MKP33" s="32"/>
      <c r="MKQ33" s="32"/>
      <c r="MKR33" s="32"/>
      <c r="MKS33" s="32"/>
      <c r="MKT33" s="32"/>
      <c r="MKU33" s="32"/>
      <c r="MKV33" s="32"/>
      <c r="MKW33" s="32"/>
      <c r="MKX33" s="32"/>
      <c r="MKY33" s="32"/>
      <c r="MKZ33" s="32"/>
      <c r="MLA33" s="32"/>
      <c r="MLB33" s="32"/>
      <c r="MLC33" s="32"/>
      <c r="MLD33" s="32"/>
      <c r="MLE33" s="32"/>
      <c r="MLF33" s="32"/>
      <c r="MLG33" s="32"/>
      <c r="MLH33" s="32"/>
      <c r="MLI33" s="32"/>
      <c r="MLJ33" s="32"/>
      <c r="MLK33" s="32"/>
      <c r="MLL33" s="32"/>
      <c r="MLM33" s="32"/>
      <c r="MLN33" s="32"/>
      <c r="MLO33" s="32"/>
      <c r="MLP33" s="32"/>
      <c r="MLQ33" s="32"/>
      <c r="MLR33" s="32"/>
      <c r="MLS33" s="32"/>
      <c r="MLT33" s="32"/>
      <c r="MLU33" s="32"/>
      <c r="MLV33" s="32"/>
      <c r="MLW33" s="32"/>
      <c r="MLX33" s="32"/>
      <c r="MLY33" s="32"/>
      <c r="MLZ33" s="32"/>
      <c r="MMA33" s="32"/>
      <c r="MMB33" s="32"/>
      <c r="MMC33" s="32"/>
      <c r="MMD33" s="32"/>
      <c r="MME33" s="32"/>
      <c r="MMF33" s="32"/>
      <c r="MMG33" s="32"/>
      <c r="MMH33" s="32"/>
      <c r="MMI33" s="32"/>
      <c r="MMJ33" s="32"/>
      <c r="MMK33" s="32"/>
      <c r="MML33" s="32"/>
      <c r="MMM33" s="32"/>
      <c r="MMN33" s="32"/>
      <c r="MMO33" s="32"/>
      <c r="MMP33" s="32"/>
      <c r="MMQ33" s="32"/>
      <c r="MMR33" s="32"/>
      <c r="MMS33" s="32"/>
      <c r="MMT33" s="32"/>
      <c r="MMU33" s="32"/>
      <c r="MMV33" s="32"/>
      <c r="MMW33" s="32"/>
      <c r="MMX33" s="32"/>
      <c r="MMY33" s="32"/>
      <c r="MMZ33" s="32"/>
      <c r="MNA33" s="32"/>
      <c r="MNB33" s="32"/>
      <c r="MNC33" s="32"/>
      <c r="MND33" s="32"/>
      <c r="MNE33" s="32"/>
      <c r="MNF33" s="32"/>
      <c r="MNG33" s="32"/>
      <c r="MNH33" s="32"/>
      <c r="MNI33" s="32"/>
      <c r="MNJ33" s="32"/>
      <c r="MNK33" s="32"/>
      <c r="MNL33" s="32"/>
      <c r="MNM33" s="32"/>
      <c r="MNN33" s="32"/>
      <c r="MNO33" s="32"/>
      <c r="MNP33" s="32"/>
      <c r="MNQ33" s="32"/>
      <c r="MNR33" s="32"/>
      <c r="MNS33" s="32"/>
      <c r="MNT33" s="32"/>
      <c r="MNU33" s="32"/>
      <c r="MNV33" s="32"/>
      <c r="MNW33" s="32"/>
      <c r="MNX33" s="32"/>
      <c r="MNY33" s="32"/>
      <c r="MNZ33" s="32"/>
      <c r="MOA33" s="32"/>
      <c r="MOB33" s="32"/>
      <c r="MOC33" s="32"/>
      <c r="MOD33" s="32"/>
      <c r="MOE33" s="32"/>
      <c r="MOF33" s="32"/>
      <c r="MOG33" s="32"/>
      <c r="MOH33" s="32"/>
      <c r="MOI33" s="32"/>
      <c r="MOJ33" s="32"/>
      <c r="MOK33" s="32"/>
      <c r="MOL33" s="32"/>
      <c r="MOM33" s="32"/>
      <c r="MON33" s="32"/>
      <c r="MOO33" s="32"/>
      <c r="MOP33" s="32"/>
      <c r="MOQ33" s="32"/>
      <c r="MOR33" s="32"/>
      <c r="MOS33" s="32"/>
      <c r="MOT33" s="32"/>
      <c r="MOU33" s="32"/>
      <c r="MOV33" s="32"/>
      <c r="MOW33" s="32"/>
      <c r="MOX33" s="32"/>
      <c r="MOY33" s="32"/>
      <c r="MOZ33" s="32"/>
      <c r="MPA33" s="32"/>
      <c r="MPB33" s="32"/>
      <c r="MPC33" s="32"/>
      <c r="MPD33" s="32"/>
      <c r="MPE33" s="32"/>
      <c r="MPF33" s="32"/>
      <c r="MPG33" s="32"/>
      <c r="MPH33" s="32"/>
      <c r="MPI33" s="32"/>
      <c r="MPJ33" s="32"/>
      <c r="MPK33" s="32"/>
      <c r="MPL33" s="32"/>
      <c r="MPM33" s="32"/>
      <c r="MPN33" s="32"/>
      <c r="MPO33" s="32"/>
      <c r="MPP33" s="32"/>
      <c r="MPQ33" s="32"/>
      <c r="MPR33" s="32"/>
      <c r="MPS33" s="32"/>
      <c r="MPT33" s="32"/>
      <c r="MPU33" s="32"/>
      <c r="MPV33" s="32"/>
      <c r="MPW33" s="32"/>
      <c r="MPX33" s="32"/>
      <c r="MPY33" s="32"/>
      <c r="MPZ33" s="32"/>
      <c r="MQA33" s="32"/>
      <c r="MQB33" s="32"/>
      <c r="MQC33" s="32"/>
      <c r="MQD33" s="32"/>
      <c r="MQE33" s="32"/>
      <c r="MQF33" s="32"/>
      <c r="MQG33" s="32"/>
      <c r="MQH33" s="32"/>
      <c r="MQI33" s="32"/>
      <c r="MQJ33" s="32"/>
      <c r="MQK33" s="32"/>
      <c r="MQL33" s="32"/>
      <c r="MQM33" s="32"/>
      <c r="MQN33" s="32"/>
      <c r="MQO33" s="32"/>
      <c r="MQP33" s="32"/>
      <c r="MQQ33" s="32"/>
      <c r="MQR33" s="32"/>
      <c r="MQS33" s="32"/>
      <c r="MQT33" s="32"/>
      <c r="MQU33" s="32"/>
      <c r="MQV33" s="32"/>
      <c r="MQW33" s="32"/>
      <c r="MQX33" s="32"/>
      <c r="MQY33" s="32"/>
      <c r="MQZ33" s="32"/>
      <c r="MRA33" s="32"/>
      <c r="MRB33" s="32"/>
      <c r="MRC33" s="32"/>
      <c r="MRD33" s="32"/>
      <c r="MRE33" s="32"/>
      <c r="MRF33" s="32"/>
      <c r="MRG33" s="32"/>
      <c r="MRH33" s="32"/>
      <c r="MRI33" s="32"/>
      <c r="MRJ33" s="32"/>
      <c r="MRK33" s="32"/>
      <c r="MRL33" s="32"/>
      <c r="MRM33" s="32"/>
      <c r="MRN33" s="32"/>
      <c r="MRO33" s="32"/>
      <c r="MRP33" s="32"/>
      <c r="MRQ33" s="32"/>
      <c r="MRR33" s="32"/>
      <c r="MRS33" s="32"/>
      <c r="MRT33" s="32"/>
      <c r="MRU33" s="32"/>
      <c r="MRV33" s="32"/>
      <c r="MRW33" s="32"/>
      <c r="MRX33" s="32"/>
      <c r="MRY33" s="32"/>
      <c r="MRZ33" s="32"/>
      <c r="MSA33" s="32"/>
      <c r="MSB33" s="32"/>
      <c r="MSC33" s="32"/>
      <c r="MSD33" s="32"/>
      <c r="MSE33" s="32"/>
      <c r="MSF33" s="32"/>
      <c r="MSG33" s="32"/>
      <c r="MSH33" s="32"/>
      <c r="MSI33" s="32"/>
      <c r="MSJ33" s="32"/>
      <c r="MSK33" s="32"/>
      <c r="MSL33" s="32"/>
      <c r="MSM33" s="32"/>
      <c r="MSN33" s="32"/>
      <c r="MSO33" s="32"/>
      <c r="MSP33" s="32"/>
      <c r="MSQ33" s="32"/>
      <c r="MSR33" s="32"/>
      <c r="MSS33" s="32"/>
      <c r="MST33" s="32"/>
      <c r="MSU33" s="32"/>
      <c r="MSV33" s="32"/>
      <c r="MSW33" s="32"/>
      <c r="MSX33" s="32"/>
      <c r="MSY33" s="32"/>
      <c r="MSZ33" s="32"/>
      <c r="MTA33" s="32"/>
      <c r="MTB33" s="32"/>
      <c r="MTC33" s="32"/>
      <c r="MTD33" s="32"/>
      <c r="MTE33" s="32"/>
      <c r="MTF33" s="32"/>
      <c r="MTG33" s="32"/>
      <c r="MTH33" s="32"/>
      <c r="MTI33" s="32"/>
      <c r="MTJ33" s="32"/>
      <c r="MTK33" s="32"/>
      <c r="MTL33" s="32"/>
      <c r="MTM33" s="32"/>
      <c r="MTN33" s="32"/>
      <c r="MTO33" s="32"/>
      <c r="MTP33" s="32"/>
      <c r="MTQ33" s="32"/>
      <c r="MTR33" s="32"/>
      <c r="MTS33" s="32"/>
      <c r="MTT33" s="32"/>
      <c r="MTU33" s="32"/>
      <c r="MTV33" s="32"/>
      <c r="MTW33" s="32"/>
      <c r="MTX33" s="32"/>
      <c r="MTY33" s="32"/>
      <c r="MTZ33" s="32"/>
      <c r="MUA33" s="32"/>
      <c r="MUB33" s="32"/>
      <c r="MUC33" s="32"/>
      <c r="MUD33" s="32"/>
      <c r="MUE33" s="32"/>
      <c r="MUF33" s="32"/>
      <c r="MUG33" s="32"/>
      <c r="MUH33" s="32"/>
      <c r="MUI33" s="32"/>
      <c r="MUJ33" s="32"/>
      <c r="MUK33" s="32"/>
      <c r="MUL33" s="32"/>
      <c r="MUM33" s="32"/>
      <c r="MUN33" s="32"/>
      <c r="MUO33" s="32"/>
      <c r="MUP33" s="32"/>
      <c r="MUQ33" s="32"/>
      <c r="MUR33" s="32"/>
      <c r="MUS33" s="32"/>
      <c r="MUT33" s="32"/>
      <c r="MUU33" s="32"/>
      <c r="MUV33" s="32"/>
      <c r="MUW33" s="32"/>
      <c r="MUX33" s="32"/>
      <c r="MUY33" s="32"/>
      <c r="MUZ33" s="32"/>
      <c r="MVA33" s="32"/>
      <c r="MVB33" s="32"/>
      <c r="MVC33" s="32"/>
      <c r="MVD33" s="32"/>
      <c r="MVE33" s="32"/>
      <c r="MVF33" s="32"/>
      <c r="MVG33" s="32"/>
      <c r="MVH33" s="32"/>
      <c r="MVI33" s="32"/>
      <c r="MVJ33" s="32"/>
      <c r="MVK33" s="32"/>
      <c r="MVL33" s="32"/>
      <c r="MVM33" s="32"/>
      <c r="MVN33" s="32"/>
      <c r="MVO33" s="32"/>
      <c r="MVP33" s="32"/>
      <c r="MVQ33" s="32"/>
      <c r="MVR33" s="32"/>
      <c r="MVS33" s="32"/>
      <c r="MVT33" s="32"/>
      <c r="MVU33" s="32"/>
      <c r="MVV33" s="32"/>
      <c r="MVW33" s="32"/>
      <c r="MVX33" s="32"/>
      <c r="MVY33" s="32"/>
      <c r="MVZ33" s="32"/>
      <c r="MWA33" s="32"/>
      <c r="MWB33" s="32"/>
      <c r="MWC33" s="32"/>
      <c r="MWD33" s="32"/>
      <c r="MWE33" s="32"/>
      <c r="MWF33" s="32"/>
      <c r="MWG33" s="32"/>
      <c r="MWH33" s="32"/>
      <c r="MWI33" s="32"/>
      <c r="MWJ33" s="32"/>
      <c r="MWK33" s="32"/>
      <c r="MWL33" s="32"/>
      <c r="MWM33" s="32"/>
      <c r="MWN33" s="32"/>
      <c r="MWO33" s="32"/>
      <c r="MWP33" s="32"/>
      <c r="MWQ33" s="32"/>
      <c r="MWR33" s="32"/>
      <c r="MWS33" s="32"/>
      <c r="MWT33" s="32"/>
      <c r="MWU33" s="32"/>
      <c r="MWV33" s="32"/>
      <c r="MWW33" s="32"/>
      <c r="MWX33" s="32"/>
      <c r="MWY33" s="32"/>
      <c r="MWZ33" s="32"/>
      <c r="MXA33" s="32"/>
      <c r="MXB33" s="32"/>
      <c r="MXC33" s="32"/>
      <c r="MXD33" s="32"/>
      <c r="MXE33" s="32"/>
      <c r="MXF33" s="32"/>
      <c r="MXG33" s="32"/>
      <c r="MXH33" s="32"/>
      <c r="MXI33" s="32"/>
      <c r="MXJ33" s="32"/>
      <c r="MXK33" s="32"/>
      <c r="MXL33" s="32"/>
      <c r="MXM33" s="32"/>
      <c r="MXN33" s="32"/>
      <c r="MXO33" s="32"/>
      <c r="MXP33" s="32"/>
      <c r="MXQ33" s="32"/>
      <c r="MXR33" s="32"/>
      <c r="MXS33" s="32"/>
      <c r="MXT33" s="32"/>
      <c r="MXU33" s="32"/>
      <c r="MXV33" s="32"/>
      <c r="MXW33" s="32"/>
      <c r="MXX33" s="32"/>
      <c r="MXY33" s="32"/>
      <c r="MXZ33" s="32"/>
      <c r="MYA33" s="32"/>
      <c r="MYB33" s="32"/>
      <c r="MYC33" s="32"/>
      <c r="MYD33" s="32"/>
      <c r="MYE33" s="32"/>
      <c r="MYF33" s="32"/>
      <c r="MYG33" s="32"/>
      <c r="MYH33" s="32"/>
      <c r="MYI33" s="32"/>
      <c r="MYJ33" s="32"/>
      <c r="MYK33" s="32"/>
      <c r="MYL33" s="32"/>
      <c r="MYM33" s="32"/>
      <c r="MYN33" s="32"/>
      <c r="MYO33" s="32"/>
      <c r="MYP33" s="32"/>
      <c r="MYQ33" s="32"/>
      <c r="MYR33" s="32"/>
      <c r="MYS33" s="32"/>
      <c r="MYT33" s="32"/>
      <c r="MYU33" s="32"/>
      <c r="MYV33" s="32"/>
      <c r="MYW33" s="32"/>
      <c r="MYX33" s="32"/>
      <c r="MYY33" s="32"/>
      <c r="MYZ33" s="32"/>
      <c r="MZA33" s="32"/>
      <c r="MZB33" s="32"/>
      <c r="MZC33" s="32"/>
      <c r="MZD33" s="32"/>
      <c r="MZE33" s="32"/>
      <c r="MZF33" s="32"/>
      <c r="MZG33" s="32"/>
      <c r="MZH33" s="32"/>
      <c r="MZI33" s="32"/>
      <c r="MZJ33" s="32"/>
      <c r="MZK33" s="32"/>
      <c r="MZL33" s="32"/>
      <c r="MZM33" s="32"/>
      <c r="MZN33" s="32"/>
      <c r="MZO33" s="32"/>
      <c r="MZP33" s="32"/>
      <c r="MZQ33" s="32"/>
      <c r="MZR33" s="32"/>
      <c r="MZS33" s="32"/>
      <c r="MZT33" s="32"/>
      <c r="MZU33" s="32"/>
      <c r="MZV33" s="32"/>
      <c r="MZW33" s="32"/>
      <c r="MZX33" s="32"/>
      <c r="MZY33" s="32"/>
      <c r="MZZ33" s="32"/>
      <c r="NAA33" s="32"/>
      <c r="NAB33" s="32"/>
      <c r="NAC33" s="32"/>
      <c r="NAD33" s="32"/>
      <c r="NAE33" s="32"/>
      <c r="NAF33" s="32"/>
      <c r="NAG33" s="32"/>
      <c r="NAH33" s="32"/>
      <c r="NAI33" s="32"/>
      <c r="NAJ33" s="32"/>
      <c r="NAK33" s="32"/>
      <c r="NAL33" s="32"/>
      <c r="NAM33" s="32"/>
      <c r="NAN33" s="32"/>
      <c r="NAO33" s="32"/>
      <c r="NAP33" s="32"/>
      <c r="NAQ33" s="32"/>
      <c r="NAR33" s="32"/>
      <c r="NAS33" s="32"/>
      <c r="NAT33" s="32"/>
      <c r="NAU33" s="32"/>
      <c r="NAV33" s="32"/>
      <c r="NAW33" s="32"/>
      <c r="NAX33" s="32"/>
      <c r="NAY33" s="32"/>
      <c r="NAZ33" s="32"/>
      <c r="NBA33" s="32"/>
      <c r="NBB33" s="32"/>
      <c r="NBC33" s="32"/>
      <c r="NBD33" s="32"/>
      <c r="NBE33" s="32"/>
      <c r="NBF33" s="32"/>
      <c r="NBG33" s="32"/>
      <c r="NBH33" s="32"/>
      <c r="NBI33" s="32"/>
      <c r="NBJ33" s="32"/>
      <c r="NBK33" s="32"/>
      <c r="NBL33" s="32"/>
      <c r="NBM33" s="32"/>
      <c r="NBN33" s="32"/>
      <c r="NBO33" s="32"/>
      <c r="NBP33" s="32"/>
      <c r="NBQ33" s="32"/>
      <c r="NBR33" s="32"/>
      <c r="NBS33" s="32"/>
      <c r="NBT33" s="32"/>
      <c r="NBU33" s="32"/>
      <c r="NBV33" s="32"/>
      <c r="NBW33" s="32"/>
      <c r="NBX33" s="32"/>
      <c r="NBY33" s="32"/>
      <c r="NBZ33" s="32"/>
      <c r="NCA33" s="32"/>
      <c r="NCB33" s="32"/>
      <c r="NCC33" s="32"/>
      <c r="NCD33" s="32"/>
      <c r="NCE33" s="32"/>
      <c r="NCF33" s="32"/>
      <c r="NCG33" s="32"/>
      <c r="NCH33" s="32"/>
      <c r="NCI33" s="32"/>
      <c r="NCJ33" s="32"/>
      <c r="NCK33" s="32"/>
      <c r="NCL33" s="32"/>
      <c r="NCM33" s="32"/>
      <c r="NCN33" s="32"/>
      <c r="NCO33" s="32"/>
      <c r="NCP33" s="32"/>
      <c r="NCQ33" s="32"/>
      <c r="NCR33" s="32"/>
      <c r="NCS33" s="32"/>
      <c r="NCT33" s="32"/>
      <c r="NCU33" s="32"/>
      <c r="NCV33" s="32"/>
      <c r="NCW33" s="32"/>
      <c r="NCX33" s="32"/>
      <c r="NCY33" s="32"/>
      <c r="NCZ33" s="32"/>
      <c r="NDA33" s="32"/>
      <c r="NDB33" s="32"/>
      <c r="NDC33" s="32"/>
      <c r="NDD33" s="32"/>
      <c r="NDE33" s="32"/>
      <c r="NDF33" s="32"/>
      <c r="NDG33" s="32"/>
      <c r="NDH33" s="32"/>
      <c r="NDI33" s="32"/>
      <c r="NDJ33" s="32"/>
      <c r="NDK33" s="32"/>
      <c r="NDL33" s="32"/>
      <c r="NDM33" s="32"/>
      <c r="NDN33" s="32"/>
      <c r="NDO33" s="32"/>
      <c r="NDP33" s="32"/>
      <c r="NDQ33" s="32"/>
      <c r="NDR33" s="32"/>
      <c r="NDS33" s="32"/>
      <c r="NDT33" s="32"/>
      <c r="NDU33" s="32"/>
      <c r="NDV33" s="32"/>
      <c r="NDW33" s="32"/>
      <c r="NDX33" s="32"/>
      <c r="NDY33" s="32"/>
      <c r="NDZ33" s="32"/>
      <c r="NEA33" s="32"/>
      <c r="NEB33" s="32"/>
      <c r="NEC33" s="32"/>
      <c r="NED33" s="32"/>
      <c r="NEE33" s="32"/>
      <c r="NEF33" s="32"/>
      <c r="NEG33" s="32"/>
      <c r="NEH33" s="32"/>
      <c r="NEI33" s="32"/>
      <c r="NEJ33" s="32"/>
      <c r="NEK33" s="32"/>
      <c r="NEL33" s="32"/>
      <c r="NEM33" s="32"/>
      <c r="NEN33" s="32"/>
      <c r="NEO33" s="32"/>
      <c r="NEP33" s="32"/>
      <c r="NEQ33" s="32"/>
      <c r="NER33" s="32"/>
      <c r="NES33" s="32"/>
      <c r="NET33" s="32"/>
      <c r="NEU33" s="32"/>
      <c r="NEV33" s="32"/>
      <c r="NEW33" s="32"/>
      <c r="NEX33" s="32"/>
      <c r="NEY33" s="32"/>
      <c r="NEZ33" s="32"/>
      <c r="NFA33" s="32"/>
      <c r="NFB33" s="32"/>
      <c r="NFC33" s="32"/>
      <c r="NFD33" s="32"/>
      <c r="NFE33" s="32"/>
      <c r="NFF33" s="32"/>
      <c r="NFG33" s="32"/>
      <c r="NFH33" s="32"/>
      <c r="NFI33" s="32"/>
      <c r="NFJ33" s="32"/>
      <c r="NFK33" s="32"/>
      <c r="NFL33" s="32"/>
      <c r="NFM33" s="32"/>
      <c r="NFN33" s="32"/>
      <c r="NFO33" s="32"/>
      <c r="NFP33" s="32"/>
      <c r="NFQ33" s="32"/>
      <c r="NFR33" s="32"/>
      <c r="NFS33" s="32"/>
      <c r="NFT33" s="32"/>
      <c r="NFU33" s="32"/>
      <c r="NFV33" s="32"/>
      <c r="NFW33" s="32"/>
      <c r="NFX33" s="32"/>
      <c r="NFY33" s="32"/>
      <c r="NFZ33" s="32"/>
      <c r="NGA33" s="32"/>
      <c r="NGB33" s="32"/>
      <c r="NGC33" s="32"/>
      <c r="NGD33" s="32"/>
      <c r="NGE33" s="32"/>
      <c r="NGF33" s="32"/>
      <c r="NGG33" s="32"/>
      <c r="NGH33" s="32"/>
      <c r="NGI33" s="32"/>
      <c r="NGJ33" s="32"/>
      <c r="NGK33" s="32"/>
      <c r="NGL33" s="32"/>
      <c r="NGM33" s="32"/>
      <c r="NGN33" s="32"/>
      <c r="NGO33" s="32"/>
      <c r="NGP33" s="32"/>
      <c r="NGQ33" s="32"/>
      <c r="NGR33" s="32"/>
      <c r="NGS33" s="32"/>
      <c r="NGT33" s="32"/>
      <c r="NGU33" s="32"/>
      <c r="NGV33" s="32"/>
      <c r="NGW33" s="32"/>
      <c r="NGX33" s="32"/>
      <c r="NGY33" s="32"/>
      <c r="NGZ33" s="32"/>
      <c r="NHA33" s="32"/>
      <c r="NHB33" s="32"/>
      <c r="NHC33" s="32"/>
      <c r="NHD33" s="32"/>
      <c r="NHE33" s="32"/>
      <c r="NHF33" s="32"/>
      <c r="NHG33" s="32"/>
      <c r="NHH33" s="32"/>
      <c r="NHI33" s="32"/>
      <c r="NHJ33" s="32"/>
      <c r="NHK33" s="32"/>
      <c r="NHL33" s="32"/>
      <c r="NHM33" s="32"/>
      <c r="NHN33" s="32"/>
      <c r="NHO33" s="32"/>
      <c r="NHP33" s="32"/>
      <c r="NHQ33" s="32"/>
      <c r="NHR33" s="32"/>
      <c r="NHS33" s="32"/>
      <c r="NHT33" s="32"/>
      <c r="NHU33" s="32"/>
      <c r="NHV33" s="32"/>
      <c r="NHW33" s="32"/>
      <c r="NHX33" s="32"/>
      <c r="NHY33" s="32"/>
      <c r="NHZ33" s="32"/>
      <c r="NIA33" s="32"/>
      <c r="NIB33" s="32"/>
      <c r="NIC33" s="32"/>
      <c r="NID33" s="32"/>
      <c r="NIE33" s="32"/>
      <c r="NIF33" s="32"/>
      <c r="NIG33" s="32"/>
      <c r="NIH33" s="32"/>
      <c r="NII33" s="32"/>
      <c r="NIJ33" s="32"/>
      <c r="NIK33" s="32"/>
      <c r="NIL33" s="32"/>
      <c r="NIM33" s="32"/>
      <c r="NIN33" s="32"/>
      <c r="NIO33" s="32"/>
      <c r="NIP33" s="32"/>
      <c r="NIQ33" s="32"/>
      <c r="NIR33" s="32"/>
      <c r="NIS33" s="32"/>
      <c r="NIT33" s="32"/>
      <c r="NIU33" s="32"/>
      <c r="NIV33" s="32"/>
      <c r="NIW33" s="32"/>
      <c r="NIX33" s="32"/>
      <c r="NIY33" s="32"/>
      <c r="NIZ33" s="32"/>
      <c r="NJA33" s="32"/>
      <c r="NJB33" s="32"/>
      <c r="NJC33" s="32"/>
      <c r="NJD33" s="32"/>
      <c r="NJE33" s="32"/>
      <c r="NJF33" s="32"/>
      <c r="NJG33" s="32"/>
      <c r="NJH33" s="32"/>
      <c r="NJI33" s="32"/>
      <c r="NJJ33" s="32"/>
      <c r="NJK33" s="32"/>
      <c r="NJL33" s="32"/>
      <c r="NJM33" s="32"/>
      <c r="NJN33" s="32"/>
      <c r="NJO33" s="32"/>
      <c r="NJP33" s="32"/>
      <c r="NJQ33" s="32"/>
      <c r="NJR33" s="32"/>
      <c r="NJS33" s="32"/>
      <c r="NJT33" s="32"/>
      <c r="NJU33" s="32"/>
      <c r="NJV33" s="32"/>
      <c r="NJW33" s="32"/>
      <c r="NJX33" s="32"/>
      <c r="NJY33" s="32"/>
      <c r="NJZ33" s="32"/>
      <c r="NKA33" s="32"/>
      <c r="NKB33" s="32"/>
      <c r="NKC33" s="32"/>
      <c r="NKD33" s="32"/>
      <c r="NKE33" s="32"/>
      <c r="NKF33" s="32"/>
      <c r="NKG33" s="32"/>
      <c r="NKH33" s="32"/>
      <c r="NKI33" s="32"/>
      <c r="NKJ33" s="32"/>
      <c r="NKK33" s="32"/>
      <c r="NKL33" s="32"/>
      <c r="NKM33" s="32"/>
      <c r="NKN33" s="32"/>
      <c r="NKO33" s="32"/>
      <c r="NKP33" s="32"/>
      <c r="NKQ33" s="32"/>
      <c r="NKR33" s="32"/>
      <c r="NKS33" s="32"/>
      <c r="NKT33" s="32"/>
      <c r="NKU33" s="32"/>
      <c r="NKV33" s="32"/>
      <c r="NKW33" s="32"/>
      <c r="NKX33" s="32"/>
      <c r="NKY33" s="32"/>
      <c r="NKZ33" s="32"/>
      <c r="NLA33" s="32"/>
      <c r="NLB33" s="32"/>
      <c r="NLC33" s="32"/>
      <c r="NLD33" s="32"/>
      <c r="NLE33" s="32"/>
      <c r="NLF33" s="32"/>
      <c r="NLG33" s="32"/>
      <c r="NLH33" s="32"/>
      <c r="NLI33" s="32"/>
      <c r="NLJ33" s="32"/>
      <c r="NLK33" s="32"/>
      <c r="NLL33" s="32"/>
      <c r="NLM33" s="32"/>
      <c r="NLN33" s="32"/>
      <c r="NLO33" s="32"/>
      <c r="NLP33" s="32"/>
      <c r="NLQ33" s="32"/>
      <c r="NLR33" s="32"/>
      <c r="NLS33" s="32"/>
      <c r="NLT33" s="32"/>
      <c r="NLU33" s="32"/>
      <c r="NLV33" s="32"/>
      <c r="NLW33" s="32"/>
      <c r="NLX33" s="32"/>
      <c r="NLY33" s="32"/>
      <c r="NLZ33" s="32"/>
      <c r="NMA33" s="32"/>
      <c r="NMB33" s="32"/>
      <c r="NMC33" s="32"/>
      <c r="NMD33" s="32"/>
      <c r="NME33" s="32"/>
      <c r="NMF33" s="32"/>
      <c r="NMG33" s="32"/>
      <c r="NMH33" s="32"/>
      <c r="NMI33" s="32"/>
      <c r="NMJ33" s="32"/>
      <c r="NMK33" s="32"/>
      <c r="NML33" s="32"/>
      <c r="NMM33" s="32"/>
      <c r="NMN33" s="32"/>
      <c r="NMO33" s="32"/>
      <c r="NMP33" s="32"/>
      <c r="NMQ33" s="32"/>
      <c r="NMR33" s="32"/>
      <c r="NMS33" s="32"/>
      <c r="NMT33" s="32"/>
      <c r="NMU33" s="32"/>
      <c r="NMV33" s="32"/>
      <c r="NMW33" s="32"/>
      <c r="NMX33" s="32"/>
      <c r="NMY33" s="32"/>
      <c r="NMZ33" s="32"/>
      <c r="NNA33" s="32"/>
      <c r="NNB33" s="32"/>
      <c r="NNC33" s="32"/>
      <c r="NND33" s="32"/>
      <c r="NNE33" s="32"/>
      <c r="NNF33" s="32"/>
      <c r="NNG33" s="32"/>
      <c r="NNH33" s="32"/>
      <c r="NNI33" s="32"/>
      <c r="NNJ33" s="32"/>
      <c r="NNK33" s="32"/>
      <c r="NNL33" s="32"/>
      <c r="NNM33" s="32"/>
      <c r="NNN33" s="32"/>
      <c r="NNO33" s="32"/>
      <c r="NNP33" s="32"/>
      <c r="NNQ33" s="32"/>
      <c r="NNR33" s="32"/>
      <c r="NNS33" s="32"/>
      <c r="NNT33" s="32"/>
      <c r="NNU33" s="32"/>
      <c r="NNV33" s="32"/>
      <c r="NNW33" s="32"/>
      <c r="NNX33" s="32"/>
      <c r="NNY33" s="32"/>
      <c r="NNZ33" s="32"/>
      <c r="NOA33" s="32"/>
      <c r="NOB33" s="32"/>
      <c r="NOC33" s="32"/>
      <c r="NOD33" s="32"/>
      <c r="NOE33" s="32"/>
      <c r="NOF33" s="32"/>
      <c r="NOG33" s="32"/>
      <c r="NOH33" s="32"/>
      <c r="NOI33" s="32"/>
      <c r="NOJ33" s="32"/>
      <c r="NOK33" s="32"/>
      <c r="NOL33" s="32"/>
      <c r="NOM33" s="32"/>
      <c r="NON33" s="32"/>
      <c r="NOO33" s="32"/>
      <c r="NOP33" s="32"/>
      <c r="NOQ33" s="32"/>
      <c r="NOR33" s="32"/>
      <c r="NOS33" s="32"/>
      <c r="NOT33" s="32"/>
      <c r="NOU33" s="32"/>
      <c r="NOV33" s="32"/>
      <c r="NOW33" s="32"/>
      <c r="NOX33" s="32"/>
      <c r="NOY33" s="32"/>
      <c r="NOZ33" s="32"/>
      <c r="NPA33" s="32"/>
      <c r="NPB33" s="32"/>
      <c r="NPC33" s="32"/>
      <c r="NPD33" s="32"/>
      <c r="NPE33" s="32"/>
      <c r="NPF33" s="32"/>
      <c r="NPG33" s="32"/>
      <c r="NPH33" s="32"/>
      <c r="NPI33" s="32"/>
      <c r="NPJ33" s="32"/>
      <c r="NPK33" s="32"/>
      <c r="NPL33" s="32"/>
      <c r="NPM33" s="32"/>
      <c r="NPN33" s="32"/>
      <c r="NPO33" s="32"/>
      <c r="NPP33" s="32"/>
      <c r="NPQ33" s="32"/>
      <c r="NPR33" s="32"/>
      <c r="NPS33" s="32"/>
      <c r="NPT33" s="32"/>
      <c r="NPU33" s="32"/>
      <c r="NPV33" s="32"/>
      <c r="NPW33" s="32"/>
      <c r="NPX33" s="32"/>
      <c r="NPY33" s="32"/>
      <c r="NPZ33" s="32"/>
      <c r="NQA33" s="32"/>
      <c r="NQB33" s="32"/>
      <c r="NQC33" s="32"/>
      <c r="NQD33" s="32"/>
      <c r="NQE33" s="32"/>
      <c r="NQF33" s="32"/>
      <c r="NQG33" s="32"/>
      <c r="NQH33" s="32"/>
      <c r="NQI33" s="32"/>
      <c r="NQJ33" s="32"/>
      <c r="NQK33" s="32"/>
      <c r="NQL33" s="32"/>
      <c r="NQM33" s="32"/>
      <c r="NQN33" s="32"/>
      <c r="NQO33" s="32"/>
      <c r="NQP33" s="32"/>
      <c r="NQQ33" s="32"/>
      <c r="NQR33" s="32"/>
      <c r="NQS33" s="32"/>
      <c r="NQT33" s="32"/>
      <c r="NQU33" s="32"/>
      <c r="NQV33" s="32"/>
      <c r="NQW33" s="32"/>
      <c r="NQX33" s="32"/>
      <c r="NQY33" s="32"/>
      <c r="NQZ33" s="32"/>
      <c r="NRA33" s="32"/>
      <c r="NRB33" s="32"/>
      <c r="NRC33" s="32"/>
      <c r="NRD33" s="32"/>
      <c r="NRE33" s="32"/>
      <c r="NRF33" s="32"/>
      <c r="NRG33" s="32"/>
      <c r="NRH33" s="32"/>
      <c r="NRI33" s="32"/>
      <c r="NRJ33" s="32"/>
      <c r="NRK33" s="32"/>
      <c r="NRL33" s="32"/>
      <c r="NRM33" s="32"/>
      <c r="NRN33" s="32"/>
      <c r="NRO33" s="32"/>
      <c r="NRP33" s="32"/>
      <c r="NRQ33" s="32"/>
      <c r="NRR33" s="32"/>
      <c r="NRS33" s="32"/>
      <c r="NRT33" s="32"/>
      <c r="NRU33" s="32"/>
      <c r="NRV33" s="32"/>
      <c r="NRW33" s="32"/>
      <c r="NRX33" s="32"/>
      <c r="NRY33" s="32"/>
      <c r="NRZ33" s="32"/>
      <c r="NSA33" s="32"/>
      <c r="NSB33" s="32"/>
      <c r="NSC33" s="32"/>
      <c r="NSD33" s="32"/>
      <c r="NSE33" s="32"/>
      <c r="NSF33" s="32"/>
      <c r="NSG33" s="32"/>
      <c r="NSH33" s="32"/>
      <c r="NSI33" s="32"/>
      <c r="NSJ33" s="32"/>
      <c r="NSK33" s="32"/>
      <c r="NSL33" s="32"/>
      <c r="NSM33" s="32"/>
      <c r="NSN33" s="32"/>
      <c r="NSO33" s="32"/>
      <c r="NSP33" s="32"/>
      <c r="NSQ33" s="32"/>
      <c r="NSR33" s="32"/>
      <c r="NSS33" s="32"/>
      <c r="NST33" s="32"/>
      <c r="NSU33" s="32"/>
      <c r="NSV33" s="32"/>
      <c r="NSW33" s="32"/>
      <c r="NSX33" s="32"/>
      <c r="NSY33" s="32"/>
      <c r="NSZ33" s="32"/>
      <c r="NTA33" s="32"/>
      <c r="NTB33" s="32"/>
      <c r="NTC33" s="32"/>
      <c r="NTD33" s="32"/>
      <c r="NTE33" s="32"/>
      <c r="NTF33" s="32"/>
      <c r="NTG33" s="32"/>
      <c r="NTH33" s="32"/>
      <c r="NTI33" s="32"/>
      <c r="NTJ33" s="32"/>
      <c r="NTK33" s="32"/>
      <c r="NTL33" s="32"/>
      <c r="NTM33" s="32"/>
      <c r="NTN33" s="32"/>
      <c r="NTO33" s="32"/>
      <c r="NTP33" s="32"/>
      <c r="NTQ33" s="32"/>
      <c r="NTR33" s="32"/>
      <c r="NTS33" s="32"/>
      <c r="NTT33" s="32"/>
      <c r="NTU33" s="32"/>
      <c r="NTV33" s="32"/>
      <c r="NTW33" s="32"/>
      <c r="NTX33" s="32"/>
      <c r="NTY33" s="32"/>
      <c r="NTZ33" s="32"/>
      <c r="NUA33" s="32"/>
      <c r="NUB33" s="32"/>
      <c r="NUC33" s="32"/>
      <c r="NUD33" s="32"/>
      <c r="NUE33" s="32"/>
      <c r="NUF33" s="32"/>
      <c r="NUG33" s="32"/>
      <c r="NUH33" s="32"/>
      <c r="NUI33" s="32"/>
      <c r="NUJ33" s="32"/>
      <c r="NUK33" s="32"/>
      <c r="NUL33" s="32"/>
      <c r="NUM33" s="32"/>
      <c r="NUN33" s="32"/>
      <c r="NUO33" s="32"/>
      <c r="NUP33" s="32"/>
      <c r="NUQ33" s="32"/>
      <c r="NUR33" s="32"/>
      <c r="NUS33" s="32"/>
      <c r="NUT33" s="32"/>
      <c r="NUU33" s="32"/>
      <c r="NUV33" s="32"/>
      <c r="NUW33" s="32"/>
      <c r="NUX33" s="32"/>
      <c r="NUY33" s="32"/>
      <c r="NUZ33" s="32"/>
      <c r="NVA33" s="32"/>
      <c r="NVB33" s="32"/>
      <c r="NVC33" s="32"/>
      <c r="NVD33" s="32"/>
      <c r="NVE33" s="32"/>
      <c r="NVF33" s="32"/>
      <c r="NVG33" s="32"/>
      <c r="NVH33" s="32"/>
      <c r="NVI33" s="32"/>
      <c r="NVJ33" s="32"/>
      <c r="NVK33" s="32"/>
      <c r="NVL33" s="32"/>
      <c r="NVM33" s="32"/>
      <c r="NVN33" s="32"/>
      <c r="NVO33" s="32"/>
      <c r="NVP33" s="32"/>
      <c r="NVQ33" s="32"/>
      <c r="NVR33" s="32"/>
      <c r="NVS33" s="32"/>
      <c r="NVT33" s="32"/>
      <c r="NVU33" s="32"/>
      <c r="NVV33" s="32"/>
      <c r="NVW33" s="32"/>
      <c r="NVX33" s="32"/>
      <c r="NVY33" s="32"/>
      <c r="NVZ33" s="32"/>
      <c r="NWA33" s="32"/>
      <c r="NWB33" s="32"/>
      <c r="NWC33" s="32"/>
      <c r="NWD33" s="32"/>
      <c r="NWE33" s="32"/>
      <c r="NWF33" s="32"/>
      <c r="NWG33" s="32"/>
      <c r="NWH33" s="32"/>
      <c r="NWI33" s="32"/>
      <c r="NWJ33" s="32"/>
      <c r="NWK33" s="32"/>
      <c r="NWL33" s="32"/>
      <c r="NWM33" s="32"/>
      <c r="NWN33" s="32"/>
      <c r="NWO33" s="32"/>
      <c r="NWP33" s="32"/>
      <c r="NWQ33" s="32"/>
      <c r="NWR33" s="32"/>
      <c r="NWS33" s="32"/>
      <c r="NWT33" s="32"/>
      <c r="NWU33" s="32"/>
      <c r="NWV33" s="32"/>
      <c r="NWW33" s="32"/>
      <c r="NWX33" s="32"/>
      <c r="NWY33" s="32"/>
      <c r="NWZ33" s="32"/>
      <c r="NXA33" s="32"/>
      <c r="NXB33" s="32"/>
      <c r="NXC33" s="32"/>
      <c r="NXD33" s="32"/>
      <c r="NXE33" s="32"/>
      <c r="NXF33" s="32"/>
      <c r="NXG33" s="32"/>
      <c r="NXH33" s="32"/>
      <c r="NXI33" s="32"/>
      <c r="NXJ33" s="32"/>
      <c r="NXK33" s="32"/>
      <c r="NXL33" s="32"/>
      <c r="NXM33" s="32"/>
      <c r="NXN33" s="32"/>
      <c r="NXO33" s="32"/>
      <c r="NXP33" s="32"/>
      <c r="NXQ33" s="32"/>
      <c r="NXR33" s="32"/>
      <c r="NXS33" s="32"/>
      <c r="NXT33" s="32"/>
      <c r="NXU33" s="32"/>
      <c r="NXV33" s="32"/>
      <c r="NXW33" s="32"/>
      <c r="NXX33" s="32"/>
      <c r="NXY33" s="32"/>
      <c r="NXZ33" s="32"/>
      <c r="NYA33" s="32"/>
      <c r="NYB33" s="32"/>
      <c r="NYC33" s="32"/>
      <c r="NYD33" s="32"/>
      <c r="NYE33" s="32"/>
      <c r="NYF33" s="32"/>
      <c r="NYG33" s="32"/>
      <c r="NYH33" s="32"/>
      <c r="NYI33" s="32"/>
      <c r="NYJ33" s="32"/>
      <c r="NYK33" s="32"/>
      <c r="NYL33" s="32"/>
      <c r="NYM33" s="32"/>
      <c r="NYN33" s="32"/>
      <c r="NYO33" s="32"/>
      <c r="NYP33" s="32"/>
      <c r="NYQ33" s="32"/>
      <c r="NYR33" s="32"/>
      <c r="NYS33" s="32"/>
      <c r="NYT33" s="32"/>
      <c r="NYU33" s="32"/>
      <c r="NYV33" s="32"/>
      <c r="NYW33" s="32"/>
      <c r="NYX33" s="32"/>
      <c r="NYY33" s="32"/>
      <c r="NYZ33" s="32"/>
      <c r="NZA33" s="32"/>
      <c r="NZB33" s="32"/>
      <c r="NZC33" s="32"/>
      <c r="NZD33" s="32"/>
      <c r="NZE33" s="32"/>
      <c r="NZF33" s="32"/>
      <c r="NZG33" s="32"/>
      <c r="NZH33" s="32"/>
      <c r="NZI33" s="32"/>
      <c r="NZJ33" s="32"/>
      <c r="NZK33" s="32"/>
      <c r="NZL33" s="32"/>
      <c r="NZM33" s="32"/>
      <c r="NZN33" s="32"/>
      <c r="NZO33" s="32"/>
      <c r="NZP33" s="32"/>
      <c r="NZQ33" s="32"/>
      <c r="NZR33" s="32"/>
      <c r="NZS33" s="32"/>
      <c r="NZT33" s="32"/>
      <c r="NZU33" s="32"/>
      <c r="NZV33" s="32"/>
      <c r="NZW33" s="32"/>
      <c r="NZX33" s="32"/>
      <c r="NZY33" s="32"/>
      <c r="NZZ33" s="32"/>
      <c r="OAA33" s="32"/>
      <c r="OAB33" s="32"/>
      <c r="OAC33" s="32"/>
      <c r="OAD33" s="32"/>
      <c r="OAE33" s="32"/>
      <c r="OAF33" s="32"/>
      <c r="OAG33" s="32"/>
      <c r="OAH33" s="32"/>
      <c r="OAI33" s="32"/>
      <c r="OAJ33" s="32"/>
      <c r="OAK33" s="32"/>
      <c r="OAL33" s="32"/>
      <c r="OAM33" s="32"/>
      <c r="OAN33" s="32"/>
      <c r="OAO33" s="32"/>
      <c r="OAP33" s="32"/>
      <c r="OAQ33" s="32"/>
      <c r="OAR33" s="32"/>
      <c r="OAS33" s="32"/>
      <c r="OAT33" s="32"/>
      <c r="OAU33" s="32"/>
      <c r="OAV33" s="32"/>
      <c r="OAW33" s="32"/>
      <c r="OAX33" s="32"/>
      <c r="OAY33" s="32"/>
      <c r="OAZ33" s="32"/>
      <c r="OBA33" s="32"/>
      <c r="OBB33" s="32"/>
      <c r="OBC33" s="32"/>
      <c r="OBD33" s="32"/>
      <c r="OBE33" s="32"/>
      <c r="OBF33" s="32"/>
      <c r="OBG33" s="32"/>
      <c r="OBH33" s="32"/>
      <c r="OBI33" s="32"/>
      <c r="OBJ33" s="32"/>
      <c r="OBK33" s="32"/>
      <c r="OBL33" s="32"/>
      <c r="OBM33" s="32"/>
      <c r="OBN33" s="32"/>
      <c r="OBO33" s="32"/>
      <c r="OBP33" s="32"/>
      <c r="OBQ33" s="32"/>
      <c r="OBR33" s="32"/>
      <c r="OBS33" s="32"/>
      <c r="OBT33" s="32"/>
      <c r="OBU33" s="32"/>
      <c r="OBV33" s="32"/>
      <c r="OBW33" s="32"/>
      <c r="OBX33" s="32"/>
      <c r="OBY33" s="32"/>
      <c r="OBZ33" s="32"/>
      <c r="OCA33" s="32"/>
      <c r="OCB33" s="32"/>
      <c r="OCC33" s="32"/>
      <c r="OCD33" s="32"/>
      <c r="OCE33" s="32"/>
      <c r="OCF33" s="32"/>
      <c r="OCG33" s="32"/>
      <c r="OCH33" s="32"/>
      <c r="OCI33" s="32"/>
      <c r="OCJ33" s="32"/>
      <c r="OCK33" s="32"/>
      <c r="OCL33" s="32"/>
      <c r="OCM33" s="32"/>
      <c r="OCN33" s="32"/>
      <c r="OCO33" s="32"/>
      <c r="OCP33" s="32"/>
      <c r="OCQ33" s="32"/>
      <c r="OCR33" s="32"/>
      <c r="OCS33" s="32"/>
      <c r="OCT33" s="32"/>
      <c r="OCU33" s="32"/>
      <c r="OCV33" s="32"/>
      <c r="OCW33" s="32"/>
      <c r="OCX33" s="32"/>
      <c r="OCY33" s="32"/>
      <c r="OCZ33" s="32"/>
      <c r="ODA33" s="32"/>
      <c r="ODB33" s="32"/>
      <c r="ODC33" s="32"/>
      <c r="ODD33" s="32"/>
      <c r="ODE33" s="32"/>
      <c r="ODF33" s="32"/>
      <c r="ODG33" s="32"/>
      <c r="ODH33" s="32"/>
      <c r="ODI33" s="32"/>
      <c r="ODJ33" s="32"/>
      <c r="ODK33" s="32"/>
      <c r="ODL33" s="32"/>
      <c r="ODM33" s="32"/>
      <c r="ODN33" s="32"/>
      <c r="ODO33" s="32"/>
      <c r="ODP33" s="32"/>
      <c r="ODQ33" s="32"/>
      <c r="ODR33" s="32"/>
      <c r="ODS33" s="32"/>
      <c r="ODT33" s="32"/>
      <c r="ODU33" s="32"/>
      <c r="ODV33" s="32"/>
      <c r="ODW33" s="32"/>
      <c r="ODX33" s="32"/>
      <c r="ODY33" s="32"/>
      <c r="ODZ33" s="32"/>
      <c r="OEA33" s="32"/>
      <c r="OEB33" s="32"/>
      <c r="OEC33" s="32"/>
      <c r="OED33" s="32"/>
      <c r="OEE33" s="32"/>
      <c r="OEF33" s="32"/>
      <c r="OEG33" s="32"/>
      <c r="OEH33" s="32"/>
      <c r="OEI33" s="32"/>
      <c r="OEJ33" s="32"/>
      <c r="OEK33" s="32"/>
      <c r="OEL33" s="32"/>
      <c r="OEM33" s="32"/>
      <c r="OEN33" s="32"/>
      <c r="OEO33" s="32"/>
      <c r="OEP33" s="32"/>
      <c r="OEQ33" s="32"/>
      <c r="OER33" s="32"/>
      <c r="OES33" s="32"/>
      <c r="OET33" s="32"/>
      <c r="OEU33" s="32"/>
      <c r="OEV33" s="32"/>
      <c r="OEW33" s="32"/>
      <c r="OEX33" s="32"/>
      <c r="OEY33" s="32"/>
      <c r="OEZ33" s="32"/>
      <c r="OFA33" s="32"/>
      <c r="OFB33" s="32"/>
      <c r="OFC33" s="32"/>
      <c r="OFD33" s="32"/>
      <c r="OFE33" s="32"/>
      <c r="OFF33" s="32"/>
      <c r="OFG33" s="32"/>
      <c r="OFH33" s="32"/>
      <c r="OFI33" s="32"/>
      <c r="OFJ33" s="32"/>
      <c r="OFK33" s="32"/>
      <c r="OFL33" s="32"/>
      <c r="OFM33" s="32"/>
      <c r="OFN33" s="32"/>
      <c r="OFO33" s="32"/>
      <c r="OFP33" s="32"/>
      <c r="OFQ33" s="32"/>
      <c r="OFR33" s="32"/>
      <c r="OFS33" s="32"/>
      <c r="OFT33" s="32"/>
      <c r="OFU33" s="32"/>
      <c r="OFV33" s="32"/>
      <c r="OFW33" s="32"/>
      <c r="OFX33" s="32"/>
      <c r="OFY33" s="32"/>
      <c r="OFZ33" s="32"/>
      <c r="OGA33" s="32"/>
      <c r="OGB33" s="32"/>
      <c r="OGC33" s="32"/>
      <c r="OGD33" s="32"/>
      <c r="OGE33" s="32"/>
      <c r="OGF33" s="32"/>
      <c r="OGG33" s="32"/>
      <c r="OGH33" s="32"/>
      <c r="OGI33" s="32"/>
      <c r="OGJ33" s="32"/>
      <c r="OGK33" s="32"/>
      <c r="OGL33" s="32"/>
      <c r="OGM33" s="32"/>
      <c r="OGN33" s="32"/>
      <c r="OGO33" s="32"/>
      <c r="OGP33" s="32"/>
      <c r="OGQ33" s="32"/>
      <c r="OGR33" s="32"/>
      <c r="OGS33" s="32"/>
      <c r="OGT33" s="32"/>
      <c r="OGU33" s="32"/>
      <c r="OGV33" s="32"/>
      <c r="OGW33" s="32"/>
      <c r="OGX33" s="32"/>
      <c r="OGY33" s="32"/>
      <c r="OGZ33" s="32"/>
      <c r="OHA33" s="32"/>
      <c r="OHB33" s="32"/>
      <c r="OHC33" s="32"/>
      <c r="OHD33" s="32"/>
      <c r="OHE33" s="32"/>
      <c r="OHF33" s="32"/>
      <c r="OHG33" s="32"/>
      <c r="OHH33" s="32"/>
      <c r="OHI33" s="32"/>
      <c r="OHJ33" s="32"/>
      <c r="OHK33" s="32"/>
      <c r="OHL33" s="32"/>
      <c r="OHM33" s="32"/>
      <c r="OHN33" s="32"/>
      <c r="OHO33" s="32"/>
      <c r="OHP33" s="32"/>
      <c r="OHQ33" s="32"/>
      <c r="OHR33" s="32"/>
      <c r="OHS33" s="32"/>
      <c r="OHT33" s="32"/>
      <c r="OHU33" s="32"/>
      <c r="OHV33" s="32"/>
      <c r="OHW33" s="32"/>
      <c r="OHX33" s="32"/>
      <c r="OHY33" s="32"/>
      <c r="OHZ33" s="32"/>
      <c r="OIA33" s="32"/>
      <c r="OIB33" s="32"/>
      <c r="OIC33" s="32"/>
      <c r="OID33" s="32"/>
      <c r="OIE33" s="32"/>
      <c r="OIF33" s="32"/>
      <c r="OIG33" s="32"/>
      <c r="OIH33" s="32"/>
      <c r="OII33" s="32"/>
      <c r="OIJ33" s="32"/>
      <c r="OIK33" s="32"/>
      <c r="OIL33" s="32"/>
      <c r="OIM33" s="32"/>
      <c r="OIN33" s="32"/>
      <c r="OIO33" s="32"/>
      <c r="OIP33" s="32"/>
      <c r="OIQ33" s="32"/>
      <c r="OIR33" s="32"/>
      <c r="OIS33" s="32"/>
      <c r="OIT33" s="32"/>
      <c r="OIU33" s="32"/>
      <c r="OIV33" s="32"/>
      <c r="OIW33" s="32"/>
      <c r="OIX33" s="32"/>
      <c r="OIY33" s="32"/>
      <c r="OIZ33" s="32"/>
      <c r="OJA33" s="32"/>
      <c r="OJB33" s="32"/>
      <c r="OJC33" s="32"/>
      <c r="OJD33" s="32"/>
      <c r="OJE33" s="32"/>
      <c r="OJF33" s="32"/>
      <c r="OJG33" s="32"/>
      <c r="OJH33" s="32"/>
      <c r="OJI33" s="32"/>
      <c r="OJJ33" s="32"/>
      <c r="OJK33" s="32"/>
      <c r="OJL33" s="32"/>
      <c r="OJM33" s="32"/>
      <c r="OJN33" s="32"/>
      <c r="OJO33" s="32"/>
      <c r="OJP33" s="32"/>
      <c r="OJQ33" s="32"/>
      <c r="OJR33" s="32"/>
      <c r="OJS33" s="32"/>
      <c r="OJT33" s="32"/>
      <c r="OJU33" s="32"/>
      <c r="OJV33" s="32"/>
      <c r="OJW33" s="32"/>
      <c r="OJX33" s="32"/>
      <c r="OJY33" s="32"/>
      <c r="OJZ33" s="32"/>
      <c r="OKA33" s="32"/>
      <c r="OKB33" s="32"/>
      <c r="OKC33" s="32"/>
      <c r="OKD33" s="32"/>
      <c r="OKE33" s="32"/>
      <c r="OKF33" s="32"/>
      <c r="OKG33" s="32"/>
      <c r="OKH33" s="32"/>
      <c r="OKI33" s="32"/>
      <c r="OKJ33" s="32"/>
      <c r="OKK33" s="32"/>
      <c r="OKL33" s="32"/>
      <c r="OKM33" s="32"/>
      <c r="OKN33" s="32"/>
      <c r="OKO33" s="32"/>
      <c r="OKP33" s="32"/>
      <c r="OKQ33" s="32"/>
      <c r="OKR33" s="32"/>
      <c r="OKS33" s="32"/>
      <c r="OKT33" s="32"/>
      <c r="OKU33" s="32"/>
      <c r="OKV33" s="32"/>
      <c r="OKW33" s="32"/>
      <c r="OKX33" s="32"/>
      <c r="OKY33" s="32"/>
      <c r="OKZ33" s="32"/>
      <c r="OLA33" s="32"/>
      <c r="OLB33" s="32"/>
      <c r="OLC33" s="32"/>
      <c r="OLD33" s="32"/>
      <c r="OLE33" s="32"/>
      <c r="OLF33" s="32"/>
      <c r="OLG33" s="32"/>
      <c r="OLH33" s="32"/>
      <c r="OLI33" s="32"/>
      <c r="OLJ33" s="32"/>
      <c r="OLK33" s="32"/>
      <c r="OLL33" s="32"/>
      <c r="OLM33" s="32"/>
      <c r="OLN33" s="32"/>
      <c r="OLO33" s="32"/>
      <c r="OLP33" s="32"/>
      <c r="OLQ33" s="32"/>
      <c r="OLR33" s="32"/>
      <c r="OLS33" s="32"/>
      <c r="OLT33" s="32"/>
      <c r="OLU33" s="32"/>
      <c r="OLV33" s="32"/>
      <c r="OLW33" s="32"/>
      <c r="OLX33" s="32"/>
      <c r="OLY33" s="32"/>
      <c r="OLZ33" s="32"/>
      <c r="OMA33" s="32"/>
      <c r="OMB33" s="32"/>
      <c r="OMC33" s="32"/>
      <c r="OMD33" s="32"/>
      <c r="OME33" s="32"/>
      <c r="OMF33" s="32"/>
      <c r="OMG33" s="32"/>
      <c r="OMH33" s="32"/>
      <c r="OMI33" s="32"/>
      <c r="OMJ33" s="32"/>
      <c r="OMK33" s="32"/>
      <c r="OML33" s="32"/>
      <c r="OMM33" s="32"/>
      <c r="OMN33" s="32"/>
      <c r="OMO33" s="32"/>
      <c r="OMP33" s="32"/>
      <c r="OMQ33" s="32"/>
      <c r="OMR33" s="32"/>
      <c r="OMS33" s="32"/>
      <c r="OMT33" s="32"/>
      <c r="OMU33" s="32"/>
      <c r="OMV33" s="32"/>
      <c r="OMW33" s="32"/>
      <c r="OMX33" s="32"/>
      <c r="OMY33" s="32"/>
      <c r="OMZ33" s="32"/>
      <c r="ONA33" s="32"/>
      <c r="ONB33" s="32"/>
      <c r="ONC33" s="32"/>
      <c r="OND33" s="32"/>
      <c r="ONE33" s="32"/>
      <c r="ONF33" s="32"/>
      <c r="ONG33" s="32"/>
      <c r="ONH33" s="32"/>
      <c r="ONI33" s="32"/>
      <c r="ONJ33" s="32"/>
      <c r="ONK33" s="32"/>
      <c r="ONL33" s="32"/>
      <c r="ONM33" s="32"/>
      <c r="ONN33" s="32"/>
      <c r="ONO33" s="32"/>
      <c r="ONP33" s="32"/>
      <c r="ONQ33" s="32"/>
      <c r="ONR33" s="32"/>
      <c r="ONS33" s="32"/>
      <c r="ONT33" s="32"/>
      <c r="ONU33" s="32"/>
      <c r="ONV33" s="32"/>
      <c r="ONW33" s="32"/>
      <c r="ONX33" s="32"/>
      <c r="ONY33" s="32"/>
      <c r="ONZ33" s="32"/>
      <c r="OOA33" s="32"/>
      <c r="OOB33" s="32"/>
      <c r="OOC33" s="32"/>
      <c r="OOD33" s="32"/>
      <c r="OOE33" s="32"/>
      <c r="OOF33" s="32"/>
      <c r="OOG33" s="32"/>
      <c r="OOH33" s="32"/>
      <c r="OOI33" s="32"/>
      <c r="OOJ33" s="32"/>
      <c r="OOK33" s="32"/>
      <c r="OOL33" s="32"/>
      <c r="OOM33" s="32"/>
      <c r="OON33" s="32"/>
      <c r="OOO33" s="32"/>
      <c r="OOP33" s="32"/>
      <c r="OOQ33" s="32"/>
      <c r="OOR33" s="32"/>
      <c r="OOS33" s="32"/>
      <c r="OOT33" s="32"/>
      <c r="OOU33" s="32"/>
      <c r="OOV33" s="32"/>
      <c r="OOW33" s="32"/>
      <c r="OOX33" s="32"/>
      <c r="OOY33" s="32"/>
      <c r="OOZ33" s="32"/>
      <c r="OPA33" s="32"/>
      <c r="OPB33" s="32"/>
      <c r="OPC33" s="32"/>
      <c r="OPD33" s="32"/>
      <c r="OPE33" s="32"/>
      <c r="OPF33" s="32"/>
      <c r="OPG33" s="32"/>
      <c r="OPH33" s="32"/>
      <c r="OPI33" s="32"/>
      <c r="OPJ33" s="32"/>
      <c r="OPK33" s="32"/>
      <c r="OPL33" s="32"/>
      <c r="OPM33" s="32"/>
      <c r="OPN33" s="32"/>
      <c r="OPO33" s="32"/>
      <c r="OPP33" s="32"/>
      <c r="OPQ33" s="32"/>
      <c r="OPR33" s="32"/>
      <c r="OPS33" s="32"/>
      <c r="OPT33" s="32"/>
      <c r="OPU33" s="32"/>
      <c r="OPV33" s="32"/>
      <c r="OPW33" s="32"/>
      <c r="OPX33" s="32"/>
      <c r="OPY33" s="32"/>
      <c r="OPZ33" s="32"/>
      <c r="OQA33" s="32"/>
      <c r="OQB33" s="32"/>
      <c r="OQC33" s="32"/>
      <c r="OQD33" s="32"/>
      <c r="OQE33" s="32"/>
      <c r="OQF33" s="32"/>
      <c r="OQG33" s="32"/>
      <c r="OQH33" s="32"/>
      <c r="OQI33" s="32"/>
      <c r="OQJ33" s="32"/>
      <c r="OQK33" s="32"/>
      <c r="OQL33" s="32"/>
      <c r="OQM33" s="32"/>
      <c r="OQN33" s="32"/>
      <c r="OQO33" s="32"/>
      <c r="OQP33" s="32"/>
      <c r="OQQ33" s="32"/>
      <c r="OQR33" s="32"/>
      <c r="OQS33" s="32"/>
      <c r="OQT33" s="32"/>
      <c r="OQU33" s="32"/>
      <c r="OQV33" s="32"/>
      <c r="OQW33" s="32"/>
      <c r="OQX33" s="32"/>
      <c r="OQY33" s="32"/>
      <c r="OQZ33" s="32"/>
      <c r="ORA33" s="32"/>
      <c r="ORB33" s="32"/>
      <c r="ORC33" s="32"/>
      <c r="ORD33" s="32"/>
      <c r="ORE33" s="32"/>
      <c r="ORF33" s="32"/>
      <c r="ORG33" s="32"/>
      <c r="ORH33" s="32"/>
      <c r="ORI33" s="32"/>
      <c r="ORJ33" s="32"/>
      <c r="ORK33" s="32"/>
      <c r="ORL33" s="32"/>
      <c r="ORM33" s="32"/>
      <c r="ORN33" s="32"/>
      <c r="ORO33" s="32"/>
      <c r="ORP33" s="32"/>
      <c r="ORQ33" s="32"/>
      <c r="ORR33" s="32"/>
      <c r="ORS33" s="32"/>
      <c r="ORT33" s="32"/>
      <c r="ORU33" s="32"/>
      <c r="ORV33" s="32"/>
      <c r="ORW33" s="32"/>
      <c r="ORX33" s="32"/>
      <c r="ORY33" s="32"/>
      <c r="ORZ33" s="32"/>
      <c r="OSA33" s="32"/>
      <c r="OSB33" s="32"/>
      <c r="OSC33" s="32"/>
      <c r="OSD33" s="32"/>
      <c r="OSE33" s="32"/>
      <c r="OSF33" s="32"/>
      <c r="OSG33" s="32"/>
      <c r="OSH33" s="32"/>
      <c r="OSI33" s="32"/>
      <c r="OSJ33" s="32"/>
      <c r="OSK33" s="32"/>
      <c r="OSL33" s="32"/>
      <c r="OSM33" s="32"/>
      <c r="OSN33" s="32"/>
      <c r="OSO33" s="32"/>
      <c r="OSP33" s="32"/>
      <c r="OSQ33" s="32"/>
      <c r="OSR33" s="32"/>
      <c r="OSS33" s="32"/>
      <c r="OST33" s="32"/>
      <c r="OSU33" s="32"/>
      <c r="OSV33" s="32"/>
      <c r="OSW33" s="32"/>
      <c r="OSX33" s="32"/>
      <c r="OSY33" s="32"/>
      <c r="OSZ33" s="32"/>
      <c r="OTA33" s="32"/>
      <c r="OTB33" s="32"/>
      <c r="OTC33" s="32"/>
      <c r="OTD33" s="32"/>
      <c r="OTE33" s="32"/>
      <c r="OTF33" s="32"/>
      <c r="OTG33" s="32"/>
      <c r="OTH33" s="32"/>
      <c r="OTI33" s="32"/>
      <c r="OTJ33" s="32"/>
      <c r="OTK33" s="32"/>
      <c r="OTL33" s="32"/>
      <c r="OTM33" s="32"/>
      <c r="OTN33" s="32"/>
      <c r="OTO33" s="32"/>
      <c r="OTP33" s="32"/>
      <c r="OTQ33" s="32"/>
      <c r="OTR33" s="32"/>
      <c r="OTS33" s="32"/>
      <c r="OTT33" s="32"/>
      <c r="OTU33" s="32"/>
      <c r="OTV33" s="32"/>
      <c r="OTW33" s="32"/>
      <c r="OTX33" s="32"/>
      <c r="OTY33" s="32"/>
      <c r="OTZ33" s="32"/>
      <c r="OUA33" s="32"/>
      <c r="OUB33" s="32"/>
      <c r="OUC33" s="32"/>
      <c r="OUD33" s="32"/>
      <c r="OUE33" s="32"/>
      <c r="OUF33" s="32"/>
      <c r="OUG33" s="32"/>
      <c r="OUH33" s="32"/>
      <c r="OUI33" s="32"/>
      <c r="OUJ33" s="32"/>
      <c r="OUK33" s="32"/>
      <c r="OUL33" s="32"/>
      <c r="OUM33" s="32"/>
      <c r="OUN33" s="32"/>
      <c r="OUO33" s="32"/>
      <c r="OUP33" s="32"/>
      <c r="OUQ33" s="32"/>
      <c r="OUR33" s="32"/>
      <c r="OUS33" s="32"/>
      <c r="OUT33" s="32"/>
      <c r="OUU33" s="32"/>
      <c r="OUV33" s="32"/>
      <c r="OUW33" s="32"/>
      <c r="OUX33" s="32"/>
      <c r="OUY33" s="32"/>
      <c r="OUZ33" s="32"/>
      <c r="OVA33" s="32"/>
      <c r="OVB33" s="32"/>
      <c r="OVC33" s="32"/>
      <c r="OVD33" s="32"/>
      <c r="OVE33" s="32"/>
      <c r="OVF33" s="32"/>
      <c r="OVG33" s="32"/>
      <c r="OVH33" s="32"/>
      <c r="OVI33" s="32"/>
      <c r="OVJ33" s="32"/>
      <c r="OVK33" s="32"/>
      <c r="OVL33" s="32"/>
      <c r="OVM33" s="32"/>
      <c r="OVN33" s="32"/>
      <c r="OVO33" s="32"/>
      <c r="OVP33" s="32"/>
      <c r="OVQ33" s="32"/>
      <c r="OVR33" s="32"/>
      <c r="OVS33" s="32"/>
      <c r="OVT33" s="32"/>
      <c r="OVU33" s="32"/>
      <c r="OVV33" s="32"/>
      <c r="OVW33" s="32"/>
      <c r="OVX33" s="32"/>
      <c r="OVY33" s="32"/>
      <c r="OVZ33" s="32"/>
      <c r="OWA33" s="32"/>
      <c r="OWB33" s="32"/>
      <c r="OWC33" s="32"/>
      <c r="OWD33" s="32"/>
      <c r="OWE33" s="32"/>
      <c r="OWF33" s="32"/>
      <c r="OWG33" s="32"/>
      <c r="OWH33" s="32"/>
      <c r="OWI33" s="32"/>
      <c r="OWJ33" s="32"/>
      <c r="OWK33" s="32"/>
      <c r="OWL33" s="32"/>
      <c r="OWM33" s="32"/>
      <c r="OWN33" s="32"/>
      <c r="OWO33" s="32"/>
      <c r="OWP33" s="32"/>
      <c r="OWQ33" s="32"/>
      <c r="OWR33" s="32"/>
      <c r="OWS33" s="32"/>
      <c r="OWT33" s="32"/>
      <c r="OWU33" s="32"/>
      <c r="OWV33" s="32"/>
      <c r="OWW33" s="32"/>
      <c r="OWX33" s="32"/>
      <c r="OWY33" s="32"/>
      <c r="OWZ33" s="32"/>
      <c r="OXA33" s="32"/>
      <c r="OXB33" s="32"/>
      <c r="OXC33" s="32"/>
      <c r="OXD33" s="32"/>
      <c r="OXE33" s="32"/>
      <c r="OXF33" s="32"/>
      <c r="OXG33" s="32"/>
      <c r="OXH33" s="32"/>
      <c r="OXI33" s="32"/>
      <c r="OXJ33" s="32"/>
      <c r="OXK33" s="32"/>
      <c r="OXL33" s="32"/>
      <c r="OXM33" s="32"/>
      <c r="OXN33" s="32"/>
      <c r="OXO33" s="32"/>
      <c r="OXP33" s="32"/>
      <c r="OXQ33" s="32"/>
      <c r="OXR33" s="32"/>
      <c r="OXS33" s="32"/>
      <c r="OXT33" s="32"/>
      <c r="OXU33" s="32"/>
      <c r="OXV33" s="32"/>
      <c r="OXW33" s="32"/>
      <c r="OXX33" s="32"/>
      <c r="OXY33" s="32"/>
      <c r="OXZ33" s="32"/>
      <c r="OYA33" s="32"/>
      <c r="OYB33" s="32"/>
      <c r="OYC33" s="32"/>
      <c r="OYD33" s="32"/>
      <c r="OYE33" s="32"/>
      <c r="OYF33" s="32"/>
      <c r="OYG33" s="32"/>
      <c r="OYH33" s="32"/>
      <c r="OYI33" s="32"/>
      <c r="OYJ33" s="32"/>
      <c r="OYK33" s="32"/>
      <c r="OYL33" s="32"/>
      <c r="OYM33" s="32"/>
      <c r="OYN33" s="32"/>
      <c r="OYO33" s="32"/>
      <c r="OYP33" s="32"/>
      <c r="OYQ33" s="32"/>
      <c r="OYR33" s="32"/>
      <c r="OYS33" s="32"/>
      <c r="OYT33" s="32"/>
      <c r="OYU33" s="32"/>
      <c r="OYV33" s="32"/>
      <c r="OYW33" s="32"/>
      <c r="OYX33" s="32"/>
      <c r="OYY33" s="32"/>
      <c r="OYZ33" s="32"/>
      <c r="OZA33" s="32"/>
      <c r="OZB33" s="32"/>
      <c r="OZC33" s="32"/>
      <c r="OZD33" s="32"/>
      <c r="OZE33" s="32"/>
      <c r="OZF33" s="32"/>
      <c r="OZG33" s="32"/>
      <c r="OZH33" s="32"/>
      <c r="OZI33" s="32"/>
      <c r="OZJ33" s="32"/>
      <c r="OZK33" s="32"/>
      <c r="OZL33" s="32"/>
      <c r="OZM33" s="32"/>
      <c r="OZN33" s="32"/>
      <c r="OZO33" s="32"/>
      <c r="OZP33" s="32"/>
      <c r="OZQ33" s="32"/>
      <c r="OZR33" s="32"/>
      <c r="OZS33" s="32"/>
      <c r="OZT33" s="32"/>
      <c r="OZU33" s="32"/>
      <c r="OZV33" s="32"/>
      <c r="OZW33" s="32"/>
      <c r="OZX33" s="32"/>
      <c r="OZY33" s="32"/>
      <c r="OZZ33" s="32"/>
      <c r="PAA33" s="32"/>
      <c r="PAB33" s="32"/>
      <c r="PAC33" s="32"/>
      <c r="PAD33" s="32"/>
      <c r="PAE33" s="32"/>
      <c r="PAF33" s="32"/>
      <c r="PAG33" s="32"/>
      <c r="PAH33" s="32"/>
      <c r="PAI33" s="32"/>
      <c r="PAJ33" s="32"/>
      <c r="PAK33" s="32"/>
      <c r="PAL33" s="32"/>
      <c r="PAM33" s="32"/>
      <c r="PAN33" s="32"/>
      <c r="PAO33" s="32"/>
      <c r="PAP33" s="32"/>
      <c r="PAQ33" s="32"/>
      <c r="PAR33" s="32"/>
      <c r="PAS33" s="32"/>
      <c r="PAT33" s="32"/>
      <c r="PAU33" s="32"/>
      <c r="PAV33" s="32"/>
      <c r="PAW33" s="32"/>
      <c r="PAX33" s="32"/>
      <c r="PAY33" s="32"/>
      <c r="PAZ33" s="32"/>
      <c r="PBA33" s="32"/>
      <c r="PBB33" s="32"/>
      <c r="PBC33" s="32"/>
      <c r="PBD33" s="32"/>
      <c r="PBE33" s="32"/>
      <c r="PBF33" s="32"/>
      <c r="PBG33" s="32"/>
      <c r="PBH33" s="32"/>
      <c r="PBI33" s="32"/>
      <c r="PBJ33" s="32"/>
      <c r="PBK33" s="32"/>
      <c r="PBL33" s="32"/>
      <c r="PBM33" s="32"/>
      <c r="PBN33" s="32"/>
      <c r="PBO33" s="32"/>
      <c r="PBP33" s="32"/>
      <c r="PBQ33" s="32"/>
      <c r="PBR33" s="32"/>
      <c r="PBS33" s="32"/>
      <c r="PBT33" s="32"/>
      <c r="PBU33" s="32"/>
      <c r="PBV33" s="32"/>
      <c r="PBW33" s="32"/>
      <c r="PBX33" s="32"/>
      <c r="PBY33" s="32"/>
      <c r="PBZ33" s="32"/>
      <c r="PCA33" s="32"/>
      <c r="PCB33" s="32"/>
      <c r="PCC33" s="32"/>
      <c r="PCD33" s="32"/>
      <c r="PCE33" s="32"/>
      <c r="PCF33" s="32"/>
      <c r="PCG33" s="32"/>
      <c r="PCH33" s="32"/>
      <c r="PCI33" s="32"/>
      <c r="PCJ33" s="32"/>
      <c r="PCK33" s="32"/>
      <c r="PCL33" s="32"/>
      <c r="PCM33" s="32"/>
      <c r="PCN33" s="32"/>
      <c r="PCO33" s="32"/>
      <c r="PCP33" s="32"/>
      <c r="PCQ33" s="32"/>
      <c r="PCR33" s="32"/>
      <c r="PCS33" s="32"/>
      <c r="PCT33" s="32"/>
      <c r="PCU33" s="32"/>
      <c r="PCV33" s="32"/>
      <c r="PCW33" s="32"/>
      <c r="PCX33" s="32"/>
      <c r="PCY33" s="32"/>
      <c r="PCZ33" s="32"/>
      <c r="PDA33" s="32"/>
      <c r="PDB33" s="32"/>
      <c r="PDC33" s="32"/>
      <c r="PDD33" s="32"/>
      <c r="PDE33" s="32"/>
      <c r="PDF33" s="32"/>
      <c r="PDG33" s="32"/>
      <c r="PDH33" s="32"/>
      <c r="PDI33" s="32"/>
      <c r="PDJ33" s="32"/>
      <c r="PDK33" s="32"/>
      <c r="PDL33" s="32"/>
      <c r="PDM33" s="32"/>
      <c r="PDN33" s="32"/>
      <c r="PDO33" s="32"/>
      <c r="PDP33" s="32"/>
      <c r="PDQ33" s="32"/>
      <c r="PDR33" s="32"/>
      <c r="PDS33" s="32"/>
      <c r="PDT33" s="32"/>
      <c r="PDU33" s="32"/>
      <c r="PDV33" s="32"/>
      <c r="PDW33" s="32"/>
      <c r="PDX33" s="32"/>
      <c r="PDY33" s="32"/>
      <c r="PDZ33" s="32"/>
      <c r="PEA33" s="32"/>
      <c r="PEB33" s="32"/>
      <c r="PEC33" s="32"/>
      <c r="PED33" s="32"/>
      <c r="PEE33" s="32"/>
      <c r="PEF33" s="32"/>
      <c r="PEG33" s="32"/>
      <c r="PEH33" s="32"/>
      <c r="PEI33" s="32"/>
      <c r="PEJ33" s="32"/>
      <c r="PEK33" s="32"/>
      <c r="PEL33" s="32"/>
      <c r="PEM33" s="32"/>
      <c r="PEN33" s="32"/>
      <c r="PEO33" s="32"/>
      <c r="PEP33" s="32"/>
      <c r="PEQ33" s="32"/>
      <c r="PER33" s="32"/>
      <c r="PES33" s="32"/>
      <c r="PET33" s="32"/>
      <c r="PEU33" s="32"/>
      <c r="PEV33" s="32"/>
      <c r="PEW33" s="32"/>
      <c r="PEX33" s="32"/>
      <c r="PEY33" s="32"/>
      <c r="PEZ33" s="32"/>
      <c r="PFA33" s="32"/>
      <c r="PFB33" s="32"/>
      <c r="PFC33" s="32"/>
      <c r="PFD33" s="32"/>
      <c r="PFE33" s="32"/>
      <c r="PFF33" s="32"/>
      <c r="PFG33" s="32"/>
      <c r="PFH33" s="32"/>
      <c r="PFI33" s="32"/>
      <c r="PFJ33" s="32"/>
      <c r="PFK33" s="32"/>
      <c r="PFL33" s="32"/>
      <c r="PFM33" s="32"/>
      <c r="PFN33" s="32"/>
      <c r="PFO33" s="32"/>
      <c r="PFP33" s="32"/>
      <c r="PFQ33" s="32"/>
      <c r="PFR33" s="32"/>
      <c r="PFS33" s="32"/>
      <c r="PFT33" s="32"/>
      <c r="PFU33" s="32"/>
      <c r="PFV33" s="32"/>
      <c r="PFW33" s="32"/>
      <c r="PFX33" s="32"/>
      <c r="PFY33" s="32"/>
      <c r="PFZ33" s="32"/>
      <c r="PGA33" s="32"/>
      <c r="PGB33" s="32"/>
      <c r="PGC33" s="32"/>
      <c r="PGD33" s="32"/>
      <c r="PGE33" s="32"/>
      <c r="PGF33" s="32"/>
      <c r="PGG33" s="32"/>
      <c r="PGH33" s="32"/>
      <c r="PGI33" s="32"/>
      <c r="PGJ33" s="32"/>
      <c r="PGK33" s="32"/>
      <c r="PGL33" s="32"/>
      <c r="PGM33" s="32"/>
      <c r="PGN33" s="32"/>
      <c r="PGO33" s="32"/>
      <c r="PGP33" s="32"/>
      <c r="PGQ33" s="32"/>
      <c r="PGR33" s="32"/>
      <c r="PGS33" s="32"/>
      <c r="PGT33" s="32"/>
      <c r="PGU33" s="32"/>
      <c r="PGV33" s="32"/>
      <c r="PGW33" s="32"/>
      <c r="PGX33" s="32"/>
      <c r="PGY33" s="32"/>
      <c r="PGZ33" s="32"/>
      <c r="PHA33" s="32"/>
      <c r="PHB33" s="32"/>
      <c r="PHC33" s="32"/>
      <c r="PHD33" s="32"/>
      <c r="PHE33" s="32"/>
      <c r="PHF33" s="32"/>
      <c r="PHG33" s="32"/>
      <c r="PHH33" s="32"/>
      <c r="PHI33" s="32"/>
      <c r="PHJ33" s="32"/>
      <c r="PHK33" s="32"/>
      <c r="PHL33" s="32"/>
      <c r="PHM33" s="32"/>
      <c r="PHN33" s="32"/>
      <c r="PHO33" s="32"/>
      <c r="PHP33" s="32"/>
      <c r="PHQ33" s="32"/>
      <c r="PHR33" s="32"/>
      <c r="PHS33" s="32"/>
      <c r="PHT33" s="32"/>
      <c r="PHU33" s="32"/>
      <c r="PHV33" s="32"/>
      <c r="PHW33" s="32"/>
      <c r="PHX33" s="32"/>
      <c r="PHY33" s="32"/>
      <c r="PHZ33" s="32"/>
      <c r="PIA33" s="32"/>
      <c r="PIB33" s="32"/>
      <c r="PIC33" s="32"/>
      <c r="PID33" s="32"/>
      <c r="PIE33" s="32"/>
      <c r="PIF33" s="32"/>
      <c r="PIG33" s="32"/>
      <c r="PIH33" s="32"/>
      <c r="PII33" s="32"/>
      <c r="PIJ33" s="32"/>
      <c r="PIK33" s="32"/>
      <c r="PIL33" s="32"/>
      <c r="PIM33" s="32"/>
      <c r="PIN33" s="32"/>
      <c r="PIO33" s="32"/>
      <c r="PIP33" s="32"/>
      <c r="PIQ33" s="32"/>
      <c r="PIR33" s="32"/>
      <c r="PIS33" s="32"/>
      <c r="PIT33" s="32"/>
      <c r="PIU33" s="32"/>
      <c r="PIV33" s="32"/>
      <c r="PIW33" s="32"/>
      <c r="PIX33" s="32"/>
      <c r="PIY33" s="32"/>
      <c r="PIZ33" s="32"/>
      <c r="PJA33" s="32"/>
      <c r="PJB33" s="32"/>
      <c r="PJC33" s="32"/>
      <c r="PJD33" s="32"/>
      <c r="PJE33" s="32"/>
      <c r="PJF33" s="32"/>
      <c r="PJG33" s="32"/>
      <c r="PJH33" s="32"/>
      <c r="PJI33" s="32"/>
      <c r="PJJ33" s="32"/>
      <c r="PJK33" s="32"/>
      <c r="PJL33" s="32"/>
      <c r="PJM33" s="32"/>
      <c r="PJN33" s="32"/>
      <c r="PJO33" s="32"/>
      <c r="PJP33" s="32"/>
      <c r="PJQ33" s="32"/>
      <c r="PJR33" s="32"/>
      <c r="PJS33" s="32"/>
      <c r="PJT33" s="32"/>
      <c r="PJU33" s="32"/>
      <c r="PJV33" s="32"/>
      <c r="PJW33" s="32"/>
      <c r="PJX33" s="32"/>
      <c r="PJY33" s="32"/>
      <c r="PJZ33" s="32"/>
      <c r="PKA33" s="32"/>
      <c r="PKB33" s="32"/>
      <c r="PKC33" s="32"/>
      <c r="PKD33" s="32"/>
      <c r="PKE33" s="32"/>
      <c r="PKF33" s="32"/>
      <c r="PKG33" s="32"/>
      <c r="PKH33" s="32"/>
      <c r="PKI33" s="32"/>
      <c r="PKJ33" s="32"/>
      <c r="PKK33" s="32"/>
      <c r="PKL33" s="32"/>
      <c r="PKM33" s="32"/>
      <c r="PKN33" s="32"/>
      <c r="PKO33" s="32"/>
      <c r="PKP33" s="32"/>
      <c r="PKQ33" s="32"/>
      <c r="PKR33" s="32"/>
      <c r="PKS33" s="32"/>
      <c r="PKT33" s="32"/>
      <c r="PKU33" s="32"/>
      <c r="PKV33" s="32"/>
      <c r="PKW33" s="32"/>
      <c r="PKX33" s="32"/>
      <c r="PKY33" s="32"/>
      <c r="PKZ33" s="32"/>
      <c r="PLA33" s="32"/>
      <c r="PLB33" s="32"/>
      <c r="PLC33" s="32"/>
      <c r="PLD33" s="32"/>
      <c r="PLE33" s="32"/>
      <c r="PLF33" s="32"/>
      <c r="PLG33" s="32"/>
      <c r="PLH33" s="32"/>
      <c r="PLI33" s="32"/>
      <c r="PLJ33" s="32"/>
      <c r="PLK33" s="32"/>
      <c r="PLL33" s="32"/>
      <c r="PLM33" s="32"/>
      <c r="PLN33" s="32"/>
      <c r="PLO33" s="32"/>
      <c r="PLP33" s="32"/>
      <c r="PLQ33" s="32"/>
      <c r="PLR33" s="32"/>
      <c r="PLS33" s="32"/>
      <c r="PLT33" s="32"/>
      <c r="PLU33" s="32"/>
      <c r="PLV33" s="32"/>
      <c r="PLW33" s="32"/>
      <c r="PLX33" s="32"/>
      <c r="PLY33" s="32"/>
      <c r="PLZ33" s="32"/>
      <c r="PMA33" s="32"/>
      <c r="PMB33" s="32"/>
      <c r="PMC33" s="32"/>
      <c r="PMD33" s="32"/>
      <c r="PME33" s="32"/>
      <c r="PMF33" s="32"/>
      <c r="PMG33" s="32"/>
      <c r="PMH33" s="32"/>
      <c r="PMI33" s="32"/>
      <c r="PMJ33" s="32"/>
      <c r="PMK33" s="32"/>
      <c r="PML33" s="32"/>
      <c r="PMM33" s="32"/>
      <c r="PMN33" s="32"/>
      <c r="PMO33" s="32"/>
      <c r="PMP33" s="32"/>
      <c r="PMQ33" s="32"/>
      <c r="PMR33" s="32"/>
      <c r="PMS33" s="32"/>
      <c r="PMT33" s="32"/>
      <c r="PMU33" s="32"/>
      <c r="PMV33" s="32"/>
      <c r="PMW33" s="32"/>
      <c r="PMX33" s="32"/>
      <c r="PMY33" s="32"/>
      <c r="PMZ33" s="32"/>
      <c r="PNA33" s="32"/>
      <c r="PNB33" s="32"/>
      <c r="PNC33" s="32"/>
      <c r="PND33" s="32"/>
      <c r="PNE33" s="32"/>
      <c r="PNF33" s="32"/>
      <c r="PNG33" s="32"/>
      <c r="PNH33" s="32"/>
      <c r="PNI33" s="32"/>
      <c r="PNJ33" s="32"/>
      <c r="PNK33" s="32"/>
      <c r="PNL33" s="32"/>
      <c r="PNM33" s="32"/>
      <c r="PNN33" s="32"/>
      <c r="PNO33" s="32"/>
      <c r="PNP33" s="32"/>
      <c r="PNQ33" s="32"/>
      <c r="PNR33" s="32"/>
      <c r="PNS33" s="32"/>
      <c r="PNT33" s="32"/>
      <c r="PNU33" s="32"/>
      <c r="PNV33" s="32"/>
      <c r="PNW33" s="32"/>
      <c r="PNX33" s="32"/>
      <c r="PNY33" s="32"/>
      <c r="PNZ33" s="32"/>
      <c r="POA33" s="32"/>
      <c r="POB33" s="32"/>
      <c r="POC33" s="32"/>
      <c r="POD33" s="32"/>
      <c r="POE33" s="32"/>
      <c r="POF33" s="32"/>
      <c r="POG33" s="32"/>
      <c r="POH33" s="32"/>
      <c r="POI33" s="32"/>
      <c r="POJ33" s="32"/>
      <c r="POK33" s="32"/>
      <c r="POL33" s="32"/>
      <c r="POM33" s="32"/>
      <c r="PON33" s="32"/>
      <c r="POO33" s="32"/>
      <c r="POP33" s="32"/>
      <c r="POQ33" s="32"/>
      <c r="POR33" s="32"/>
      <c r="POS33" s="32"/>
      <c r="POT33" s="32"/>
      <c r="POU33" s="32"/>
      <c r="POV33" s="32"/>
      <c r="POW33" s="32"/>
      <c r="POX33" s="32"/>
      <c r="POY33" s="32"/>
      <c r="POZ33" s="32"/>
      <c r="PPA33" s="32"/>
      <c r="PPB33" s="32"/>
      <c r="PPC33" s="32"/>
      <c r="PPD33" s="32"/>
      <c r="PPE33" s="32"/>
      <c r="PPF33" s="32"/>
      <c r="PPG33" s="32"/>
      <c r="PPH33" s="32"/>
      <c r="PPI33" s="32"/>
      <c r="PPJ33" s="32"/>
      <c r="PPK33" s="32"/>
      <c r="PPL33" s="32"/>
      <c r="PPM33" s="32"/>
      <c r="PPN33" s="32"/>
      <c r="PPO33" s="32"/>
      <c r="PPP33" s="32"/>
      <c r="PPQ33" s="32"/>
      <c r="PPR33" s="32"/>
      <c r="PPS33" s="32"/>
      <c r="PPT33" s="32"/>
      <c r="PPU33" s="32"/>
      <c r="PPV33" s="32"/>
      <c r="PPW33" s="32"/>
      <c r="PPX33" s="32"/>
      <c r="PPY33" s="32"/>
      <c r="PPZ33" s="32"/>
      <c r="PQA33" s="32"/>
      <c r="PQB33" s="32"/>
      <c r="PQC33" s="32"/>
      <c r="PQD33" s="32"/>
      <c r="PQE33" s="32"/>
      <c r="PQF33" s="32"/>
      <c r="PQG33" s="32"/>
      <c r="PQH33" s="32"/>
      <c r="PQI33" s="32"/>
      <c r="PQJ33" s="32"/>
      <c r="PQK33" s="32"/>
      <c r="PQL33" s="32"/>
      <c r="PQM33" s="32"/>
      <c r="PQN33" s="32"/>
      <c r="PQO33" s="32"/>
      <c r="PQP33" s="32"/>
      <c r="PQQ33" s="32"/>
      <c r="PQR33" s="32"/>
      <c r="PQS33" s="32"/>
      <c r="PQT33" s="32"/>
      <c r="PQU33" s="32"/>
      <c r="PQV33" s="32"/>
      <c r="PQW33" s="32"/>
      <c r="PQX33" s="32"/>
      <c r="PQY33" s="32"/>
      <c r="PQZ33" s="32"/>
      <c r="PRA33" s="32"/>
      <c r="PRB33" s="32"/>
      <c r="PRC33" s="32"/>
      <c r="PRD33" s="32"/>
      <c r="PRE33" s="32"/>
      <c r="PRF33" s="32"/>
      <c r="PRG33" s="32"/>
      <c r="PRH33" s="32"/>
      <c r="PRI33" s="32"/>
      <c r="PRJ33" s="32"/>
      <c r="PRK33" s="32"/>
      <c r="PRL33" s="32"/>
      <c r="PRM33" s="32"/>
      <c r="PRN33" s="32"/>
      <c r="PRO33" s="32"/>
      <c r="PRP33" s="32"/>
      <c r="PRQ33" s="32"/>
      <c r="PRR33" s="32"/>
      <c r="PRS33" s="32"/>
      <c r="PRT33" s="32"/>
      <c r="PRU33" s="32"/>
      <c r="PRV33" s="32"/>
      <c r="PRW33" s="32"/>
      <c r="PRX33" s="32"/>
      <c r="PRY33" s="32"/>
      <c r="PRZ33" s="32"/>
      <c r="PSA33" s="32"/>
      <c r="PSB33" s="32"/>
      <c r="PSC33" s="32"/>
      <c r="PSD33" s="32"/>
      <c r="PSE33" s="32"/>
      <c r="PSF33" s="32"/>
      <c r="PSG33" s="32"/>
      <c r="PSH33" s="32"/>
      <c r="PSI33" s="32"/>
      <c r="PSJ33" s="32"/>
      <c r="PSK33" s="32"/>
      <c r="PSL33" s="32"/>
      <c r="PSM33" s="32"/>
      <c r="PSN33" s="32"/>
      <c r="PSO33" s="32"/>
      <c r="PSP33" s="32"/>
      <c r="PSQ33" s="32"/>
      <c r="PSR33" s="32"/>
      <c r="PSS33" s="32"/>
      <c r="PST33" s="32"/>
      <c r="PSU33" s="32"/>
      <c r="PSV33" s="32"/>
      <c r="PSW33" s="32"/>
      <c r="PSX33" s="32"/>
      <c r="PSY33" s="32"/>
      <c r="PSZ33" s="32"/>
      <c r="PTA33" s="32"/>
      <c r="PTB33" s="32"/>
      <c r="PTC33" s="32"/>
      <c r="PTD33" s="32"/>
      <c r="PTE33" s="32"/>
      <c r="PTF33" s="32"/>
      <c r="PTG33" s="32"/>
      <c r="PTH33" s="32"/>
      <c r="PTI33" s="32"/>
      <c r="PTJ33" s="32"/>
      <c r="PTK33" s="32"/>
      <c r="PTL33" s="32"/>
      <c r="PTM33" s="32"/>
      <c r="PTN33" s="32"/>
      <c r="PTO33" s="32"/>
      <c r="PTP33" s="32"/>
      <c r="PTQ33" s="32"/>
      <c r="PTR33" s="32"/>
      <c r="PTS33" s="32"/>
      <c r="PTT33" s="32"/>
      <c r="PTU33" s="32"/>
      <c r="PTV33" s="32"/>
      <c r="PTW33" s="32"/>
      <c r="PTX33" s="32"/>
      <c r="PTY33" s="32"/>
      <c r="PTZ33" s="32"/>
      <c r="PUA33" s="32"/>
      <c r="PUB33" s="32"/>
      <c r="PUC33" s="32"/>
      <c r="PUD33" s="32"/>
      <c r="PUE33" s="32"/>
      <c r="PUF33" s="32"/>
      <c r="PUG33" s="32"/>
      <c r="PUH33" s="32"/>
      <c r="PUI33" s="32"/>
      <c r="PUJ33" s="32"/>
      <c r="PUK33" s="32"/>
      <c r="PUL33" s="32"/>
      <c r="PUM33" s="32"/>
      <c r="PUN33" s="32"/>
      <c r="PUO33" s="32"/>
      <c r="PUP33" s="32"/>
      <c r="PUQ33" s="32"/>
      <c r="PUR33" s="32"/>
      <c r="PUS33" s="32"/>
      <c r="PUT33" s="32"/>
      <c r="PUU33" s="32"/>
      <c r="PUV33" s="32"/>
      <c r="PUW33" s="32"/>
      <c r="PUX33" s="32"/>
      <c r="PUY33" s="32"/>
      <c r="PUZ33" s="32"/>
      <c r="PVA33" s="32"/>
      <c r="PVB33" s="32"/>
      <c r="PVC33" s="32"/>
      <c r="PVD33" s="32"/>
      <c r="PVE33" s="32"/>
      <c r="PVF33" s="32"/>
      <c r="PVG33" s="32"/>
      <c r="PVH33" s="32"/>
      <c r="PVI33" s="32"/>
      <c r="PVJ33" s="32"/>
      <c r="PVK33" s="32"/>
      <c r="PVL33" s="32"/>
      <c r="PVM33" s="32"/>
      <c r="PVN33" s="32"/>
      <c r="PVO33" s="32"/>
      <c r="PVP33" s="32"/>
      <c r="PVQ33" s="32"/>
      <c r="PVR33" s="32"/>
      <c r="PVS33" s="32"/>
      <c r="PVT33" s="32"/>
      <c r="PVU33" s="32"/>
      <c r="PVV33" s="32"/>
      <c r="PVW33" s="32"/>
      <c r="PVX33" s="32"/>
      <c r="PVY33" s="32"/>
      <c r="PVZ33" s="32"/>
      <c r="PWA33" s="32"/>
      <c r="PWB33" s="32"/>
      <c r="PWC33" s="32"/>
      <c r="PWD33" s="32"/>
      <c r="PWE33" s="32"/>
      <c r="PWF33" s="32"/>
      <c r="PWG33" s="32"/>
      <c r="PWH33" s="32"/>
      <c r="PWI33" s="32"/>
      <c r="PWJ33" s="32"/>
      <c r="PWK33" s="32"/>
      <c r="PWL33" s="32"/>
      <c r="PWM33" s="32"/>
      <c r="PWN33" s="32"/>
      <c r="PWO33" s="32"/>
      <c r="PWP33" s="32"/>
      <c r="PWQ33" s="32"/>
      <c r="PWR33" s="32"/>
      <c r="PWS33" s="32"/>
      <c r="PWT33" s="32"/>
      <c r="PWU33" s="32"/>
      <c r="PWV33" s="32"/>
      <c r="PWW33" s="32"/>
      <c r="PWX33" s="32"/>
      <c r="PWY33" s="32"/>
      <c r="PWZ33" s="32"/>
      <c r="PXA33" s="32"/>
      <c r="PXB33" s="32"/>
      <c r="PXC33" s="32"/>
      <c r="PXD33" s="32"/>
      <c r="PXE33" s="32"/>
      <c r="PXF33" s="32"/>
      <c r="PXG33" s="32"/>
      <c r="PXH33" s="32"/>
      <c r="PXI33" s="32"/>
      <c r="PXJ33" s="32"/>
      <c r="PXK33" s="32"/>
      <c r="PXL33" s="32"/>
      <c r="PXM33" s="32"/>
      <c r="PXN33" s="32"/>
      <c r="PXO33" s="32"/>
      <c r="PXP33" s="32"/>
      <c r="PXQ33" s="32"/>
      <c r="PXR33" s="32"/>
      <c r="PXS33" s="32"/>
      <c r="PXT33" s="32"/>
      <c r="PXU33" s="32"/>
      <c r="PXV33" s="32"/>
      <c r="PXW33" s="32"/>
      <c r="PXX33" s="32"/>
      <c r="PXY33" s="32"/>
      <c r="PXZ33" s="32"/>
      <c r="PYA33" s="32"/>
      <c r="PYB33" s="32"/>
      <c r="PYC33" s="32"/>
      <c r="PYD33" s="32"/>
      <c r="PYE33" s="32"/>
      <c r="PYF33" s="32"/>
      <c r="PYG33" s="32"/>
      <c r="PYH33" s="32"/>
      <c r="PYI33" s="32"/>
      <c r="PYJ33" s="32"/>
      <c r="PYK33" s="32"/>
      <c r="PYL33" s="32"/>
      <c r="PYM33" s="32"/>
      <c r="PYN33" s="32"/>
      <c r="PYO33" s="32"/>
      <c r="PYP33" s="32"/>
      <c r="PYQ33" s="32"/>
      <c r="PYR33" s="32"/>
      <c r="PYS33" s="32"/>
      <c r="PYT33" s="32"/>
      <c r="PYU33" s="32"/>
      <c r="PYV33" s="32"/>
      <c r="PYW33" s="32"/>
      <c r="PYX33" s="32"/>
      <c r="PYY33" s="32"/>
      <c r="PYZ33" s="32"/>
      <c r="PZA33" s="32"/>
      <c r="PZB33" s="32"/>
      <c r="PZC33" s="32"/>
      <c r="PZD33" s="32"/>
      <c r="PZE33" s="32"/>
      <c r="PZF33" s="32"/>
      <c r="PZG33" s="32"/>
      <c r="PZH33" s="32"/>
      <c r="PZI33" s="32"/>
      <c r="PZJ33" s="32"/>
      <c r="PZK33" s="32"/>
      <c r="PZL33" s="32"/>
      <c r="PZM33" s="32"/>
      <c r="PZN33" s="32"/>
      <c r="PZO33" s="32"/>
      <c r="PZP33" s="32"/>
      <c r="PZQ33" s="32"/>
      <c r="PZR33" s="32"/>
      <c r="PZS33" s="32"/>
      <c r="PZT33" s="32"/>
      <c r="PZU33" s="32"/>
      <c r="PZV33" s="32"/>
      <c r="PZW33" s="32"/>
      <c r="PZX33" s="32"/>
      <c r="PZY33" s="32"/>
      <c r="PZZ33" s="32"/>
      <c r="QAA33" s="32"/>
      <c r="QAB33" s="32"/>
      <c r="QAC33" s="32"/>
      <c r="QAD33" s="32"/>
      <c r="QAE33" s="32"/>
      <c r="QAF33" s="32"/>
      <c r="QAG33" s="32"/>
      <c r="QAH33" s="32"/>
      <c r="QAI33" s="32"/>
      <c r="QAJ33" s="32"/>
      <c r="QAK33" s="32"/>
      <c r="QAL33" s="32"/>
      <c r="QAM33" s="32"/>
      <c r="QAN33" s="32"/>
      <c r="QAO33" s="32"/>
      <c r="QAP33" s="32"/>
      <c r="QAQ33" s="32"/>
      <c r="QAR33" s="32"/>
      <c r="QAS33" s="32"/>
      <c r="QAT33" s="32"/>
      <c r="QAU33" s="32"/>
      <c r="QAV33" s="32"/>
      <c r="QAW33" s="32"/>
      <c r="QAX33" s="32"/>
      <c r="QAY33" s="32"/>
      <c r="QAZ33" s="32"/>
      <c r="QBA33" s="32"/>
      <c r="QBB33" s="32"/>
      <c r="QBC33" s="32"/>
      <c r="QBD33" s="32"/>
      <c r="QBE33" s="32"/>
      <c r="QBF33" s="32"/>
      <c r="QBG33" s="32"/>
      <c r="QBH33" s="32"/>
      <c r="QBI33" s="32"/>
      <c r="QBJ33" s="32"/>
      <c r="QBK33" s="32"/>
      <c r="QBL33" s="32"/>
      <c r="QBM33" s="32"/>
      <c r="QBN33" s="32"/>
      <c r="QBO33" s="32"/>
      <c r="QBP33" s="32"/>
      <c r="QBQ33" s="32"/>
      <c r="QBR33" s="32"/>
      <c r="QBS33" s="32"/>
      <c r="QBT33" s="32"/>
      <c r="QBU33" s="32"/>
      <c r="QBV33" s="32"/>
      <c r="QBW33" s="32"/>
      <c r="QBX33" s="32"/>
      <c r="QBY33" s="32"/>
      <c r="QBZ33" s="32"/>
      <c r="QCA33" s="32"/>
      <c r="QCB33" s="32"/>
      <c r="QCC33" s="32"/>
      <c r="QCD33" s="32"/>
      <c r="QCE33" s="32"/>
      <c r="QCF33" s="32"/>
      <c r="QCG33" s="32"/>
      <c r="QCH33" s="32"/>
      <c r="QCI33" s="32"/>
      <c r="QCJ33" s="32"/>
      <c r="QCK33" s="32"/>
      <c r="QCL33" s="32"/>
      <c r="QCM33" s="32"/>
      <c r="QCN33" s="32"/>
      <c r="QCO33" s="32"/>
      <c r="QCP33" s="32"/>
      <c r="QCQ33" s="32"/>
      <c r="QCR33" s="32"/>
      <c r="QCS33" s="32"/>
      <c r="QCT33" s="32"/>
      <c r="QCU33" s="32"/>
      <c r="QCV33" s="32"/>
      <c r="QCW33" s="32"/>
      <c r="QCX33" s="32"/>
      <c r="QCY33" s="32"/>
      <c r="QCZ33" s="32"/>
      <c r="QDA33" s="32"/>
      <c r="QDB33" s="32"/>
      <c r="QDC33" s="32"/>
      <c r="QDD33" s="32"/>
      <c r="QDE33" s="32"/>
      <c r="QDF33" s="32"/>
      <c r="QDG33" s="32"/>
      <c r="QDH33" s="32"/>
      <c r="QDI33" s="32"/>
      <c r="QDJ33" s="32"/>
      <c r="QDK33" s="32"/>
      <c r="QDL33" s="32"/>
      <c r="QDM33" s="32"/>
      <c r="QDN33" s="32"/>
      <c r="QDO33" s="32"/>
      <c r="QDP33" s="32"/>
      <c r="QDQ33" s="32"/>
      <c r="QDR33" s="32"/>
      <c r="QDS33" s="32"/>
      <c r="QDT33" s="32"/>
      <c r="QDU33" s="32"/>
      <c r="QDV33" s="32"/>
      <c r="QDW33" s="32"/>
      <c r="QDX33" s="32"/>
      <c r="QDY33" s="32"/>
      <c r="QDZ33" s="32"/>
      <c r="QEA33" s="32"/>
      <c r="QEB33" s="32"/>
      <c r="QEC33" s="32"/>
      <c r="QED33" s="32"/>
      <c r="QEE33" s="32"/>
      <c r="QEF33" s="32"/>
      <c r="QEG33" s="32"/>
      <c r="QEH33" s="32"/>
      <c r="QEI33" s="32"/>
      <c r="QEJ33" s="32"/>
      <c r="QEK33" s="32"/>
      <c r="QEL33" s="32"/>
      <c r="QEM33" s="32"/>
      <c r="QEN33" s="32"/>
      <c r="QEO33" s="32"/>
      <c r="QEP33" s="32"/>
      <c r="QEQ33" s="32"/>
      <c r="QER33" s="32"/>
      <c r="QES33" s="32"/>
      <c r="QET33" s="32"/>
      <c r="QEU33" s="32"/>
      <c r="QEV33" s="32"/>
      <c r="QEW33" s="32"/>
      <c r="QEX33" s="32"/>
      <c r="QEY33" s="32"/>
      <c r="QEZ33" s="32"/>
      <c r="QFA33" s="32"/>
      <c r="QFB33" s="32"/>
      <c r="QFC33" s="32"/>
      <c r="QFD33" s="32"/>
      <c r="QFE33" s="32"/>
      <c r="QFF33" s="32"/>
      <c r="QFG33" s="32"/>
      <c r="QFH33" s="32"/>
      <c r="QFI33" s="32"/>
      <c r="QFJ33" s="32"/>
      <c r="QFK33" s="32"/>
      <c r="QFL33" s="32"/>
      <c r="QFM33" s="32"/>
      <c r="QFN33" s="32"/>
      <c r="QFO33" s="32"/>
      <c r="QFP33" s="32"/>
      <c r="QFQ33" s="32"/>
      <c r="QFR33" s="32"/>
      <c r="QFS33" s="32"/>
      <c r="QFT33" s="32"/>
      <c r="QFU33" s="32"/>
      <c r="QFV33" s="32"/>
      <c r="QFW33" s="32"/>
      <c r="QFX33" s="32"/>
      <c r="QFY33" s="32"/>
      <c r="QFZ33" s="32"/>
      <c r="QGA33" s="32"/>
      <c r="QGB33" s="32"/>
      <c r="QGC33" s="32"/>
      <c r="QGD33" s="32"/>
      <c r="QGE33" s="32"/>
      <c r="QGF33" s="32"/>
      <c r="QGG33" s="32"/>
      <c r="QGH33" s="32"/>
      <c r="QGI33" s="32"/>
      <c r="QGJ33" s="32"/>
      <c r="QGK33" s="32"/>
      <c r="QGL33" s="32"/>
      <c r="QGM33" s="32"/>
      <c r="QGN33" s="32"/>
      <c r="QGO33" s="32"/>
      <c r="QGP33" s="32"/>
      <c r="QGQ33" s="32"/>
      <c r="QGR33" s="32"/>
      <c r="QGS33" s="32"/>
      <c r="QGT33" s="32"/>
      <c r="QGU33" s="32"/>
      <c r="QGV33" s="32"/>
      <c r="QGW33" s="32"/>
      <c r="QGX33" s="32"/>
      <c r="QGY33" s="32"/>
      <c r="QGZ33" s="32"/>
      <c r="QHA33" s="32"/>
      <c r="QHB33" s="32"/>
      <c r="QHC33" s="32"/>
      <c r="QHD33" s="32"/>
      <c r="QHE33" s="32"/>
      <c r="QHF33" s="32"/>
      <c r="QHG33" s="32"/>
      <c r="QHH33" s="32"/>
      <c r="QHI33" s="32"/>
      <c r="QHJ33" s="32"/>
      <c r="QHK33" s="32"/>
      <c r="QHL33" s="32"/>
      <c r="QHM33" s="32"/>
      <c r="QHN33" s="32"/>
      <c r="QHO33" s="32"/>
      <c r="QHP33" s="32"/>
      <c r="QHQ33" s="32"/>
      <c r="QHR33" s="32"/>
      <c r="QHS33" s="32"/>
      <c r="QHT33" s="32"/>
      <c r="QHU33" s="32"/>
      <c r="QHV33" s="32"/>
      <c r="QHW33" s="32"/>
      <c r="QHX33" s="32"/>
      <c r="QHY33" s="32"/>
      <c r="QHZ33" s="32"/>
      <c r="QIA33" s="32"/>
      <c r="QIB33" s="32"/>
      <c r="QIC33" s="32"/>
      <c r="QID33" s="32"/>
      <c r="QIE33" s="32"/>
      <c r="QIF33" s="32"/>
      <c r="QIG33" s="32"/>
      <c r="QIH33" s="32"/>
      <c r="QII33" s="32"/>
      <c r="QIJ33" s="32"/>
      <c r="QIK33" s="32"/>
      <c r="QIL33" s="32"/>
      <c r="QIM33" s="32"/>
      <c r="QIN33" s="32"/>
      <c r="QIO33" s="32"/>
      <c r="QIP33" s="32"/>
      <c r="QIQ33" s="32"/>
      <c r="QIR33" s="32"/>
      <c r="QIS33" s="32"/>
      <c r="QIT33" s="32"/>
      <c r="QIU33" s="32"/>
      <c r="QIV33" s="32"/>
      <c r="QIW33" s="32"/>
      <c r="QIX33" s="32"/>
      <c r="QIY33" s="32"/>
      <c r="QIZ33" s="32"/>
      <c r="QJA33" s="32"/>
      <c r="QJB33" s="32"/>
      <c r="QJC33" s="32"/>
      <c r="QJD33" s="32"/>
      <c r="QJE33" s="32"/>
      <c r="QJF33" s="32"/>
      <c r="QJG33" s="32"/>
      <c r="QJH33" s="32"/>
      <c r="QJI33" s="32"/>
      <c r="QJJ33" s="32"/>
      <c r="QJK33" s="32"/>
      <c r="QJL33" s="32"/>
      <c r="QJM33" s="32"/>
      <c r="QJN33" s="32"/>
      <c r="QJO33" s="32"/>
      <c r="QJP33" s="32"/>
      <c r="QJQ33" s="32"/>
      <c r="QJR33" s="32"/>
      <c r="QJS33" s="32"/>
      <c r="QJT33" s="32"/>
      <c r="QJU33" s="32"/>
      <c r="QJV33" s="32"/>
      <c r="QJW33" s="32"/>
      <c r="QJX33" s="32"/>
      <c r="QJY33" s="32"/>
      <c r="QJZ33" s="32"/>
      <c r="QKA33" s="32"/>
      <c r="QKB33" s="32"/>
      <c r="QKC33" s="32"/>
      <c r="QKD33" s="32"/>
      <c r="QKE33" s="32"/>
      <c r="QKF33" s="32"/>
      <c r="QKG33" s="32"/>
      <c r="QKH33" s="32"/>
      <c r="QKI33" s="32"/>
      <c r="QKJ33" s="32"/>
      <c r="QKK33" s="32"/>
      <c r="QKL33" s="32"/>
      <c r="QKM33" s="32"/>
      <c r="QKN33" s="32"/>
      <c r="QKO33" s="32"/>
      <c r="QKP33" s="32"/>
      <c r="QKQ33" s="32"/>
      <c r="QKR33" s="32"/>
      <c r="QKS33" s="32"/>
      <c r="QKT33" s="32"/>
      <c r="QKU33" s="32"/>
      <c r="QKV33" s="32"/>
      <c r="QKW33" s="32"/>
      <c r="QKX33" s="32"/>
      <c r="QKY33" s="32"/>
      <c r="QKZ33" s="32"/>
      <c r="QLA33" s="32"/>
      <c r="QLB33" s="32"/>
      <c r="QLC33" s="32"/>
      <c r="QLD33" s="32"/>
      <c r="QLE33" s="32"/>
      <c r="QLF33" s="32"/>
      <c r="QLG33" s="32"/>
      <c r="QLH33" s="32"/>
      <c r="QLI33" s="32"/>
      <c r="QLJ33" s="32"/>
      <c r="QLK33" s="32"/>
      <c r="QLL33" s="32"/>
      <c r="QLM33" s="32"/>
      <c r="QLN33" s="32"/>
      <c r="QLO33" s="32"/>
      <c r="QLP33" s="32"/>
      <c r="QLQ33" s="32"/>
      <c r="QLR33" s="32"/>
      <c r="QLS33" s="32"/>
      <c r="QLT33" s="32"/>
      <c r="QLU33" s="32"/>
      <c r="QLV33" s="32"/>
      <c r="QLW33" s="32"/>
      <c r="QLX33" s="32"/>
      <c r="QLY33" s="32"/>
      <c r="QLZ33" s="32"/>
      <c r="QMA33" s="32"/>
      <c r="QMB33" s="32"/>
      <c r="QMC33" s="32"/>
      <c r="QMD33" s="32"/>
      <c r="QME33" s="32"/>
      <c r="QMF33" s="32"/>
      <c r="QMG33" s="32"/>
      <c r="QMH33" s="32"/>
      <c r="QMI33" s="32"/>
      <c r="QMJ33" s="32"/>
      <c r="QMK33" s="32"/>
      <c r="QML33" s="32"/>
      <c r="QMM33" s="32"/>
      <c r="QMN33" s="32"/>
      <c r="QMO33" s="32"/>
      <c r="QMP33" s="32"/>
      <c r="QMQ33" s="32"/>
      <c r="QMR33" s="32"/>
      <c r="QMS33" s="32"/>
      <c r="QMT33" s="32"/>
      <c r="QMU33" s="32"/>
      <c r="QMV33" s="32"/>
      <c r="QMW33" s="32"/>
      <c r="QMX33" s="32"/>
      <c r="QMY33" s="32"/>
      <c r="QMZ33" s="32"/>
      <c r="QNA33" s="32"/>
      <c r="QNB33" s="32"/>
      <c r="QNC33" s="32"/>
      <c r="QND33" s="32"/>
      <c r="QNE33" s="32"/>
      <c r="QNF33" s="32"/>
      <c r="QNG33" s="32"/>
      <c r="QNH33" s="32"/>
      <c r="QNI33" s="32"/>
      <c r="QNJ33" s="32"/>
      <c r="QNK33" s="32"/>
      <c r="QNL33" s="32"/>
      <c r="QNM33" s="32"/>
      <c r="QNN33" s="32"/>
      <c r="QNO33" s="32"/>
      <c r="QNP33" s="32"/>
      <c r="QNQ33" s="32"/>
      <c r="QNR33" s="32"/>
      <c r="QNS33" s="32"/>
      <c r="QNT33" s="32"/>
      <c r="QNU33" s="32"/>
      <c r="QNV33" s="32"/>
      <c r="QNW33" s="32"/>
      <c r="QNX33" s="32"/>
      <c r="QNY33" s="32"/>
      <c r="QNZ33" s="32"/>
      <c r="QOA33" s="32"/>
      <c r="QOB33" s="32"/>
      <c r="QOC33" s="32"/>
      <c r="QOD33" s="32"/>
      <c r="QOE33" s="32"/>
      <c r="QOF33" s="32"/>
      <c r="QOG33" s="32"/>
      <c r="QOH33" s="32"/>
      <c r="QOI33" s="32"/>
      <c r="QOJ33" s="32"/>
      <c r="QOK33" s="32"/>
      <c r="QOL33" s="32"/>
      <c r="QOM33" s="32"/>
      <c r="QON33" s="32"/>
      <c r="QOO33" s="32"/>
      <c r="QOP33" s="32"/>
      <c r="QOQ33" s="32"/>
      <c r="QOR33" s="32"/>
      <c r="QOS33" s="32"/>
      <c r="QOT33" s="32"/>
      <c r="QOU33" s="32"/>
      <c r="QOV33" s="32"/>
      <c r="QOW33" s="32"/>
      <c r="QOX33" s="32"/>
      <c r="QOY33" s="32"/>
      <c r="QOZ33" s="32"/>
      <c r="QPA33" s="32"/>
      <c r="QPB33" s="32"/>
      <c r="QPC33" s="32"/>
      <c r="QPD33" s="32"/>
      <c r="QPE33" s="32"/>
      <c r="QPF33" s="32"/>
      <c r="QPG33" s="32"/>
      <c r="QPH33" s="32"/>
      <c r="QPI33" s="32"/>
      <c r="QPJ33" s="32"/>
      <c r="QPK33" s="32"/>
      <c r="QPL33" s="32"/>
      <c r="QPM33" s="32"/>
      <c r="QPN33" s="32"/>
      <c r="QPO33" s="32"/>
      <c r="QPP33" s="32"/>
      <c r="QPQ33" s="32"/>
      <c r="QPR33" s="32"/>
      <c r="QPS33" s="32"/>
      <c r="QPT33" s="32"/>
      <c r="QPU33" s="32"/>
      <c r="QPV33" s="32"/>
      <c r="QPW33" s="32"/>
      <c r="QPX33" s="32"/>
      <c r="QPY33" s="32"/>
      <c r="QPZ33" s="32"/>
      <c r="QQA33" s="32"/>
      <c r="QQB33" s="32"/>
      <c r="QQC33" s="32"/>
      <c r="QQD33" s="32"/>
      <c r="QQE33" s="32"/>
      <c r="QQF33" s="32"/>
      <c r="QQG33" s="32"/>
      <c r="QQH33" s="32"/>
      <c r="QQI33" s="32"/>
      <c r="QQJ33" s="32"/>
      <c r="QQK33" s="32"/>
      <c r="QQL33" s="32"/>
      <c r="QQM33" s="32"/>
      <c r="QQN33" s="32"/>
      <c r="QQO33" s="32"/>
      <c r="QQP33" s="32"/>
      <c r="QQQ33" s="32"/>
      <c r="QQR33" s="32"/>
      <c r="QQS33" s="32"/>
      <c r="QQT33" s="32"/>
      <c r="QQU33" s="32"/>
      <c r="QQV33" s="32"/>
      <c r="QQW33" s="32"/>
      <c r="QQX33" s="32"/>
      <c r="QQY33" s="32"/>
      <c r="QQZ33" s="32"/>
      <c r="QRA33" s="32"/>
      <c r="QRB33" s="32"/>
      <c r="QRC33" s="32"/>
      <c r="QRD33" s="32"/>
      <c r="QRE33" s="32"/>
      <c r="QRF33" s="32"/>
      <c r="QRG33" s="32"/>
      <c r="QRH33" s="32"/>
      <c r="QRI33" s="32"/>
      <c r="QRJ33" s="32"/>
      <c r="QRK33" s="32"/>
      <c r="QRL33" s="32"/>
      <c r="QRM33" s="32"/>
      <c r="QRN33" s="32"/>
      <c r="QRO33" s="32"/>
      <c r="QRP33" s="32"/>
      <c r="QRQ33" s="32"/>
      <c r="QRR33" s="32"/>
      <c r="QRS33" s="32"/>
      <c r="QRT33" s="32"/>
      <c r="QRU33" s="32"/>
      <c r="QRV33" s="32"/>
      <c r="QRW33" s="32"/>
      <c r="QRX33" s="32"/>
      <c r="QRY33" s="32"/>
      <c r="QRZ33" s="32"/>
      <c r="QSA33" s="32"/>
      <c r="QSB33" s="32"/>
      <c r="QSC33" s="32"/>
      <c r="QSD33" s="32"/>
      <c r="QSE33" s="32"/>
      <c r="QSF33" s="32"/>
      <c r="QSG33" s="32"/>
      <c r="QSH33" s="32"/>
      <c r="QSI33" s="32"/>
      <c r="QSJ33" s="32"/>
      <c r="QSK33" s="32"/>
      <c r="QSL33" s="32"/>
      <c r="QSM33" s="32"/>
      <c r="QSN33" s="32"/>
      <c r="QSO33" s="32"/>
      <c r="QSP33" s="32"/>
      <c r="QSQ33" s="32"/>
      <c r="QSR33" s="32"/>
      <c r="QSS33" s="32"/>
      <c r="QST33" s="32"/>
      <c r="QSU33" s="32"/>
      <c r="QSV33" s="32"/>
      <c r="QSW33" s="32"/>
      <c r="QSX33" s="32"/>
      <c r="QSY33" s="32"/>
      <c r="QSZ33" s="32"/>
      <c r="QTA33" s="32"/>
      <c r="QTB33" s="32"/>
      <c r="QTC33" s="32"/>
      <c r="QTD33" s="32"/>
      <c r="QTE33" s="32"/>
      <c r="QTF33" s="32"/>
      <c r="QTG33" s="32"/>
      <c r="QTH33" s="32"/>
      <c r="QTI33" s="32"/>
      <c r="QTJ33" s="32"/>
      <c r="QTK33" s="32"/>
      <c r="QTL33" s="32"/>
      <c r="QTM33" s="32"/>
      <c r="QTN33" s="32"/>
      <c r="QTO33" s="32"/>
      <c r="QTP33" s="32"/>
      <c r="QTQ33" s="32"/>
      <c r="QTR33" s="32"/>
      <c r="QTS33" s="32"/>
      <c r="QTT33" s="32"/>
      <c r="QTU33" s="32"/>
      <c r="QTV33" s="32"/>
      <c r="QTW33" s="32"/>
      <c r="QTX33" s="32"/>
      <c r="QTY33" s="32"/>
      <c r="QTZ33" s="32"/>
      <c r="QUA33" s="32"/>
      <c r="QUB33" s="32"/>
      <c r="QUC33" s="32"/>
      <c r="QUD33" s="32"/>
      <c r="QUE33" s="32"/>
      <c r="QUF33" s="32"/>
      <c r="QUG33" s="32"/>
      <c r="QUH33" s="32"/>
      <c r="QUI33" s="32"/>
      <c r="QUJ33" s="32"/>
      <c r="QUK33" s="32"/>
      <c r="QUL33" s="32"/>
      <c r="QUM33" s="32"/>
      <c r="QUN33" s="32"/>
      <c r="QUO33" s="32"/>
      <c r="QUP33" s="32"/>
      <c r="QUQ33" s="32"/>
      <c r="QUR33" s="32"/>
      <c r="QUS33" s="32"/>
      <c r="QUT33" s="32"/>
      <c r="QUU33" s="32"/>
      <c r="QUV33" s="32"/>
      <c r="QUW33" s="32"/>
      <c r="QUX33" s="32"/>
      <c r="QUY33" s="32"/>
      <c r="QUZ33" s="32"/>
      <c r="QVA33" s="32"/>
      <c r="QVB33" s="32"/>
      <c r="QVC33" s="32"/>
      <c r="QVD33" s="32"/>
      <c r="QVE33" s="32"/>
      <c r="QVF33" s="32"/>
      <c r="QVG33" s="32"/>
      <c r="QVH33" s="32"/>
      <c r="QVI33" s="32"/>
      <c r="QVJ33" s="32"/>
      <c r="QVK33" s="32"/>
      <c r="QVL33" s="32"/>
      <c r="QVM33" s="32"/>
      <c r="QVN33" s="32"/>
      <c r="QVO33" s="32"/>
      <c r="QVP33" s="32"/>
      <c r="QVQ33" s="32"/>
      <c r="QVR33" s="32"/>
      <c r="QVS33" s="32"/>
      <c r="QVT33" s="32"/>
      <c r="QVU33" s="32"/>
      <c r="QVV33" s="32"/>
      <c r="QVW33" s="32"/>
      <c r="QVX33" s="32"/>
      <c r="QVY33" s="32"/>
      <c r="QVZ33" s="32"/>
      <c r="QWA33" s="32"/>
      <c r="QWB33" s="32"/>
      <c r="QWC33" s="32"/>
      <c r="QWD33" s="32"/>
      <c r="QWE33" s="32"/>
      <c r="QWF33" s="32"/>
      <c r="QWG33" s="32"/>
      <c r="QWH33" s="32"/>
      <c r="QWI33" s="32"/>
      <c r="QWJ33" s="32"/>
      <c r="QWK33" s="32"/>
      <c r="QWL33" s="32"/>
      <c r="QWM33" s="32"/>
      <c r="QWN33" s="32"/>
      <c r="QWO33" s="32"/>
      <c r="QWP33" s="32"/>
      <c r="QWQ33" s="32"/>
      <c r="QWR33" s="32"/>
      <c r="QWS33" s="32"/>
      <c r="QWT33" s="32"/>
      <c r="QWU33" s="32"/>
      <c r="QWV33" s="32"/>
      <c r="QWW33" s="32"/>
      <c r="QWX33" s="32"/>
      <c r="QWY33" s="32"/>
      <c r="QWZ33" s="32"/>
      <c r="QXA33" s="32"/>
      <c r="QXB33" s="32"/>
      <c r="QXC33" s="32"/>
      <c r="QXD33" s="32"/>
      <c r="QXE33" s="32"/>
      <c r="QXF33" s="32"/>
      <c r="QXG33" s="32"/>
      <c r="QXH33" s="32"/>
      <c r="QXI33" s="32"/>
      <c r="QXJ33" s="32"/>
      <c r="QXK33" s="32"/>
      <c r="QXL33" s="32"/>
      <c r="QXM33" s="32"/>
      <c r="QXN33" s="32"/>
      <c r="QXO33" s="32"/>
      <c r="QXP33" s="32"/>
      <c r="QXQ33" s="32"/>
      <c r="QXR33" s="32"/>
      <c r="QXS33" s="32"/>
      <c r="QXT33" s="32"/>
      <c r="QXU33" s="32"/>
      <c r="QXV33" s="32"/>
      <c r="QXW33" s="32"/>
      <c r="QXX33" s="32"/>
      <c r="QXY33" s="32"/>
      <c r="QXZ33" s="32"/>
      <c r="QYA33" s="32"/>
      <c r="QYB33" s="32"/>
      <c r="QYC33" s="32"/>
      <c r="QYD33" s="32"/>
      <c r="QYE33" s="32"/>
      <c r="QYF33" s="32"/>
      <c r="QYG33" s="32"/>
      <c r="QYH33" s="32"/>
      <c r="QYI33" s="32"/>
      <c r="QYJ33" s="32"/>
      <c r="QYK33" s="32"/>
      <c r="QYL33" s="32"/>
      <c r="QYM33" s="32"/>
      <c r="QYN33" s="32"/>
      <c r="QYO33" s="32"/>
      <c r="QYP33" s="32"/>
      <c r="QYQ33" s="32"/>
      <c r="QYR33" s="32"/>
      <c r="QYS33" s="32"/>
      <c r="QYT33" s="32"/>
      <c r="QYU33" s="32"/>
      <c r="QYV33" s="32"/>
      <c r="QYW33" s="32"/>
      <c r="QYX33" s="32"/>
      <c r="QYY33" s="32"/>
      <c r="QYZ33" s="32"/>
      <c r="QZA33" s="32"/>
      <c r="QZB33" s="32"/>
      <c r="QZC33" s="32"/>
      <c r="QZD33" s="32"/>
      <c r="QZE33" s="32"/>
      <c r="QZF33" s="32"/>
      <c r="QZG33" s="32"/>
      <c r="QZH33" s="32"/>
      <c r="QZI33" s="32"/>
      <c r="QZJ33" s="32"/>
      <c r="QZK33" s="32"/>
      <c r="QZL33" s="32"/>
      <c r="QZM33" s="32"/>
      <c r="QZN33" s="32"/>
      <c r="QZO33" s="32"/>
      <c r="QZP33" s="32"/>
      <c r="QZQ33" s="32"/>
      <c r="QZR33" s="32"/>
      <c r="QZS33" s="32"/>
      <c r="QZT33" s="32"/>
      <c r="QZU33" s="32"/>
      <c r="QZV33" s="32"/>
      <c r="QZW33" s="32"/>
      <c r="QZX33" s="32"/>
      <c r="QZY33" s="32"/>
      <c r="QZZ33" s="32"/>
      <c r="RAA33" s="32"/>
      <c r="RAB33" s="32"/>
      <c r="RAC33" s="32"/>
      <c r="RAD33" s="32"/>
      <c r="RAE33" s="32"/>
      <c r="RAF33" s="32"/>
      <c r="RAG33" s="32"/>
      <c r="RAH33" s="32"/>
      <c r="RAI33" s="32"/>
      <c r="RAJ33" s="32"/>
      <c r="RAK33" s="32"/>
      <c r="RAL33" s="32"/>
      <c r="RAM33" s="32"/>
      <c r="RAN33" s="32"/>
      <c r="RAO33" s="32"/>
      <c r="RAP33" s="32"/>
      <c r="RAQ33" s="32"/>
      <c r="RAR33" s="32"/>
      <c r="RAS33" s="32"/>
      <c r="RAT33" s="32"/>
      <c r="RAU33" s="32"/>
      <c r="RAV33" s="32"/>
      <c r="RAW33" s="32"/>
      <c r="RAX33" s="32"/>
      <c r="RAY33" s="32"/>
      <c r="RAZ33" s="32"/>
      <c r="RBA33" s="32"/>
      <c r="RBB33" s="32"/>
      <c r="RBC33" s="32"/>
      <c r="RBD33" s="32"/>
      <c r="RBE33" s="32"/>
      <c r="RBF33" s="32"/>
      <c r="RBG33" s="32"/>
      <c r="RBH33" s="32"/>
      <c r="RBI33" s="32"/>
      <c r="RBJ33" s="32"/>
      <c r="RBK33" s="32"/>
      <c r="RBL33" s="32"/>
      <c r="RBM33" s="32"/>
      <c r="RBN33" s="32"/>
      <c r="RBO33" s="32"/>
      <c r="RBP33" s="32"/>
      <c r="RBQ33" s="32"/>
      <c r="RBR33" s="32"/>
      <c r="RBS33" s="32"/>
      <c r="RBT33" s="32"/>
      <c r="RBU33" s="32"/>
      <c r="RBV33" s="32"/>
      <c r="RBW33" s="32"/>
      <c r="RBX33" s="32"/>
      <c r="RBY33" s="32"/>
      <c r="RBZ33" s="32"/>
      <c r="RCA33" s="32"/>
      <c r="RCB33" s="32"/>
      <c r="RCC33" s="32"/>
      <c r="RCD33" s="32"/>
      <c r="RCE33" s="32"/>
      <c r="RCF33" s="32"/>
      <c r="RCG33" s="32"/>
      <c r="RCH33" s="32"/>
      <c r="RCI33" s="32"/>
      <c r="RCJ33" s="32"/>
      <c r="RCK33" s="32"/>
      <c r="RCL33" s="32"/>
      <c r="RCM33" s="32"/>
      <c r="RCN33" s="32"/>
      <c r="RCO33" s="32"/>
      <c r="RCP33" s="32"/>
      <c r="RCQ33" s="32"/>
      <c r="RCR33" s="32"/>
      <c r="RCS33" s="32"/>
      <c r="RCT33" s="32"/>
      <c r="RCU33" s="32"/>
      <c r="RCV33" s="32"/>
      <c r="RCW33" s="32"/>
      <c r="RCX33" s="32"/>
      <c r="RCY33" s="32"/>
      <c r="RCZ33" s="32"/>
      <c r="RDA33" s="32"/>
      <c r="RDB33" s="32"/>
      <c r="RDC33" s="32"/>
      <c r="RDD33" s="32"/>
      <c r="RDE33" s="32"/>
      <c r="RDF33" s="32"/>
      <c r="RDG33" s="32"/>
      <c r="RDH33" s="32"/>
      <c r="RDI33" s="32"/>
      <c r="RDJ33" s="32"/>
      <c r="RDK33" s="32"/>
      <c r="RDL33" s="32"/>
      <c r="RDM33" s="32"/>
      <c r="RDN33" s="32"/>
      <c r="RDO33" s="32"/>
      <c r="RDP33" s="32"/>
      <c r="RDQ33" s="32"/>
      <c r="RDR33" s="32"/>
      <c r="RDS33" s="32"/>
      <c r="RDT33" s="32"/>
      <c r="RDU33" s="32"/>
      <c r="RDV33" s="32"/>
      <c r="RDW33" s="32"/>
      <c r="RDX33" s="32"/>
      <c r="RDY33" s="32"/>
      <c r="RDZ33" s="32"/>
      <c r="REA33" s="32"/>
      <c r="REB33" s="32"/>
      <c r="REC33" s="32"/>
      <c r="RED33" s="32"/>
      <c r="REE33" s="32"/>
      <c r="REF33" s="32"/>
      <c r="REG33" s="32"/>
      <c r="REH33" s="32"/>
      <c r="REI33" s="32"/>
      <c r="REJ33" s="32"/>
      <c r="REK33" s="32"/>
      <c r="REL33" s="32"/>
      <c r="REM33" s="32"/>
      <c r="REN33" s="32"/>
      <c r="REO33" s="32"/>
      <c r="REP33" s="32"/>
      <c r="REQ33" s="32"/>
      <c r="RER33" s="32"/>
      <c r="RES33" s="32"/>
      <c r="RET33" s="32"/>
      <c r="REU33" s="32"/>
      <c r="REV33" s="32"/>
      <c r="REW33" s="32"/>
      <c r="REX33" s="32"/>
      <c r="REY33" s="32"/>
      <c r="REZ33" s="32"/>
      <c r="RFA33" s="32"/>
      <c r="RFB33" s="32"/>
      <c r="RFC33" s="32"/>
      <c r="RFD33" s="32"/>
      <c r="RFE33" s="32"/>
      <c r="RFF33" s="32"/>
      <c r="RFG33" s="32"/>
      <c r="RFH33" s="32"/>
      <c r="RFI33" s="32"/>
      <c r="RFJ33" s="32"/>
      <c r="RFK33" s="32"/>
      <c r="RFL33" s="32"/>
      <c r="RFM33" s="32"/>
      <c r="RFN33" s="32"/>
      <c r="RFO33" s="32"/>
      <c r="RFP33" s="32"/>
      <c r="RFQ33" s="32"/>
      <c r="RFR33" s="32"/>
      <c r="RFS33" s="32"/>
      <c r="RFT33" s="32"/>
      <c r="RFU33" s="32"/>
      <c r="RFV33" s="32"/>
      <c r="RFW33" s="32"/>
      <c r="RFX33" s="32"/>
      <c r="RFY33" s="32"/>
      <c r="RFZ33" s="32"/>
      <c r="RGA33" s="32"/>
      <c r="RGB33" s="32"/>
      <c r="RGC33" s="32"/>
      <c r="RGD33" s="32"/>
      <c r="RGE33" s="32"/>
      <c r="RGF33" s="32"/>
      <c r="RGG33" s="32"/>
      <c r="RGH33" s="32"/>
      <c r="RGI33" s="32"/>
      <c r="RGJ33" s="32"/>
      <c r="RGK33" s="32"/>
      <c r="RGL33" s="32"/>
      <c r="RGM33" s="32"/>
      <c r="RGN33" s="32"/>
      <c r="RGO33" s="32"/>
      <c r="RGP33" s="32"/>
      <c r="RGQ33" s="32"/>
      <c r="RGR33" s="32"/>
      <c r="RGS33" s="32"/>
      <c r="RGT33" s="32"/>
      <c r="RGU33" s="32"/>
      <c r="RGV33" s="32"/>
      <c r="RGW33" s="32"/>
      <c r="RGX33" s="32"/>
      <c r="RGY33" s="32"/>
      <c r="RGZ33" s="32"/>
      <c r="RHA33" s="32"/>
      <c r="RHB33" s="32"/>
      <c r="RHC33" s="32"/>
      <c r="RHD33" s="32"/>
      <c r="RHE33" s="32"/>
      <c r="RHF33" s="32"/>
      <c r="RHG33" s="32"/>
      <c r="RHH33" s="32"/>
      <c r="RHI33" s="32"/>
      <c r="RHJ33" s="32"/>
      <c r="RHK33" s="32"/>
      <c r="RHL33" s="32"/>
      <c r="RHM33" s="32"/>
      <c r="RHN33" s="32"/>
      <c r="RHO33" s="32"/>
      <c r="RHP33" s="32"/>
      <c r="RHQ33" s="32"/>
      <c r="RHR33" s="32"/>
      <c r="RHS33" s="32"/>
      <c r="RHT33" s="32"/>
      <c r="RHU33" s="32"/>
      <c r="RHV33" s="32"/>
      <c r="RHW33" s="32"/>
      <c r="RHX33" s="32"/>
      <c r="RHY33" s="32"/>
      <c r="RHZ33" s="32"/>
      <c r="RIA33" s="32"/>
      <c r="RIB33" s="32"/>
      <c r="RIC33" s="32"/>
      <c r="RID33" s="32"/>
      <c r="RIE33" s="32"/>
      <c r="RIF33" s="32"/>
      <c r="RIG33" s="32"/>
      <c r="RIH33" s="32"/>
      <c r="RII33" s="32"/>
      <c r="RIJ33" s="32"/>
      <c r="RIK33" s="32"/>
      <c r="RIL33" s="32"/>
      <c r="RIM33" s="32"/>
      <c r="RIN33" s="32"/>
      <c r="RIO33" s="32"/>
      <c r="RIP33" s="32"/>
      <c r="RIQ33" s="32"/>
      <c r="RIR33" s="32"/>
      <c r="RIS33" s="32"/>
      <c r="RIT33" s="32"/>
      <c r="RIU33" s="32"/>
      <c r="RIV33" s="32"/>
      <c r="RIW33" s="32"/>
      <c r="RIX33" s="32"/>
      <c r="RIY33" s="32"/>
      <c r="RIZ33" s="32"/>
      <c r="RJA33" s="32"/>
      <c r="RJB33" s="32"/>
      <c r="RJC33" s="32"/>
      <c r="RJD33" s="32"/>
      <c r="RJE33" s="32"/>
      <c r="RJF33" s="32"/>
      <c r="RJG33" s="32"/>
      <c r="RJH33" s="32"/>
      <c r="RJI33" s="32"/>
      <c r="RJJ33" s="32"/>
      <c r="RJK33" s="32"/>
      <c r="RJL33" s="32"/>
      <c r="RJM33" s="32"/>
      <c r="RJN33" s="32"/>
      <c r="RJO33" s="32"/>
      <c r="RJP33" s="32"/>
      <c r="RJQ33" s="32"/>
      <c r="RJR33" s="32"/>
      <c r="RJS33" s="32"/>
      <c r="RJT33" s="32"/>
      <c r="RJU33" s="32"/>
      <c r="RJV33" s="32"/>
      <c r="RJW33" s="32"/>
      <c r="RJX33" s="32"/>
      <c r="RJY33" s="32"/>
      <c r="RJZ33" s="32"/>
      <c r="RKA33" s="32"/>
      <c r="RKB33" s="32"/>
      <c r="RKC33" s="32"/>
      <c r="RKD33" s="32"/>
      <c r="RKE33" s="32"/>
      <c r="RKF33" s="32"/>
      <c r="RKG33" s="32"/>
      <c r="RKH33" s="32"/>
      <c r="RKI33" s="32"/>
      <c r="RKJ33" s="32"/>
      <c r="RKK33" s="32"/>
      <c r="RKL33" s="32"/>
      <c r="RKM33" s="32"/>
      <c r="RKN33" s="32"/>
      <c r="RKO33" s="32"/>
      <c r="RKP33" s="32"/>
      <c r="RKQ33" s="32"/>
      <c r="RKR33" s="32"/>
      <c r="RKS33" s="32"/>
      <c r="RKT33" s="32"/>
      <c r="RKU33" s="32"/>
      <c r="RKV33" s="32"/>
      <c r="RKW33" s="32"/>
      <c r="RKX33" s="32"/>
      <c r="RKY33" s="32"/>
      <c r="RKZ33" s="32"/>
      <c r="RLA33" s="32"/>
      <c r="RLB33" s="32"/>
      <c r="RLC33" s="32"/>
      <c r="RLD33" s="32"/>
      <c r="RLE33" s="32"/>
      <c r="RLF33" s="32"/>
      <c r="RLG33" s="32"/>
      <c r="RLH33" s="32"/>
      <c r="RLI33" s="32"/>
      <c r="RLJ33" s="32"/>
      <c r="RLK33" s="32"/>
      <c r="RLL33" s="32"/>
      <c r="RLM33" s="32"/>
      <c r="RLN33" s="32"/>
      <c r="RLO33" s="32"/>
      <c r="RLP33" s="32"/>
      <c r="RLQ33" s="32"/>
      <c r="RLR33" s="32"/>
      <c r="RLS33" s="32"/>
      <c r="RLT33" s="32"/>
      <c r="RLU33" s="32"/>
      <c r="RLV33" s="32"/>
      <c r="RLW33" s="32"/>
      <c r="RLX33" s="32"/>
      <c r="RLY33" s="32"/>
      <c r="RLZ33" s="32"/>
      <c r="RMA33" s="32"/>
      <c r="RMB33" s="32"/>
      <c r="RMC33" s="32"/>
      <c r="RMD33" s="32"/>
      <c r="RME33" s="32"/>
      <c r="RMF33" s="32"/>
      <c r="RMG33" s="32"/>
      <c r="RMH33" s="32"/>
      <c r="RMI33" s="32"/>
      <c r="RMJ33" s="32"/>
      <c r="RMK33" s="32"/>
      <c r="RML33" s="32"/>
      <c r="RMM33" s="32"/>
      <c r="RMN33" s="32"/>
      <c r="RMO33" s="32"/>
      <c r="RMP33" s="32"/>
      <c r="RMQ33" s="32"/>
      <c r="RMR33" s="32"/>
      <c r="RMS33" s="32"/>
      <c r="RMT33" s="32"/>
      <c r="RMU33" s="32"/>
      <c r="RMV33" s="32"/>
      <c r="RMW33" s="32"/>
      <c r="RMX33" s="32"/>
      <c r="RMY33" s="32"/>
      <c r="RMZ33" s="32"/>
      <c r="RNA33" s="32"/>
      <c r="RNB33" s="32"/>
      <c r="RNC33" s="32"/>
      <c r="RND33" s="32"/>
      <c r="RNE33" s="32"/>
      <c r="RNF33" s="32"/>
      <c r="RNG33" s="32"/>
      <c r="RNH33" s="32"/>
      <c r="RNI33" s="32"/>
      <c r="RNJ33" s="32"/>
      <c r="RNK33" s="32"/>
      <c r="RNL33" s="32"/>
      <c r="RNM33" s="32"/>
      <c r="RNN33" s="32"/>
      <c r="RNO33" s="32"/>
      <c r="RNP33" s="32"/>
      <c r="RNQ33" s="32"/>
      <c r="RNR33" s="32"/>
      <c r="RNS33" s="32"/>
      <c r="RNT33" s="32"/>
      <c r="RNU33" s="32"/>
      <c r="RNV33" s="32"/>
      <c r="RNW33" s="32"/>
      <c r="RNX33" s="32"/>
      <c r="RNY33" s="32"/>
      <c r="RNZ33" s="32"/>
      <c r="ROA33" s="32"/>
      <c r="ROB33" s="32"/>
      <c r="ROC33" s="32"/>
      <c r="ROD33" s="32"/>
      <c r="ROE33" s="32"/>
      <c r="ROF33" s="32"/>
      <c r="ROG33" s="32"/>
      <c r="ROH33" s="32"/>
      <c r="ROI33" s="32"/>
      <c r="ROJ33" s="32"/>
      <c r="ROK33" s="32"/>
      <c r="ROL33" s="32"/>
      <c r="ROM33" s="32"/>
      <c r="RON33" s="32"/>
      <c r="ROO33" s="32"/>
      <c r="ROP33" s="32"/>
      <c r="ROQ33" s="32"/>
      <c r="ROR33" s="32"/>
      <c r="ROS33" s="32"/>
      <c r="ROT33" s="32"/>
      <c r="ROU33" s="32"/>
      <c r="ROV33" s="32"/>
      <c r="ROW33" s="32"/>
      <c r="ROX33" s="32"/>
      <c r="ROY33" s="32"/>
      <c r="ROZ33" s="32"/>
      <c r="RPA33" s="32"/>
      <c r="RPB33" s="32"/>
      <c r="RPC33" s="32"/>
      <c r="RPD33" s="32"/>
      <c r="RPE33" s="32"/>
      <c r="RPF33" s="32"/>
      <c r="RPG33" s="32"/>
      <c r="RPH33" s="32"/>
      <c r="RPI33" s="32"/>
      <c r="RPJ33" s="32"/>
      <c r="RPK33" s="32"/>
      <c r="RPL33" s="32"/>
      <c r="RPM33" s="32"/>
      <c r="RPN33" s="32"/>
      <c r="RPO33" s="32"/>
      <c r="RPP33" s="32"/>
      <c r="RPQ33" s="32"/>
      <c r="RPR33" s="32"/>
      <c r="RPS33" s="32"/>
      <c r="RPT33" s="32"/>
      <c r="RPU33" s="32"/>
      <c r="RPV33" s="32"/>
      <c r="RPW33" s="32"/>
      <c r="RPX33" s="32"/>
      <c r="RPY33" s="32"/>
      <c r="RPZ33" s="32"/>
      <c r="RQA33" s="32"/>
      <c r="RQB33" s="32"/>
      <c r="RQC33" s="32"/>
      <c r="RQD33" s="32"/>
      <c r="RQE33" s="32"/>
      <c r="RQF33" s="32"/>
      <c r="RQG33" s="32"/>
      <c r="RQH33" s="32"/>
      <c r="RQI33" s="32"/>
      <c r="RQJ33" s="32"/>
      <c r="RQK33" s="32"/>
      <c r="RQL33" s="32"/>
      <c r="RQM33" s="32"/>
      <c r="RQN33" s="32"/>
      <c r="RQO33" s="32"/>
      <c r="RQP33" s="32"/>
      <c r="RQQ33" s="32"/>
      <c r="RQR33" s="32"/>
      <c r="RQS33" s="32"/>
      <c r="RQT33" s="32"/>
      <c r="RQU33" s="32"/>
      <c r="RQV33" s="32"/>
      <c r="RQW33" s="32"/>
      <c r="RQX33" s="32"/>
      <c r="RQY33" s="32"/>
      <c r="RQZ33" s="32"/>
      <c r="RRA33" s="32"/>
      <c r="RRB33" s="32"/>
      <c r="RRC33" s="32"/>
      <c r="RRD33" s="32"/>
      <c r="RRE33" s="32"/>
      <c r="RRF33" s="32"/>
      <c r="RRG33" s="32"/>
      <c r="RRH33" s="32"/>
      <c r="RRI33" s="32"/>
      <c r="RRJ33" s="32"/>
      <c r="RRK33" s="32"/>
      <c r="RRL33" s="32"/>
      <c r="RRM33" s="32"/>
      <c r="RRN33" s="32"/>
      <c r="RRO33" s="32"/>
      <c r="RRP33" s="32"/>
      <c r="RRQ33" s="32"/>
      <c r="RRR33" s="32"/>
      <c r="RRS33" s="32"/>
      <c r="RRT33" s="32"/>
      <c r="RRU33" s="32"/>
      <c r="RRV33" s="32"/>
      <c r="RRW33" s="32"/>
      <c r="RRX33" s="32"/>
      <c r="RRY33" s="32"/>
      <c r="RRZ33" s="32"/>
      <c r="RSA33" s="32"/>
      <c r="RSB33" s="32"/>
      <c r="RSC33" s="32"/>
      <c r="RSD33" s="32"/>
      <c r="RSE33" s="32"/>
      <c r="RSF33" s="32"/>
      <c r="RSG33" s="32"/>
      <c r="RSH33" s="32"/>
      <c r="RSI33" s="32"/>
      <c r="RSJ33" s="32"/>
      <c r="RSK33" s="32"/>
      <c r="RSL33" s="32"/>
      <c r="RSM33" s="32"/>
      <c r="RSN33" s="32"/>
      <c r="RSO33" s="32"/>
      <c r="RSP33" s="32"/>
      <c r="RSQ33" s="32"/>
      <c r="RSR33" s="32"/>
      <c r="RSS33" s="32"/>
      <c r="RST33" s="32"/>
      <c r="RSU33" s="32"/>
      <c r="RSV33" s="32"/>
      <c r="RSW33" s="32"/>
      <c r="RSX33" s="32"/>
      <c r="RSY33" s="32"/>
      <c r="RSZ33" s="32"/>
      <c r="RTA33" s="32"/>
      <c r="RTB33" s="32"/>
      <c r="RTC33" s="32"/>
      <c r="RTD33" s="32"/>
      <c r="RTE33" s="32"/>
      <c r="RTF33" s="32"/>
      <c r="RTG33" s="32"/>
      <c r="RTH33" s="32"/>
      <c r="RTI33" s="32"/>
      <c r="RTJ33" s="32"/>
      <c r="RTK33" s="32"/>
      <c r="RTL33" s="32"/>
      <c r="RTM33" s="32"/>
      <c r="RTN33" s="32"/>
      <c r="RTO33" s="32"/>
      <c r="RTP33" s="32"/>
      <c r="RTQ33" s="32"/>
      <c r="RTR33" s="32"/>
      <c r="RTS33" s="32"/>
      <c r="RTT33" s="32"/>
      <c r="RTU33" s="32"/>
      <c r="RTV33" s="32"/>
      <c r="RTW33" s="32"/>
      <c r="RTX33" s="32"/>
      <c r="RTY33" s="32"/>
      <c r="RTZ33" s="32"/>
      <c r="RUA33" s="32"/>
      <c r="RUB33" s="32"/>
      <c r="RUC33" s="32"/>
      <c r="RUD33" s="32"/>
      <c r="RUE33" s="32"/>
      <c r="RUF33" s="32"/>
      <c r="RUG33" s="32"/>
      <c r="RUH33" s="32"/>
      <c r="RUI33" s="32"/>
      <c r="RUJ33" s="32"/>
      <c r="RUK33" s="32"/>
      <c r="RUL33" s="32"/>
      <c r="RUM33" s="32"/>
      <c r="RUN33" s="32"/>
      <c r="RUO33" s="32"/>
      <c r="RUP33" s="32"/>
      <c r="RUQ33" s="32"/>
      <c r="RUR33" s="32"/>
      <c r="RUS33" s="32"/>
      <c r="RUT33" s="32"/>
      <c r="RUU33" s="32"/>
      <c r="RUV33" s="32"/>
      <c r="RUW33" s="32"/>
      <c r="RUX33" s="32"/>
      <c r="RUY33" s="32"/>
      <c r="RUZ33" s="32"/>
      <c r="RVA33" s="32"/>
      <c r="RVB33" s="32"/>
      <c r="RVC33" s="32"/>
      <c r="RVD33" s="32"/>
      <c r="RVE33" s="32"/>
      <c r="RVF33" s="32"/>
      <c r="RVG33" s="32"/>
      <c r="RVH33" s="32"/>
      <c r="RVI33" s="32"/>
      <c r="RVJ33" s="32"/>
      <c r="RVK33" s="32"/>
      <c r="RVL33" s="32"/>
      <c r="RVM33" s="32"/>
      <c r="RVN33" s="32"/>
      <c r="RVO33" s="32"/>
      <c r="RVP33" s="32"/>
      <c r="RVQ33" s="32"/>
      <c r="RVR33" s="32"/>
      <c r="RVS33" s="32"/>
      <c r="RVT33" s="32"/>
      <c r="RVU33" s="32"/>
      <c r="RVV33" s="32"/>
      <c r="RVW33" s="32"/>
      <c r="RVX33" s="32"/>
      <c r="RVY33" s="32"/>
      <c r="RVZ33" s="32"/>
      <c r="RWA33" s="32"/>
      <c r="RWB33" s="32"/>
      <c r="RWC33" s="32"/>
      <c r="RWD33" s="32"/>
      <c r="RWE33" s="32"/>
      <c r="RWF33" s="32"/>
      <c r="RWG33" s="32"/>
      <c r="RWH33" s="32"/>
      <c r="RWI33" s="32"/>
      <c r="RWJ33" s="32"/>
      <c r="RWK33" s="32"/>
      <c r="RWL33" s="32"/>
      <c r="RWM33" s="32"/>
      <c r="RWN33" s="32"/>
      <c r="RWO33" s="32"/>
      <c r="RWP33" s="32"/>
      <c r="RWQ33" s="32"/>
      <c r="RWR33" s="32"/>
      <c r="RWS33" s="32"/>
      <c r="RWT33" s="32"/>
      <c r="RWU33" s="32"/>
      <c r="RWV33" s="32"/>
      <c r="RWW33" s="32"/>
      <c r="RWX33" s="32"/>
      <c r="RWY33" s="32"/>
      <c r="RWZ33" s="32"/>
      <c r="RXA33" s="32"/>
      <c r="RXB33" s="32"/>
      <c r="RXC33" s="32"/>
      <c r="RXD33" s="32"/>
      <c r="RXE33" s="32"/>
      <c r="RXF33" s="32"/>
      <c r="RXG33" s="32"/>
      <c r="RXH33" s="32"/>
      <c r="RXI33" s="32"/>
      <c r="RXJ33" s="32"/>
      <c r="RXK33" s="32"/>
      <c r="RXL33" s="32"/>
      <c r="RXM33" s="32"/>
      <c r="RXN33" s="32"/>
      <c r="RXO33" s="32"/>
      <c r="RXP33" s="32"/>
      <c r="RXQ33" s="32"/>
      <c r="RXR33" s="32"/>
      <c r="RXS33" s="32"/>
      <c r="RXT33" s="32"/>
      <c r="RXU33" s="32"/>
      <c r="RXV33" s="32"/>
      <c r="RXW33" s="32"/>
      <c r="RXX33" s="32"/>
      <c r="RXY33" s="32"/>
      <c r="RXZ33" s="32"/>
      <c r="RYA33" s="32"/>
      <c r="RYB33" s="32"/>
      <c r="RYC33" s="32"/>
      <c r="RYD33" s="32"/>
      <c r="RYE33" s="32"/>
      <c r="RYF33" s="32"/>
      <c r="RYG33" s="32"/>
      <c r="RYH33" s="32"/>
      <c r="RYI33" s="32"/>
      <c r="RYJ33" s="32"/>
      <c r="RYK33" s="32"/>
      <c r="RYL33" s="32"/>
      <c r="RYM33" s="32"/>
      <c r="RYN33" s="32"/>
      <c r="RYO33" s="32"/>
      <c r="RYP33" s="32"/>
      <c r="RYQ33" s="32"/>
      <c r="RYR33" s="32"/>
      <c r="RYS33" s="32"/>
      <c r="RYT33" s="32"/>
      <c r="RYU33" s="32"/>
      <c r="RYV33" s="32"/>
      <c r="RYW33" s="32"/>
      <c r="RYX33" s="32"/>
      <c r="RYY33" s="32"/>
      <c r="RYZ33" s="32"/>
      <c r="RZA33" s="32"/>
      <c r="RZB33" s="32"/>
      <c r="RZC33" s="32"/>
      <c r="RZD33" s="32"/>
      <c r="RZE33" s="32"/>
      <c r="RZF33" s="32"/>
      <c r="RZG33" s="32"/>
      <c r="RZH33" s="32"/>
      <c r="RZI33" s="32"/>
      <c r="RZJ33" s="32"/>
      <c r="RZK33" s="32"/>
      <c r="RZL33" s="32"/>
      <c r="RZM33" s="32"/>
      <c r="RZN33" s="32"/>
      <c r="RZO33" s="32"/>
      <c r="RZP33" s="32"/>
      <c r="RZQ33" s="32"/>
      <c r="RZR33" s="32"/>
      <c r="RZS33" s="32"/>
      <c r="RZT33" s="32"/>
      <c r="RZU33" s="32"/>
      <c r="RZV33" s="32"/>
      <c r="RZW33" s="32"/>
      <c r="RZX33" s="32"/>
      <c r="RZY33" s="32"/>
      <c r="RZZ33" s="32"/>
      <c r="SAA33" s="32"/>
      <c r="SAB33" s="32"/>
      <c r="SAC33" s="32"/>
      <c r="SAD33" s="32"/>
      <c r="SAE33" s="32"/>
      <c r="SAF33" s="32"/>
      <c r="SAG33" s="32"/>
      <c r="SAH33" s="32"/>
      <c r="SAI33" s="32"/>
      <c r="SAJ33" s="32"/>
      <c r="SAK33" s="32"/>
      <c r="SAL33" s="32"/>
      <c r="SAM33" s="32"/>
      <c r="SAN33" s="32"/>
      <c r="SAO33" s="32"/>
      <c r="SAP33" s="32"/>
      <c r="SAQ33" s="32"/>
      <c r="SAR33" s="32"/>
      <c r="SAS33" s="32"/>
      <c r="SAT33" s="32"/>
      <c r="SAU33" s="32"/>
      <c r="SAV33" s="32"/>
      <c r="SAW33" s="32"/>
      <c r="SAX33" s="32"/>
      <c r="SAY33" s="32"/>
      <c r="SAZ33" s="32"/>
      <c r="SBA33" s="32"/>
      <c r="SBB33" s="32"/>
      <c r="SBC33" s="32"/>
      <c r="SBD33" s="32"/>
      <c r="SBE33" s="32"/>
      <c r="SBF33" s="32"/>
      <c r="SBG33" s="32"/>
      <c r="SBH33" s="32"/>
      <c r="SBI33" s="32"/>
      <c r="SBJ33" s="32"/>
      <c r="SBK33" s="32"/>
      <c r="SBL33" s="32"/>
      <c r="SBM33" s="32"/>
      <c r="SBN33" s="32"/>
      <c r="SBO33" s="32"/>
      <c r="SBP33" s="32"/>
      <c r="SBQ33" s="32"/>
      <c r="SBR33" s="32"/>
      <c r="SBS33" s="32"/>
      <c r="SBT33" s="32"/>
      <c r="SBU33" s="32"/>
      <c r="SBV33" s="32"/>
      <c r="SBW33" s="32"/>
      <c r="SBX33" s="32"/>
      <c r="SBY33" s="32"/>
      <c r="SBZ33" s="32"/>
      <c r="SCA33" s="32"/>
      <c r="SCB33" s="32"/>
      <c r="SCC33" s="32"/>
      <c r="SCD33" s="32"/>
      <c r="SCE33" s="32"/>
      <c r="SCF33" s="32"/>
      <c r="SCG33" s="32"/>
      <c r="SCH33" s="32"/>
      <c r="SCI33" s="32"/>
      <c r="SCJ33" s="32"/>
      <c r="SCK33" s="32"/>
      <c r="SCL33" s="32"/>
      <c r="SCM33" s="32"/>
      <c r="SCN33" s="32"/>
      <c r="SCO33" s="32"/>
      <c r="SCP33" s="32"/>
      <c r="SCQ33" s="32"/>
      <c r="SCR33" s="32"/>
      <c r="SCS33" s="32"/>
      <c r="SCT33" s="32"/>
      <c r="SCU33" s="32"/>
      <c r="SCV33" s="32"/>
      <c r="SCW33" s="32"/>
      <c r="SCX33" s="32"/>
      <c r="SCY33" s="32"/>
      <c r="SCZ33" s="32"/>
      <c r="SDA33" s="32"/>
      <c r="SDB33" s="32"/>
      <c r="SDC33" s="32"/>
      <c r="SDD33" s="32"/>
      <c r="SDE33" s="32"/>
      <c r="SDF33" s="32"/>
      <c r="SDG33" s="32"/>
      <c r="SDH33" s="32"/>
      <c r="SDI33" s="32"/>
      <c r="SDJ33" s="32"/>
      <c r="SDK33" s="32"/>
      <c r="SDL33" s="32"/>
      <c r="SDM33" s="32"/>
      <c r="SDN33" s="32"/>
      <c r="SDO33" s="32"/>
      <c r="SDP33" s="32"/>
      <c r="SDQ33" s="32"/>
      <c r="SDR33" s="32"/>
      <c r="SDS33" s="32"/>
      <c r="SDT33" s="32"/>
      <c r="SDU33" s="32"/>
      <c r="SDV33" s="32"/>
      <c r="SDW33" s="32"/>
      <c r="SDX33" s="32"/>
      <c r="SDY33" s="32"/>
      <c r="SDZ33" s="32"/>
      <c r="SEA33" s="32"/>
      <c r="SEB33" s="32"/>
      <c r="SEC33" s="32"/>
      <c r="SED33" s="32"/>
      <c r="SEE33" s="32"/>
      <c r="SEF33" s="32"/>
      <c r="SEG33" s="32"/>
      <c r="SEH33" s="32"/>
      <c r="SEI33" s="32"/>
      <c r="SEJ33" s="32"/>
      <c r="SEK33" s="32"/>
      <c r="SEL33" s="32"/>
      <c r="SEM33" s="32"/>
      <c r="SEN33" s="32"/>
      <c r="SEO33" s="32"/>
      <c r="SEP33" s="32"/>
      <c r="SEQ33" s="32"/>
      <c r="SER33" s="32"/>
      <c r="SES33" s="32"/>
      <c r="SET33" s="32"/>
      <c r="SEU33" s="32"/>
      <c r="SEV33" s="32"/>
      <c r="SEW33" s="32"/>
      <c r="SEX33" s="32"/>
      <c r="SEY33" s="32"/>
      <c r="SEZ33" s="32"/>
      <c r="SFA33" s="32"/>
      <c r="SFB33" s="32"/>
      <c r="SFC33" s="32"/>
      <c r="SFD33" s="32"/>
      <c r="SFE33" s="32"/>
      <c r="SFF33" s="32"/>
      <c r="SFG33" s="32"/>
      <c r="SFH33" s="32"/>
      <c r="SFI33" s="32"/>
      <c r="SFJ33" s="32"/>
      <c r="SFK33" s="32"/>
      <c r="SFL33" s="32"/>
      <c r="SFM33" s="32"/>
      <c r="SFN33" s="32"/>
      <c r="SFO33" s="32"/>
      <c r="SFP33" s="32"/>
      <c r="SFQ33" s="32"/>
      <c r="SFR33" s="32"/>
      <c r="SFS33" s="32"/>
      <c r="SFT33" s="32"/>
      <c r="SFU33" s="32"/>
      <c r="SFV33" s="32"/>
      <c r="SFW33" s="32"/>
      <c r="SFX33" s="32"/>
      <c r="SFY33" s="32"/>
      <c r="SFZ33" s="32"/>
      <c r="SGA33" s="32"/>
      <c r="SGB33" s="32"/>
      <c r="SGC33" s="32"/>
      <c r="SGD33" s="32"/>
      <c r="SGE33" s="32"/>
      <c r="SGF33" s="32"/>
      <c r="SGG33" s="32"/>
      <c r="SGH33" s="32"/>
      <c r="SGI33" s="32"/>
      <c r="SGJ33" s="32"/>
      <c r="SGK33" s="32"/>
      <c r="SGL33" s="32"/>
      <c r="SGM33" s="32"/>
      <c r="SGN33" s="32"/>
      <c r="SGO33" s="32"/>
      <c r="SGP33" s="32"/>
      <c r="SGQ33" s="32"/>
      <c r="SGR33" s="32"/>
      <c r="SGS33" s="32"/>
      <c r="SGT33" s="32"/>
      <c r="SGU33" s="32"/>
      <c r="SGV33" s="32"/>
      <c r="SGW33" s="32"/>
      <c r="SGX33" s="32"/>
      <c r="SGY33" s="32"/>
      <c r="SGZ33" s="32"/>
      <c r="SHA33" s="32"/>
      <c r="SHB33" s="32"/>
      <c r="SHC33" s="32"/>
      <c r="SHD33" s="32"/>
      <c r="SHE33" s="32"/>
      <c r="SHF33" s="32"/>
      <c r="SHG33" s="32"/>
      <c r="SHH33" s="32"/>
      <c r="SHI33" s="32"/>
      <c r="SHJ33" s="32"/>
      <c r="SHK33" s="32"/>
      <c r="SHL33" s="32"/>
      <c r="SHM33" s="32"/>
      <c r="SHN33" s="32"/>
      <c r="SHO33" s="32"/>
      <c r="SHP33" s="32"/>
      <c r="SHQ33" s="32"/>
      <c r="SHR33" s="32"/>
      <c r="SHS33" s="32"/>
      <c r="SHT33" s="32"/>
      <c r="SHU33" s="32"/>
      <c r="SHV33" s="32"/>
      <c r="SHW33" s="32"/>
      <c r="SHX33" s="32"/>
      <c r="SHY33" s="32"/>
      <c r="SHZ33" s="32"/>
      <c r="SIA33" s="32"/>
      <c r="SIB33" s="32"/>
      <c r="SIC33" s="32"/>
      <c r="SID33" s="32"/>
      <c r="SIE33" s="32"/>
      <c r="SIF33" s="32"/>
      <c r="SIG33" s="32"/>
      <c r="SIH33" s="32"/>
      <c r="SII33" s="32"/>
      <c r="SIJ33" s="32"/>
      <c r="SIK33" s="32"/>
      <c r="SIL33" s="32"/>
      <c r="SIM33" s="32"/>
      <c r="SIN33" s="32"/>
      <c r="SIO33" s="32"/>
      <c r="SIP33" s="32"/>
      <c r="SIQ33" s="32"/>
      <c r="SIR33" s="32"/>
      <c r="SIS33" s="32"/>
      <c r="SIT33" s="32"/>
      <c r="SIU33" s="32"/>
      <c r="SIV33" s="32"/>
      <c r="SIW33" s="32"/>
      <c r="SIX33" s="32"/>
      <c r="SIY33" s="32"/>
      <c r="SIZ33" s="32"/>
      <c r="SJA33" s="32"/>
      <c r="SJB33" s="32"/>
      <c r="SJC33" s="32"/>
      <c r="SJD33" s="32"/>
      <c r="SJE33" s="32"/>
      <c r="SJF33" s="32"/>
      <c r="SJG33" s="32"/>
      <c r="SJH33" s="32"/>
      <c r="SJI33" s="32"/>
      <c r="SJJ33" s="32"/>
      <c r="SJK33" s="32"/>
      <c r="SJL33" s="32"/>
      <c r="SJM33" s="32"/>
      <c r="SJN33" s="32"/>
      <c r="SJO33" s="32"/>
      <c r="SJP33" s="32"/>
      <c r="SJQ33" s="32"/>
      <c r="SJR33" s="32"/>
      <c r="SJS33" s="32"/>
      <c r="SJT33" s="32"/>
      <c r="SJU33" s="32"/>
      <c r="SJV33" s="32"/>
      <c r="SJW33" s="32"/>
      <c r="SJX33" s="32"/>
      <c r="SJY33" s="32"/>
      <c r="SJZ33" s="32"/>
      <c r="SKA33" s="32"/>
      <c r="SKB33" s="32"/>
      <c r="SKC33" s="32"/>
      <c r="SKD33" s="32"/>
      <c r="SKE33" s="32"/>
      <c r="SKF33" s="32"/>
      <c r="SKG33" s="32"/>
      <c r="SKH33" s="32"/>
      <c r="SKI33" s="32"/>
      <c r="SKJ33" s="32"/>
      <c r="SKK33" s="32"/>
      <c r="SKL33" s="32"/>
      <c r="SKM33" s="32"/>
      <c r="SKN33" s="32"/>
      <c r="SKO33" s="32"/>
      <c r="SKP33" s="32"/>
      <c r="SKQ33" s="32"/>
      <c r="SKR33" s="32"/>
      <c r="SKS33" s="32"/>
      <c r="SKT33" s="32"/>
      <c r="SKU33" s="32"/>
      <c r="SKV33" s="32"/>
      <c r="SKW33" s="32"/>
      <c r="SKX33" s="32"/>
      <c r="SKY33" s="32"/>
      <c r="SKZ33" s="32"/>
      <c r="SLA33" s="32"/>
      <c r="SLB33" s="32"/>
      <c r="SLC33" s="32"/>
      <c r="SLD33" s="32"/>
      <c r="SLE33" s="32"/>
      <c r="SLF33" s="32"/>
      <c r="SLG33" s="32"/>
      <c r="SLH33" s="32"/>
      <c r="SLI33" s="32"/>
      <c r="SLJ33" s="32"/>
      <c r="SLK33" s="32"/>
      <c r="SLL33" s="32"/>
      <c r="SLM33" s="32"/>
      <c r="SLN33" s="32"/>
      <c r="SLO33" s="32"/>
      <c r="SLP33" s="32"/>
      <c r="SLQ33" s="32"/>
      <c r="SLR33" s="32"/>
      <c r="SLS33" s="32"/>
      <c r="SLT33" s="32"/>
      <c r="SLU33" s="32"/>
      <c r="SLV33" s="32"/>
      <c r="SLW33" s="32"/>
      <c r="SLX33" s="32"/>
      <c r="SLY33" s="32"/>
      <c r="SLZ33" s="32"/>
      <c r="SMA33" s="32"/>
      <c r="SMB33" s="32"/>
      <c r="SMC33" s="32"/>
      <c r="SMD33" s="32"/>
      <c r="SME33" s="32"/>
      <c r="SMF33" s="32"/>
      <c r="SMG33" s="32"/>
      <c r="SMH33" s="32"/>
      <c r="SMI33" s="32"/>
      <c r="SMJ33" s="32"/>
      <c r="SMK33" s="32"/>
      <c r="SML33" s="32"/>
      <c r="SMM33" s="32"/>
      <c r="SMN33" s="32"/>
      <c r="SMO33" s="32"/>
      <c r="SMP33" s="32"/>
      <c r="SMQ33" s="32"/>
      <c r="SMR33" s="32"/>
      <c r="SMS33" s="32"/>
      <c r="SMT33" s="32"/>
      <c r="SMU33" s="32"/>
      <c r="SMV33" s="32"/>
      <c r="SMW33" s="32"/>
      <c r="SMX33" s="32"/>
      <c r="SMY33" s="32"/>
      <c r="SMZ33" s="32"/>
      <c r="SNA33" s="32"/>
      <c r="SNB33" s="32"/>
      <c r="SNC33" s="32"/>
      <c r="SND33" s="32"/>
      <c r="SNE33" s="32"/>
      <c r="SNF33" s="32"/>
      <c r="SNG33" s="32"/>
      <c r="SNH33" s="32"/>
      <c r="SNI33" s="32"/>
      <c r="SNJ33" s="32"/>
      <c r="SNK33" s="32"/>
      <c r="SNL33" s="32"/>
      <c r="SNM33" s="32"/>
      <c r="SNN33" s="32"/>
      <c r="SNO33" s="32"/>
      <c r="SNP33" s="32"/>
      <c r="SNQ33" s="32"/>
      <c r="SNR33" s="32"/>
      <c r="SNS33" s="32"/>
      <c r="SNT33" s="32"/>
      <c r="SNU33" s="32"/>
      <c r="SNV33" s="32"/>
      <c r="SNW33" s="32"/>
      <c r="SNX33" s="32"/>
      <c r="SNY33" s="32"/>
      <c r="SNZ33" s="32"/>
      <c r="SOA33" s="32"/>
      <c r="SOB33" s="32"/>
      <c r="SOC33" s="32"/>
      <c r="SOD33" s="32"/>
      <c r="SOE33" s="32"/>
      <c r="SOF33" s="32"/>
      <c r="SOG33" s="32"/>
      <c r="SOH33" s="32"/>
      <c r="SOI33" s="32"/>
      <c r="SOJ33" s="32"/>
      <c r="SOK33" s="32"/>
      <c r="SOL33" s="32"/>
      <c r="SOM33" s="32"/>
      <c r="SON33" s="32"/>
      <c r="SOO33" s="32"/>
      <c r="SOP33" s="32"/>
      <c r="SOQ33" s="32"/>
      <c r="SOR33" s="32"/>
      <c r="SOS33" s="32"/>
      <c r="SOT33" s="32"/>
      <c r="SOU33" s="32"/>
      <c r="SOV33" s="32"/>
      <c r="SOW33" s="32"/>
      <c r="SOX33" s="32"/>
      <c r="SOY33" s="32"/>
      <c r="SOZ33" s="32"/>
      <c r="SPA33" s="32"/>
      <c r="SPB33" s="32"/>
      <c r="SPC33" s="32"/>
      <c r="SPD33" s="32"/>
      <c r="SPE33" s="32"/>
      <c r="SPF33" s="32"/>
      <c r="SPG33" s="32"/>
      <c r="SPH33" s="32"/>
      <c r="SPI33" s="32"/>
      <c r="SPJ33" s="32"/>
      <c r="SPK33" s="32"/>
      <c r="SPL33" s="32"/>
      <c r="SPM33" s="32"/>
      <c r="SPN33" s="32"/>
      <c r="SPO33" s="32"/>
      <c r="SPP33" s="32"/>
      <c r="SPQ33" s="32"/>
      <c r="SPR33" s="32"/>
      <c r="SPS33" s="32"/>
      <c r="SPT33" s="32"/>
      <c r="SPU33" s="32"/>
      <c r="SPV33" s="32"/>
      <c r="SPW33" s="32"/>
      <c r="SPX33" s="32"/>
      <c r="SPY33" s="32"/>
      <c r="SPZ33" s="32"/>
      <c r="SQA33" s="32"/>
      <c r="SQB33" s="32"/>
      <c r="SQC33" s="32"/>
      <c r="SQD33" s="32"/>
      <c r="SQE33" s="32"/>
      <c r="SQF33" s="32"/>
      <c r="SQG33" s="32"/>
      <c r="SQH33" s="32"/>
      <c r="SQI33" s="32"/>
      <c r="SQJ33" s="32"/>
      <c r="SQK33" s="32"/>
      <c r="SQL33" s="32"/>
      <c r="SQM33" s="32"/>
      <c r="SQN33" s="32"/>
      <c r="SQO33" s="32"/>
      <c r="SQP33" s="32"/>
      <c r="SQQ33" s="32"/>
      <c r="SQR33" s="32"/>
      <c r="SQS33" s="32"/>
      <c r="SQT33" s="32"/>
      <c r="SQU33" s="32"/>
      <c r="SQV33" s="32"/>
      <c r="SQW33" s="32"/>
      <c r="SQX33" s="32"/>
      <c r="SQY33" s="32"/>
      <c r="SQZ33" s="32"/>
      <c r="SRA33" s="32"/>
      <c r="SRB33" s="32"/>
      <c r="SRC33" s="32"/>
      <c r="SRD33" s="32"/>
      <c r="SRE33" s="32"/>
      <c r="SRF33" s="32"/>
      <c r="SRG33" s="32"/>
      <c r="SRH33" s="32"/>
      <c r="SRI33" s="32"/>
      <c r="SRJ33" s="32"/>
      <c r="SRK33" s="32"/>
      <c r="SRL33" s="32"/>
      <c r="SRM33" s="32"/>
      <c r="SRN33" s="32"/>
      <c r="SRO33" s="32"/>
      <c r="SRP33" s="32"/>
      <c r="SRQ33" s="32"/>
      <c r="SRR33" s="32"/>
      <c r="SRS33" s="32"/>
      <c r="SRT33" s="32"/>
      <c r="SRU33" s="32"/>
      <c r="SRV33" s="32"/>
      <c r="SRW33" s="32"/>
      <c r="SRX33" s="32"/>
      <c r="SRY33" s="32"/>
      <c r="SRZ33" s="32"/>
      <c r="SSA33" s="32"/>
      <c r="SSB33" s="32"/>
      <c r="SSC33" s="32"/>
      <c r="SSD33" s="32"/>
      <c r="SSE33" s="32"/>
      <c r="SSF33" s="32"/>
      <c r="SSG33" s="32"/>
      <c r="SSH33" s="32"/>
      <c r="SSI33" s="32"/>
      <c r="SSJ33" s="32"/>
      <c r="SSK33" s="32"/>
      <c r="SSL33" s="32"/>
      <c r="SSM33" s="32"/>
      <c r="SSN33" s="32"/>
      <c r="SSO33" s="32"/>
      <c r="SSP33" s="32"/>
      <c r="SSQ33" s="32"/>
      <c r="SSR33" s="32"/>
      <c r="SSS33" s="32"/>
      <c r="SST33" s="32"/>
      <c r="SSU33" s="32"/>
      <c r="SSV33" s="32"/>
      <c r="SSW33" s="32"/>
      <c r="SSX33" s="32"/>
      <c r="SSY33" s="32"/>
      <c r="SSZ33" s="32"/>
      <c r="STA33" s="32"/>
      <c r="STB33" s="32"/>
      <c r="STC33" s="32"/>
      <c r="STD33" s="32"/>
      <c r="STE33" s="32"/>
      <c r="STF33" s="32"/>
      <c r="STG33" s="32"/>
      <c r="STH33" s="32"/>
      <c r="STI33" s="32"/>
      <c r="STJ33" s="32"/>
      <c r="STK33" s="32"/>
      <c r="STL33" s="32"/>
      <c r="STM33" s="32"/>
      <c r="STN33" s="32"/>
      <c r="STO33" s="32"/>
      <c r="STP33" s="32"/>
      <c r="STQ33" s="32"/>
      <c r="STR33" s="32"/>
      <c r="STS33" s="32"/>
      <c r="STT33" s="32"/>
      <c r="STU33" s="32"/>
      <c r="STV33" s="32"/>
      <c r="STW33" s="32"/>
      <c r="STX33" s="32"/>
      <c r="STY33" s="32"/>
      <c r="STZ33" s="32"/>
      <c r="SUA33" s="32"/>
      <c r="SUB33" s="32"/>
      <c r="SUC33" s="32"/>
      <c r="SUD33" s="32"/>
      <c r="SUE33" s="32"/>
      <c r="SUF33" s="32"/>
      <c r="SUG33" s="32"/>
      <c r="SUH33" s="32"/>
      <c r="SUI33" s="32"/>
      <c r="SUJ33" s="32"/>
      <c r="SUK33" s="32"/>
      <c r="SUL33" s="32"/>
      <c r="SUM33" s="32"/>
      <c r="SUN33" s="32"/>
      <c r="SUO33" s="32"/>
      <c r="SUP33" s="32"/>
      <c r="SUQ33" s="32"/>
      <c r="SUR33" s="32"/>
      <c r="SUS33" s="32"/>
      <c r="SUT33" s="32"/>
      <c r="SUU33" s="32"/>
      <c r="SUV33" s="32"/>
      <c r="SUW33" s="32"/>
      <c r="SUX33" s="32"/>
      <c r="SUY33" s="32"/>
      <c r="SUZ33" s="32"/>
      <c r="SVA33" s="32"/>
      <c r="SVB33" s="32"/>
      <c r="SVC33" s="32"/>
      <c r="SVD33" s="32"/>
      <c r="SVE33" s="32"/>
      <c r="SVF33" s="32"/>
      <c r="SVG33" s="32"/>
      <c r="SVH33" s="32"/>
      <c r="SVI33" s="32"/>
      <c r="SVJ33" s="32"/>
      <c r="SVK33" s="32"/>
      <c r="SVL33" s="32"/>
      <c r="SVM33" s="32"/>
      <c r="SVN33" s="32"/>
      <c r="SVO33" s="32"/>
      <c r="SVP33" s="32"/>
      <c r="SVQ33" s="32"/>
      <c r="SVR33" s="32"/>
      <c r="SVS33" s="32"/>
      <c r="SVT33" s="32"/>
      <c r="SVU33" s="32"/>
      <c r="SVV33" s="32"/>
      <c r="SVW33" s="32"/>
      <c r="SVX33" s="32"/>
      <c r="SVY33" s="32"/>
      <c r="SVZ33" s="32"/>
      <c r="SWA33" s="32"/>
      <c r="SWB33" s="32"/>
      <c r="SWC33" s="32"/>
      <c r="SWD33" s="32"/>
      <c r="SWE33" s="32"/>
      <c r="SWF33" s="32"/>
      <c r="SWG33" s="32"/>
      <c r="SWH33" s="32"/>
      <c r="SWI33" s="32"/>
      <c r="SWJ33" s="32"/>
      <c r="SWK33" s="32"/>
      <c r="SWL33" s="32"/>
      <c r="SWM33" s="32"/>
      <c r="SWN33" s="32"/>
      <c r="SWO33" s="32"/>
      <c r="SWP33" s="32"/>
      <c r="SWQ33" s="32"/>
      <c r="SWR33" s="32"/>
      <c r="SWS33" s="32"/>
      <c r="SWT33" s="32"/>
      <c r="SWU33" s="32"/>
      <c r="SWV33" s="32"/>
      <c r="SWW33" s="32"/>
      <c r="SWX33" s="32"/>
      <c r="SWY33" s="32"/>
      <c r="SWZ33" s="32"/>
      <c r="SXA33" s="32"/>
      <c r="SXB33" s="32"/>
      <c r="SXC33" s="32"/>
      <c r="SXD33" s="32"/>
      <c r="SXE33" s="32"/>
      <c r="SXF33" s="32"/>
      <c r="SXG33" s="32"/>
      <c r="SXH33" s="32"/>
      <c r="SXI33" s="32"/>
      <c r="SXJ33" s="32"/>
      <c r="SXK33" s="32"/>
      <c r="SXL33" s="32"/>
      <c r="SXM33" s="32"/>
      <c r="SXN33" s="32"/>
      <c r="SXO33" s="32"/>
      <c r="SXP33" s="32"/>
      <c r="SXQ33" s="32"/>
      <c r="SXR33" s="32"/>
      <c r="SXS33" s="32"/>
      <c r="SXT33" s="32"/>
      <c r="SXU33" s="32"/>
      <c r="SXV33" s="32"/>
      <c r="SXW33" s="32"/>
      <c r="SXX33" s="32"/>
      <c r="SXY33" s="32"/>
      <c r="SXZ33" s="32"/>
      <c r="SYA33" s="32"/>
      <c r="SYB33" s="32"/>
      <c r="SYC33" s="32"/>
      <c r="SYD33" s="32"/>
      <c r="SYE33" s="32"/>
      <c r="SYF33" s="32"/>
      <c r="SYG33" s="32"/>
      <c r="SYH33" s="32"/>
      <c r="SYI33" s="32"/>
      <c r="SYJ33" s="32"/>
      <c r="SYK33" s="32"/>
      <c r="SYL33" s="32"/>
      <c r="SYM33" s="32"/>
      <c r="SYN33" s="32"/>
      <c r="SYO33" s="32"/>
      <c r="SYP33" s="32"/>
      <c r="SYQ33" s="32"/>
      <c r="SYR33" s="32"/>
      <c r="SYS33" s="32"/>
      <c r="SYT33" s="32"/>
      <c r="SYU33" s="32"/>
      <c r="SYV33" s="32"/>
      <c r="SYW33" s="32"/>
      <c r="SYX33" s="32"/>
      <c r="SYY33" s="32"/>
      <c r="SYZ33" s="32"/>
      <c r="SZA33" s="32"/>
      <c r="SZB33" s="32"/>
      <c r="SZC33" s="32"/>
      <c r="SZD33" s="32"/>
      <c r="SZE33" s="32"/>
      <c r="SZF33" s="32"/>
      <c r="SZG33" s="32"/>
      <c r="SZH33" s="32"/>
      <c r="SZI33" s="32"/>
      <c r="SZJ33" s="32"/>
      <c r="SZK33" s="32"/>
      <c r="SZL33" s="32"/>
      <c r="SZM33" s="32"/>
      <c r="SZN33" s="32"/>
      <c r="SZO33" s="32"/>
      <c r="SZP33" s="32"/>
      <c r="SZQ33" s="32"/>
      <c r="SZR33" s="32"/>
      <c r="SZS33" s="32"/>
      <c r="SZT33" s="32"/>
      <c r="SZU33" s="32"/>
      <c r="SZV33" s="32"/>
      <c r="SZW33" s="32"/>
      <c r="SZX33" s="32"/>
      <c r="SZY33" s="32"/>
      <c r="SZZ33" s="32"/>
      <c r="TAA33" s="32"/>
      <c r="TAB33" s="32"/>
      <c r="TAC33" s="32"/>
      <c r="TAD33" s="32"/>
      <c r="TAE33" s="32"/>
      <c r="TAF33" s="32"/>
      <c r="TAG33" s="32"/>
      <c r="TAH33" s="32"/>
      <c r="TAI33" s="32"/>
      <c r="TAJ33" s="32"/>
      <c r="TAK33" s="32"/>
      <c r="TAL33" s="32"/>
      <c r="TAM33" s="32"/>
      <c r="TAN33" s="32"/>
      <c r="TAO33" s="32"/>
      <c r="TAP33" s="32"/>
      <c r="TAQ33" s="32"/>
      <c r="TAR33" s="32"/>
      <c r="TAS33" s="32"/>
      <c r="TAT33" s="32"/>
      <c r="TAU33" s="32"/>
      <c r="TAV33" s="32"/>
      <c r="TAW33" s="32"/>
      <c r="TAX33" s="32"/>
      <c r="TAY33" s="32"/>
      <c r="TAZ33" s="32"/>
      <c r="TBA33" s="32"/>
      <c r="TBB33" s="32"/>
      <c r="TBC33" s="32"/>
      <c r="TBD33" s="32"/>
      <c r="TBE33" s="32"/>
      <c r="TBF33" s="32"/>
      <c r="TBG33" s="32"/>
      <c r="TBH33" s="32"/>
      <c r="TBI33" s="32"/>
      <c r="TBJ33" s="32"/>
      <c r="TBK33" s="32"/>
      <c r="TBL33" s="32"/>
      <c r="TBM33" s="32"/>
      <c r="TBN33" s="32"/>
      <c r="TBO33" s="32"/>
      <c r="TBP33" s="32"/>
      <c r="TBQ33" s="32"/>
      <c r="TBR33" s="32"/>
      <c r="TBS33" s="32"/>
      <c r="TBT33" s="32"/>
      <c r="TBU33" s="32"/>
      <c r="TBV33" s="32"/>
      <c r="TBW33" s="32"/>
      <c r="TBX33" s="32"/>
      <c r="TBY33" s="32"/>
      <c r="TBZ33" s="32"/>
      <c r="TCA33" s="32"/>
      <c r="TCB33" s="32"/>
      <c r="TCC33" s="32"/>
      <c r="TCD33" s="32"/>
      <c r="TCE33" s="32"/>
      <c r="TCF33" s="32"/>
      <c r="TCG33" s="32"/>
      <c r="TCH33" s="32"/>
      <c r="TCI33" s="32"/>
      <c r="TCJ33" s="32"/>
      <c r="TCK33" s="32"/>
      <c r="TCL33" s="32"/>
      <c r="TCM33" s="32"/>
      <c r="TCN33" s="32"/>
      <c r="TCO33" s="32"/>
      <c r="TCP33" s="32"/>
      <c r="TCQ33" s="32"/>
      <c r="TCR33" s="32"/>
      <c r="TCS33" s="32"/>
      <c r="TCT33" s="32"/>
      <c r="TCU33" s="32"/>
      <c r="TCV33" s="32"/>
      <c r="TCW33" s="32"/>
      <c r="TCX33" s="32"/>
      <c r="TCY33" s="32"/>
      <c r="TCZ33" s="32"/>
      <c r="TDA33" s="32"/>
      <c r="TDB33" s="32"/>
      <c r="TDC33" s="32"/>
      <c r="TDD33" s="32"/>
      <c r="TDE33" s="32"/>
      <c r="TDF33" s="32"/>
      <c r="TDG33" s="32"/>
      <c r="TDH33" s="32"/>
      <c r="TDI33" s="32"/>
      <c r="TDJ33" s="32"/>
      <c r="TDK33" s="32"/>
      <c r="TDL33" s="32"/>
      <c r="TDM33" s="32"/>
      <c r="TDN33" s="32"/>
      <c r="TDO33" s="32"/>
      <c r="TDP33" s="32"/>
      <c r="TDQ33" s="32"/>
      <c r="TDR33" s="32"/>
      <c r="TDS33" s="32"/>
      <c r="TDT33" s="32"/>
      <c r="TDU33" s="32"/>
      <c r="TDV33" s="32"/>
      <c r="TDW33" s="32"/>
      <c r="TDX33" s="32"/>
      <c r="TDY33" s="32"/>
      <c r="TDZ33" s="32"/>
      <c r="TEA33" s="32"/>
      <c r="TEB33" s="32"/>
      <c r="TEC33" s="32"/>
      <c r="TED33" s="32"/>
      <c r="TEE33" s="32"/>
      <c r="TEF33" s="32"/>
      <c r="TEG33" s="32"/>
      <c r="TEH33" s="32"/>
      <c r="TEI33" s="32"/>
      <c r="TEJ33" s="32"/>
      <c r="TEK33" s="32"/>
      <c r="TEL33" s="32"/>
      <c r="TEM33" s="32"/>
      <c r="TEN33" s="32"/>
      <c r="TEO33" s="32"/>
      <c r="TEP33" s="32"/>
      <c r="TEQ33" s="32"/>
      <c r="TER33" s="32"/>
      <c r="TES33" s="32"/>
      <c r="TET33" s="32"/>
      <c r="TEU33" s="32"/>
      <c r="TEV33" s="32"/>
      <c r="TEW33" s="32"/>
      <c r="TEX33" s="32"/>
      <c r="TEY33" s="32"/>
      <c r="TEZ33" s="32"/>
      <c r="TFA33" s="32"/>
      <c r="TFB33" s="32"/>
      <c r="TFC33" s="32"/>
      <c r="TFD33" s="32"/>
      <c r="TFE33" s="32"/>
      <c r="TFF33" s="32"/>
      <c r="TFG33" s="32"/>
      <c r="TFH33" s="32"/>
      <c r="TFI33" s="32"/>
      <c r="TFJ33" s="32"/>
      <c r="TFK33" s="32"/>
      <c r="TFL33" s="32"/>
      <c r="TFM33" s="32"/>
      <c r="TFN33" s="32"/>
      <c r="TFO33" s="32"/>
      <c r="TFP33" s="32"/>
      <c r="TFQ33" s="32"/>
      <c r="TFR33" s="32"/>
      <c r="TFS33" s="32"/>
      <c r="TFT33" s="32"/>
      <c r="TFU33" s="32"/>
      <c r="TFV33" s="32"/>
      <c r="TFW33" s="32"/>
      <c r="TFX33" s="32"/>
      <c r="TFY33" s="32"/>
      <c r="TFZ33" s="32"/>
      <c r="TGA33" s="32"/>
      <c r="TGB33" s="32"/>
      <c r="TGC33" s="32"/>
      <c r="TGD33" s="32"/>
      <c r="TGE33" s="32"/>
      <c r="TGF33" s="32"/>
      <c r="TGG33" s="32"/>
      <c r="TGH33" s="32"/>
      <c r="TGI33" s="32"/>
      <c r="TGJ33" s="32"/>
      <c r="TGK33" s="32"/>
      <c r="TGL33" s="32"/>
      <c r="TGM33" s="32"/>
      <c r="TGN33" s="32"/>
      <c r="TGO33" s="32"/>
      <c r="TGP33" s="32"/>
      <c r="TGQ33" s="32"/>
      <c r="TGR33" s="32"/>
      <c r="TGS33" s="32"/>
      <c r="TGT33" s="32"/>
      <c r="TGU33" s="32"/>
      <c r="TGV33" s="32"/>
      <c r="TGW33" s="32"/>
      <c r="TGX33" s="32"/>
      <c r="TGY33" s="32"/>
      <c r="TGZ33" s="32"/>
      <c r="THA33" s="32"/>
      <c r="THB33" s="32"/>
      <c r="THC33" s="32"/>
      <c r="THD33" s="32"/>
      <c r="THE33" s="32"/>
      <c r="THF33" s="32"/>
      <c r="THG33" s="32"/>
      <c r="THH33" s="32"/>
      <c r="THI33" s="32"/>
      <c r="THJ33" s="32"/>
      <c r="THK33" s="32"/>
      <c r="THL33" s="32"/>
      <c r="THM33" s="32"/>
      <c r="THN33" s="32"/>
      <c r="THO33" s="32"/>
      <c r="THP33" s="32"/>
      <c r="THQ33" s="32"/>
      <c r="THR33" s="32"/>
      <c r="THS33" s="32"/>
      <c r="THT33" s="32"/>
      <c r="THU33" s="32"/>
      <c r="THV33" s="32"/>
      <c r="THW33" s="32"/>
      <c r="THX33" s="32"/>
      <c r="THY33" s="32"/>
      <c r="THZ33" s="32"/>
      <c r="TIA33" s="32"/>
      <c r="TIB33" s="32"/>
      <c r="TIC33" s="32"/>
      <c r="TID33" s="32"/>
      <c r="TIE33" s="32"/>
      <c r="TIF33" s="32"/>
      <c r="TIG33" s="32"/>
      <c r="TIH33" s="32"/>
      <c r="TII33" s="32"/>
      <c r="TIJ33" s="32"/>
      <c r="TIK33" s="32"/>
      <c r="TIL33" s="32"/>
      <c r="TIM33" s="32"/>
      <c r="TIN33" s="32"/>
      <c r="TIO33" s="32"/>
      <c r="TIP33" s="32"/>
      <c r="TIQ33" s="32"/>
      <c r="TIR33" s="32"/>
      <c r="TIS33" s="32"/>
      <c r="TIT33" s="32"/>
      <c r="TIU33" s="32"/>
      <c r="TIV33" s="32"/>
      <c r="TIW33" s="32"/>
      <c r="TIX33" s="32"/>
      <c r="TIY33" s="32"/>
      <c r="TIZ33" s="32"/>
      <c r="TJA33" s="32"/>
      <c r="TJB33" s="32"/>
      <c r="TJC33" s="32"/>
      <c r="TJD33" s="32"/>
      <c r="TJE33" s="32"/>
      <c r="TJF33" s="32"/>
      <c r="TJG33" s="32"/>
      <c r="TJH33" s="32"/>
      <c r="TJI33" s="32"/>
      <c r="TJJ33" s="32"/>
      <c r="TJK33" s="32"/>
      <c r="TJL33" s="32"/>
      <c r="TJM33" s="32"/>
      <c r="TJN33" s="32"/>
      <c r="TJO33" s="32"/>
      <c r="TJP33" s="32"/>
      <c r="TJQ33" s="32"/>
      <c r="TJR33" s="32"/>
      <c r="TJS33" s="32"/>
      <c r="TJT33" s="32"/>
      <c r="TJU33" s="32"/>
      <c r="TJV33" s="32"/>
      <c r="TJW33" s="32"/>
      <c r="TJX33" s="32"/>
      <c r="TJY33" s="32"/>
      <c r="TJZ33" s="32"/>
      <c r="TKA33" s="32"/>
      <c r="TKB33" s="32"/>
      <c r="TKC33" s="32"/>
      <c r="TKD33" s="32"/>
      <c r="TKE33" s="32"/>
      <c r="TKF33" s="32"/>
      <c r="TKG33" s="32"/>
      <c r="TKH33" s="32"/>
      <c r="TKI33" s="32"/>
      <c r="TKJ33" s="32"/>
      <c r="TKK33" s="32"/>
      <c r="TKL33" s="32"/>
      <c r="TKM33" s="32"/>
      <c r="TKN33" s="32"/>
      <c r="TKO33" s="32"/>
      <c r="TKP33" s="32"/>
      <c r="TKQ33" s="32"/>
      <c r="TKR33" s="32"/>
      <c r="TKS33" s="32"/>
      <c r="TKT33" s="32"/>
      <c r="TKU33" s="32"/>
      <c r="TKV33" s="32"/>
      <c r="TKW33" s="32"/>
      <c r="TKX33" s="32"/>
      <c r="TKY33" s="32"/>
      <c r="TKZ33" s="32"/>
      <c r="TLA33" s="32"/>
      <c r="TLB33" s="32"/>
      <c r="TLC33" s="32"/>
      <c r="TLD33" s="32"/>
      <c r="TLE33" s="32"/>
      <c r="TLF33" s="32"/>
      <c r="TLG33" s="32"/>
      <c r="TLH33" s="32"/>
      <c r="TLI33" s="32"/>
      <c r="TLJ33" s="32"/>
      <c r="TLK33" s="32"/>
      <c r="TLL33" s="32"/>
      <c r="TLM33" s="32"/>
      <c r="TLN33" s="32"/>
      <c r="TLO33" s="32"/>
      <c r="TLP33" s="32"/>
      <c r="TLQ33" s="32"/>
      <c r="TLR33" s="32"/>
      <c r="TLS33" s="32"/>
      <c r="TLT33" s="32"/>
      <c r="TLU33" s="32"/>
      <c r="TLV33" s="32"/>
      <c r="TLW33" s="32"/>
      <c r="TLX33" s="32"/>
      <c r="TLY33" s="32"/>
      <c r="TLZ33" s="32"/>
      <c r="TMA33" s="32"/>
      <c r="TMB33" s="32"/>
      <c r="TMC33" s="32"/>
      <c r="TMD33" s="32"/>
      <c r="TME33" s="32"/>
      <c r="TMF33" s="32"/>
      <c r="TMG33" s="32"/>
      <c r="TMH33" s="32"/>
      <c r="TMI33" s="32"/>
      <c r="TMJ33" s="32"/>
      <c r="TMK33" s="32"/>
      <c r="TML33" s="32"/>
      <c r="TMM33" s="32"/>
      <c r="TMN33" s="32"/>
      <c r="TMO33" s="32"/>
      <c r="TMP33" s="32"/>
      <c r="TMQ33" s="32"/>
      <c r="TMR33" s="32"/>
      <c r="TMS33" s="32"/>
      <c r="TMT33" s="32"/>
      <c r="TMU33" s="32"/>
      <c r="TMV33" s="32"/>
      <c r="TMW33" s="32"/>
      <c r="TMX33" s="32"/>
      <c r="TMY33" s="32"/>
      <c r="TMZ33" s="32"/>
      <c r="TNA33" s="32"/>
      <c r="TNB33" s="32"/>
      <c r="TNC33" s="32"/>
      <c r="TND33" s="32"/>
      <c r="TNE33" s="32"/>
      <c r="TNF33" s="32"/>
      <c r="TNG33" s="32"/>
      <c r="TNH33" s="32"/>
      <c r="TNI33" s="32"/>
      <c r="TNJ33" s="32"/>
      <c r="TNK33" s="32"/>
      <c r="TNL33" s="32"/>
      <c r="TNM33" s="32"/>
      <c r="TNN33" s="32"/>
      <c r="TNO33" s="32"/>
      <c r="TNP33" s="32"/>
      <c r="TNQ33" s="32"/>
      <c r="TNR33" s="32"/>
      <c r="TNS33" s="32"/>
      <c r="TNT33" s="32"/>
      <c r="TNU33" s="32"/>
      <c r="TNV33" s="32"/>
      <c r="TNW33" s="32"/>
      <c r="TNX33" s="32"/>
      <c r="TNY33" s="32"/>
      <c r="TNZ33" s="32"/>
      <c r="TOA33" s="32"/>
      <c r="TOB33" s="32"/>
      <c r="TOC33" s="32"/>
      <c r="TOD33" s="32"/>
      <c r="TOE33" s="32"/>
      <c r="TOF33" s="32"/>
      <c r="TOG33" s="32"/>
      <c r="TOH33" s="32"/>
      <c r="TOI33" s="32"/>
      <c r="TOJ33" s="32"/>
      <c r="TOK33" s="32"/>
      <c r="TOL33" s="32"/>
      <c r="TOM33" s="32"/>
      <c r="TON33" s="32"/>
      <c r="TOO33" s="32"/>
      <c r="TOP33" s="32"/>
      <c r="TOQ33" s="32"/>
      <c r="TOR33" s="32"/>
      <c r="TOS33" s="32"/>
      <c r="TOT33" s="32"/>
      <c r="TOU33" s="32"/>
      <c r="TOV33" s="32"/>
      <c r="TOW33" s="32"/>
      <c r="TOX33" s="32"/>
      <c r="TOY33" s="32"/>
      <c r="TOZ33" s="32"/>
      <c r="TPA33" s="32"/>
      <c r="TPB33" s="32"/>
      <c r="TPC33" s="32"/>
      <c r="TPD33" s="32"/>
      <c r="TPE33" s="32"/>
      <c r="TPF33" s="32"/>
      <c r="TPG33" s="32"/>
      <c r="TPH33" s="32"/>
      <c r="TPI33" s="32"/>
      <c r="TPJ33" s="32"/>
      <c r="TPK33" s="32"/>
      <c r="TPL33" s="32"/>
      <c r="TPM33" s="32"/>
      <c r="TPN33" s="32"/>
      <c r="TPO33" s="32"/>
      <c r="TPP33" s="32"/>
      <c r="TPQ33" s="32"/>
      <c r="TPR33" s="32"/>
      <c r="TPS33" s="32"/>
      <c r="TPT33" s="32"/>
      <c r="TPU33" s="32"/>
      <c r="TPV33" s="32"/>
      <c r="TPW33" s="32"/>
      <c r="TPX33" s="32"/>
      <c r="TPY33" s="32"/>
      <c r="TPZ33" s="32"/>
      <c r="TQA33" s="32"/>
      <c r="TQB33" s="32"/>
      <c r="TQC33" s="32"/>
      <c r="TQD33" s="32"/>
      <c r="TQE33" s="32"/>
      <c r="TQF33" s="32"/>
      <c r="TQG33" s="32"/>
      <c r="TQH33" s="32"/>
      <c r="TQI33" s="32"/>
      <c r="TQJ33" s="32"/>
      <c r="TQK33" s="32"/>
      <c r="TQL33" s="32"/>
      <c r="TQM33" s="32"/>
      <c r="TQN33" s="32"/>
      <c r="TQO33" s="32"/>
      <c r="TQP33" s="32"/>
      <c r="TQQ33" s="32"/>
      <c r="TQR33" s="32"/>
      <c r="TQS33" s="32"/>
      <c r="TQT33" s="32"/>
      <c r="TQU33" s="32"/>
      <c r="TQV33" s="32"/>
      <c r="TQW33" s="32"/>
      <c r="TQX33" s="32"/>
      <c r="TQY33" s="32"/>
      <c r="TQZ33" s="32"/>
      <c r="TRA33" s="32"/>
      <c r="TRB33" s="32"/>
      <c r="TRC33" s="32"/>
      <c r="TRD33" s="32"/>
      <c r="TRE33" s="32"/>
      <c r="TRF33" s="32"/>
      <c r="TRG33" s="32"/>
      <c r="TRH33" s="32"/>
      <c r="TRI33" s="32"/>
      <c r="TRJ33" s="32"/>
      <c r="TRK33" s="32"/>
      <c r="TRL33" s="32"/>
      <c r="TRM33" s="32"/>
      <c r="TRN33" s="32"/>
      <c r="TRO33" s="32"/>
      <c r="TRP33" s="32"/>
      <c r="TRQ33" s="32"/>
      <c r="TRR33" s="32"/>
      <c r="TRS33" s="32"/>
      <c r="TRT33" s="32"/>
      <c r="TRU33" s="32"/>
      <c r="TRV33" s="32"/>
      <c r="TRW33" s="32"/>
      <c r="TRX33" s="32"/>
      <c r="TRY33" s="32"/>
      <c r="TRZ33" s="32"/>
      <c r="TSA33" s="32"/>
      <c r="TSB33" s="32"/>
      <c r="TSC33" s="32"/>
      <c r="TSD33" s="32"/>
      <c r="TSE33" s="32"/>
      <c r="TSF33" s="32"/>
      <c r="TSG33" s="32"/>
      <c r="TSH33" s="32"/>
      <c r="TSI33" s="32"/>
      <c r="TSJ33" s="32"/>
      <c r="TSK33" s="32"/>
      <c r="TSL33" s="32"/>
      <c r="TSM33" s="32"/>
      <c r="TSN33" s="32"/>
      <c r="TSO33" s="32"/>
      <c r="TSP33" s="32"/>
      <c r="TSQ33" s="32"/>
      <c r="TSR33" s="32"/>
      <c r="TSS33" s="32"/>
      <c r="TST33" s="32"/>
      <c r="TSU33" s="32"/>
      <c r="TSV33" s="32"/>
      <c r="TSW33" s="32"/>
      <c r="TSX33" s="32"/>
      <c r="TSY33" s="32"/>
      <c r="TSZ33" s="32"/>
      <c r="TTA33" s="32"/>
      <c r="TTB33" s="32"/>
      <c r="TTC33" s="32"/>
      <c r="TTD33" s="32"/>
      <c r="TTE33" s="32"/>
      <c r="TTF33" s="32"/>
      <c r="TTG33" s="32"/>
      <c r="TTH33" s="32"/>
      <c r="TTI33" s="32"/>
      <c r="TTJ33" s="32"/>
      <c r="TTK33" s="32"/>
      <c r="TTL33" s="32"/>
      <c r="TTM33" s="32"/>
      <c r="TTN33" s="32"/>
      <c r="TTO33" s="32"/>
      <c r="TTP33" s="32"/>
      <c r="TTQ33" s="32"/>
      <c r="TTR33" s="32"/>
      <c r="TTS33" s="32"/>
      <c r="TTT33" s="32"/>
      <c r="TTU33" s="32"/>
      <c r="TTV33" s="32"/>
      <c r="TTW33" s="32"/>
      <c r="TTX33" s="32"/>
      <c r="TTY33" s="32"/>
      <c r="TTZ33" s="32"/>
      <c r="TUA33" s="32"/>
      <c r="TUB33" s="32"/>
      <c r="TUC33" s="32"/>
      <c r="TUD33" s="32"/>
      <c r="TUE33" s="32"/>
      <c r="TUF33" s="32"/>
      <c r="TUG33" s="32"/>
      <c r="TUH33" s="32"/>
      <c r="TUI33" s="32"/>
      <c r="TUJ33" s="32"/>
      <c r="TUK33" s="32"/>
      <c r="TUL33" s="32"/>
      <c r="TUM33" s="32"/>
      <c r="TUN33" s="32"/>
      <c r="TUO33" s="32"/>
      <c r="TUP33" s="32"/>
      <c r="TUQ33" s="32"/>
      <c r="TUR33" s="32"/>
      <c r="TUS33" s="32"/>
      <c r="TUT33" s="32"/>
      <c r="TUU33" s="32"/>
      <c r="TUV33" s="32"/>
      <c r="TUW33" s="32"/>
      <c r="TUX33" s="32"/>
      <c r="TUY33" s="32"/>
      <c r="TUZ33" s="32"/>
      <c r="TVA33" s="32"/>
      <c r="TVB33" s="32"/>
      <c r="TVC33" s="32"/>
      <c r="TVD33" s="32"/>
      <c r="TVE33" s="32"/>
      <c r="TVF33" s="32"/>
      <c r="TVG33" s="32"/>
      <c r="TVH33" s="32"/>
      <c r="TVI33" s="32"/>
      <c r="TVJ33" s="32"/>
      <c r="TVK33" s="32"/>
      <c r="TVL33" s="32"/>
      <c r="TVM33" s="32"/>
      <c r="TVN33" s="32"/>
      <c r="TVO33" s="32"/>
      <c r="TVP33" s="32"/>
      <c r="TVQ33" s="32"/>
      <c r="TVR33" s="32"/>
      <c r="TVS33" s="32"/>
      <c r="TVT33" s="32"/>
      <c r="TVU33" s="32"/>
      <c r="TVV33" s="32"/>
      <c r="TVW33" s="32"/>
      <c r="TVX33" s="32"/>
      <c r="TVY33" s="32"/>
      <c r="TVZ33" s="32"/>
      <c r="TWA33" s="32"/>
      <c r="TWB33" s="32"/>
      <c r="TWC33" s="32"/>
      <c r="TWD33" s="32"/>
      <c r="TWE33" s="32"/>
      <c r="TWF33" s="32"/>
      <c r="TWG33" s="32"/>
      <c r="TWH33" s="32"/>
      <c r="TWI33" s="32"/>
      <c r="TWJ33" s="32"/>
      <c r="TWK33" s="32"/>
      <c r="TWL33" s="32"/>
      <c r="TWM33" s="32"/>
      <c r="TWN33" s="32"/>
      <c r="TWO33" s="32"/>
      <c r="TWP33" s="32"/>
      <c r="TWQ33" s="32"/>
      <c r="TWR33" s="32"/>
      <c r="TWS33" s="32"/>
      <c r="TWT33" s="32"/>
      <c r="TWU33" s="32"/>
      <c r="TWV33" s="32"/>
      <c r="TWW33" s="32"/>
      <c r="TWX33" s="32"/>
      <c r="TWY33" s="32"/>
      <c r="TWZ33" s="32"/>
      <c r="TXA33" s="32"/>
      <c r="TXB33" s="32"/>
      <c r="TXC33" s="32"/>
      <c r="TXD33" s="32"/>
      <c r="TXE33" s="32"/>
      <c r="TXF33" s="32"/>
      <c r="TXG33" s="32"/>
      <c r="TXH33" s="32"/>
      <c r="TXI33" s="32"/>
      <c r="TXJ33" s="32"/>
      <c r="TXK33" s="32"/>
      <c r="TXL33" s="32"/>
      <c r="TXM33" s="32"/>
      <c r="TXN33" s="32"/>
      <c r="TXO33" s="32"/>
      <c r="TXP33" s="32"/>
      <c r="TXQ33" s="32"/>
      <c r="TXR33" s="32"/>
      <c r="TXS33" s="32"/>
      <c r="TXT33" s="32"/>
      <c r="TXU33" s="32"/>
      <c r="TXV33" s="32"/>
      <c r="TXW33" s="32"/>
      <c r="TXX33" s="32"/>
      <c r="TXY33" s="32"/>
      <c r="TXZ33" s="32"/>
      <c r="TYA33" s="32"/>
      <c r="TYB33" s="32"/>
      <c r="TYC33" s="32"/>
      <c r="TYD33" s="32"/>
      <c r="TYE33" s="32"/>
      <c r="TYF33" s="32"/>
      <c r="TYG33" s="32"/>
      <c r="TYH33" s="32"/>
      <c r="TYI33" s="32"/>
      <c r="TYJ33" s="32"/>
      <c r="TYK33" s="32"/>
      <c r="TYL33" s="32"/>
      <c r="TYM33" s="32"/>
      <c r="TYN33" s="32"/>
      <c r="TYO33" s="32"/>
      <c r="TYP33" s="32"/>
      <c r="TYQ33" s="32"/>
      <c r="TYR33" s="32"/>
      <c r="TYS33" s="32"/>
      <c r="TYT33" s="32"/>
      <c r="TYU33" s="32"/>
      <c r="TYV33" s="32"/>
      <c r="TYW33" s="32"/>
      <c r="TYX33" s="32"/>
      <c r="TYY33" s="32"/>
      <c r="TYZ33" s="32"/>
      <c r="TZA33" s="32"/>
      <c r="TZB33" s="32"/>
      <c r="TZC33" s="32"/>
      <c r="TZD33" s="32"/>
      <c r="TZE33" s="32"/>
      <c r="TZF33" s="32"/>
      <c r="TZG33" s="32"/>
      <c r="TZH33" s="32"/>
      <c r="TZI33" s="32"/>
      <c r="TZJ33" s="32"/>
      <c r="TZK33" s="32"/>
      <c r="TZL33" s="32"/>
      <c r="TZM33" s="32"/>
      <c r="TZN33" s="32"/>
      <c r="TZO33" s="32"/>
      <c r="TZP33" s="32"/>
      <c r="TZQ33" s="32"/>
      <c r="TZR33" s="32"/>
      <c r="TZS33" s="32"/>
      <c r="TZT33" s="32"/>
      <c r="TZU33" s="32"/>
      <c r="TZV33" s="32"/>
      <c r="TZW33" s="32"/>
      <c r="TZX33" s="32"/>
      <c r="TZY33" s="32"/>
      <c r="TZZ33" s="32"/>
      <c r="UAA33" s="32"/>
      <c r="UAB33" s="32"/>
      <c r="UAC33" s="32"/>
      <c r="UAD33" s="32"/>
      <c r="UAE33" s="32"/>
      <c r="UAF33" s="32"/>
      <c r="UAG33" s="32"/>
      <c r="UAH33" s="32"/>
      <c r="UAI33" s="32"/>
      <c r="UAJ33" s="32"/>
      <c r="UAK33" s="32"/>
      <c r="UAL33" s="32"/>
      <c r="UAM33" s="32"/>
      <c r="UAN33" s="32"/>
      <c r="UAO33" s="32"/>
      <c r="UAP33" s="32"/>
      <c r="UAQ33" s="32"/>
      <c r="UAR33" s="32"/>
      <c r="UAS33" s="32"/>
      <c r="UAT33" s="32"/>
      <c r="UAU33" s="32"/>
      <c r="UAV33" s="32"/>
      <c r="UAW33" s="32"/>
      <c r="UAX33" s="32"/>
      <c r="UAY33" s="32"/>
      <c r="UAZ33" s="32"/>
      <c r="UBA33" s="32"/>
      <c r="UBB33" s="32"/>
      <c r="UBC33" s="32"/>
      <c r="UBD33" s="32"/>
      <c r="UBE33" s="32"/>
      <c r="UBF33" s="32"/>
      <c r="UBG33" s="32"/>
      <c r="UBH33" s="32"/>
      <c r="UBI33" s="32"/>
      <c r="UBJ33" s="32"/>
      <c r="UBK33" s="32"/>
      <c r="UBL33" s="32"/>
      <c r="UBM33" s="32"/>
      <c r="UBN33" s="32"/>
      <c r="UBO33" s="32"/>
      <c r="UBP33" s="32"/>
      <c r="UBQ33" s="32"/>
      <c r="UBR33" s="32"/>
      <c r="UBS33" s="32"/>
      <c r="UBT33" s="32"/>
      <c r="UBU33" s="32"/>
      <c r="UBV33" s="32"/>
      <c r="UBW33" s="32"/>
      <c r="UBX33" s="32"/>
      <c r="UBY33" s="32"/>
      <c r="UBZ33" s="32"/>
      <c r="UCA33" s="32"/>
      <c r="UCB33" s="32"/>
      <c r="UCC33" s="32"/>
      <c r="UCD33" s="32"/>
      <c r="UCE33" s="32"/>
      <c r="UCF33" s="32"/>
      <c r="UCG33" s="32"/>
      <c r="UCH33" s="32"/>
      <c r="UCI33" s="32"/>
      <c r="UCJ33" s="32"/>
      <c r="UCK33" s="32"/>
      <c r="UCL33" s="32"/>
      <c r="UCM33" s="32"/>
      <c r="UCN33" s="32"/>
      <c r="UCO33" s="32"/>
      <c r="UCP33" s="32"/>
      <c r="UCQ33" s="32"/>
      <c r="UCR33" s="32"/>
      <c r="UCS33" s="32"/>
      <c r="UCT33" s="32"/>
      <c r="UCU33" s="32"/>
      <c r="UCV33" s="32"/>
      <c r="UCW33" s="32"/>
      <c r="UCX33" s="32"/>
      <c r="UCY33" s="32"/>
      <c r="UCZ33" s="32"/>
      <c r="UDA33" s="32"/>
      <c r="UDB33" s="32"/>
      <c r="UDC33" s="32"/>
      <c r="UDD33" s="32"/>
      <c r="UDE33" s="32"/>
      <c r="UDF33" s="32"/>
      <c r="UDG33" s="32"/>
      <c r="UDH33" s="32"/>
      <c r="UDI33" s="32"/>
      <c r="UDJ33" s="32"/>
      <c r="UDK33" s="32"/>
      <c r="UDL33" s="32"/>
      <c r="UDM33" s="32"/>
      <c r="UDN33" s="32"/>
      <c r="UDQ33" s="32"/>
      <c r="UDR33" s="32"/>
      <c r="UDS33" s="32"/>
      <c r="UDT33" s="32"/>
      <c r="UDU33" s="32"/>
      <c r="UDV33" s="32"/>
      <c r="UDW33" s="32"/>
      <c r="UDX33" s="32"/>
      <c r="UDY33" s="32"/>
      <c r="UDZ33" s="32"/>
      <c r="UEA33" s="32"/>
      <c r="UEB33" s="32"/>
      <c r="UEC33" s="32"/>
      <c r="UED33" s="32"/>
      <c r="UEE33" s="32"/>
      <c r="UEF33" s="32"/>
      <c r="UEG33" s="32"/>
      <c r="UEH33" s="32"/>
      <c r="UEI33" s="32"/>
      <c r="UEJ33" s="32"/>
      <c r="UEK33" s="32"/>
      <c r="UEL33" s="32"/>
      <c r="UEM33" s="32"/>
      <c r="UEN33" s="32"/>
      <c r="UEO33" s="32"/>
      <c r="UEP33" s="32"/>
      <c r="UEQ33" s="32"/>
      <c r="UER33" s="32"/>
      <c r="UES33" s="32"/>
      <c r="UET33" s="32"/>
      <c r="UEU33" s="32"/>
      <c r="UEV33" s="32"/>
      <c r="UEW33" s="32"/>
      <c r="UEX33" s="32"/>
      <c r="UEY33" s="32"/>
      <c r="UEZ33" s="32"/>
      <c r="UFA33" s="32"/>
      <c r="UFB33" s="32"/>
      <c r="UFC33" s="32"/>
      <c r="UFD33" s="32"/>
      <c r="UFE33" s="32"/>
      <c r="UFF33" s="32"/>
      <c r="UFG33" s="32"/>
      <c r="UFH33" s="32"/>
      <c r="UFI33" s="32"/>
      <c r="UFJ33" s="32"/>
      <c r="UFK33" s="32"/>
      <c r="UFL33" s="32"/>
      <c r="UFM33" s="32"/>
      <c r="UFN33" s="32"/>
      <c r="UFO33" s="32"/>
      <c r="UFP33" s="32"/>
      <c r="UFQ33" s="32"/>
      <c r="UFR33" s="32"/>
      <c r="UFS33" s="32"/>
      <c r="UFT33" s="32"/>
      <c r="UFU33" s="32"/>
      <c r="UFV33" s="32"/>
      <c r="UFW33" s="32"/>
      <c r="UFX33" s="32"/>
      <c r="UFY33" s="32"/>
      <c r="UFZ33" s="32"/>
      <c r="UGA33" s="32"/>
      <c r="UGB33" s="32"/>
      <c r="UGC33" s="32"/>
      <c r="UGD33" s="32"/>
      <c r="UGE33" s="32"/>
      <c r="UGF33" s="32"/>
      <c r="UGG33" s="32"/>
      <c r="UGH33" s="32"/>
      <c r="UGI33" s="32"/>
      <c r="UGJ33" s="32"/>
      <c r="UGK33" s="32"/>
      <c r="UGL33" s="32"/>
      <c r="UGM33" s="32"/>
      <c r="UGN33" s="32"/>
      <c r="UGO33" s="32"/>
      <c r="UGP33" s="32"/>
      <c r="UGQ33" s="32"/>
      <c r="UGR33" s="32"/>
      <c r="UGS33" s="32"/>
      <c r="UGT33" s="32"/>
      <c r="UGU33" s="32"/>
      <c r="UGV33" s="32"/>
      <c r="UGW33" s="32"/>
      <c r="UGX33" s="32"/>
      <c r="UGY33" s="32"/>
      <c r="UGZ33" s="32"/>
      <c r="UHA33" s="32"/>
      <c r="UHB33" s="32"/>
      <c r="UHC33" s="32"/>
      <c r="UHD33" s="32"/>
      <c r="UHE33" s="32"/>
      <c r="UHF33" s="32"/>
      <c r="UHG33" s="32"/>
      <c r="UHH33" s="32"/>
      <c r="UHI33" s="32"/>
      <c r="UHJ33" s="32"/>
      <c r="UHK33" s="32"/>
      <c r="UHL33" s="32"/>
      <c r="UHM33" s="32"/>
      <c r="UHN33" s="32"/>
      <c r="UHO33" s="32"/>
      <c r="UHP33" s="32"/>
      <c r="UHQ33" s="32"/>
      <c r="UHR33" s="32"/>
      <c r="UHS33" s="32"/>
      <c r="UHT33" s="32"/>
      <c r="UHU33" s="32"/>
      <c r="UHV33" s="32"/>
      <c r="UHW33" s="32"/>
      <c r="UHX33" s="32"/>
      <c r="UHY33" s="32"/>
      <c r="UHZ33" s="32"/>
      <c r="UIA33" s="32"/>
      <c r="UIB33" s="32"/>
      <c r="UIC33" s="32"/>
      <c r="UID33" s="32"/>
      <c r="UIE33" s="32"/>
      <c r="UIF33" s="32"/>
      <c r="UIG33" s="32"/>
      <c r="UIH33" s="32"/>
      <c r="UII33" s="32"/>
      <c r="UIJ33" s="32"/>
      <c r="UIK33" s="32"/>
      <c r="UIL33" s="32"/>
      <c r="UIM33" s="32"/>
      <c r="UIN33" s="32"/>
      <c r="UIO33" s="32"/>
      <c r="UIP33" s="32"/>
      <c r="UIQ33" s="32"/>
      <c r="UIR33" s="32"/>
      <c r="UIS33" s="32"/>
      <c r="UIT33" s="32"/>
      <c r="UIU33" s="32"/>
      <c r="UIV33" s="32"/>
      <c r="UIW33" s="32"/>
      <c r="UIX33" s="32"/>
      <c r="UIY33" s="32"/>
      <c r="UIZ33" s="32"/>
      <c r="UJA33" s="32"/>
      <c r="UJB33" s="32"/>
      <c r="UJC33" s="32"/>
      <c r="UJD33" s="32"/>
      <c r="UJE33" s="32"/>
      <c r="UJF33" s="32"/>
      <c r="UJG33" s="32"/>
      <c r="UJH33" s="32"/>
      <c r="UJI33" s="32"/>
      <c r="UJJ33" s="32"/>
      <c r="UJK33" s="32"/>
      <c r="UJL33" s="32"/>
      <c r="UJM33" s="32"/>
      <c r="UJN33" s="32"/>
      <c r="UJO33" s="32"/>
      <c r="UJP33" s="32"/>
      <c r="UJQ33" s="32"/>
      <c r="UJR33" s="32"/>
      <c r="UJS33" s="32"/>
      <c r="UJT33" s="32"/>
      <c r="UJU33" s="32"/>
      <c r="UJV33" s="32"/>
      <c r="UJW33" s="32"/>
      <c r="UJX33" s="32"/>
      <c r="UJY33" s="32"/>
      <c r="UJZ33" s="32"/>
      <c r="UKA33" s="32"/>
      <c r="UKB33" s="32"/>
      <c r="UKC33" s="32"/>
      <c r="UKD33" s="32"/>
      <c r="UKE33" s="32"/>
      <c r="UKF33" s="32"/>
      <c r="UKG33" s="32"/>
      <c r="UKH33" s="32"/>
      <c r="UKI33" s="32"/>
      <c r="UKJ33" s="32"/>
      <c r="UKK33" s="32"/>
      <c r="UKL33" s="32"/>
      <c r="UKM33" s="32"/>
      <c r="UKN33" s="32"/>
      <c r="UKO33" s="32"/>
      <c r="UKP33" s="32"/>
      <c r="UKQ33" s="32"/>
      <c r="UKR33" s="32"/>
      <c r="UKS33" s="32"/>
      <c r="UKT33" s="32"/>
      <c r="UKU33" s="32"/>
      <c r="UKV33" s="32"/>
      <c r="UKW33" s="32"/>
      <c r="UKX33" s="32"/>
      <c r="UKY33" s="32"/>
      <c r="UKZ33" s="32"/>
      <c r="ULA33" s="32"/>
      <c r="ULB33" s="32"/>
      <c r="ULC33" s="32"/>
      <c r="ULD33" s="32"/>
      <c r="ULE33" s="32"/>
      <c r="ULF33" s="32"/>
      <c r="ULG33" s="32"/>
      <c r="ULH33" s="32"/>
      <c r="ULI33" s="32"/>
      <c r="ULJ33" s="32"/>
      <c r="ULK33" s="32"/>
      <c r="ULL33" s="32"/>
      <c r="ULM33" s="32"/>
      <c r="ULN33" s="32"/>
      <c r="ULO33" s="32"/>
      <c r="ULP33" s="32"/>
      <c r="ULQ33" s="32"/>
      <c r="ULR33" s="32"/>
      <c r="ULS33" s="32"/>
      <c r="ULT33" s="32"/>
      <c r="ULU33" s="32"/>
      <c r="ULV33" s="32"/>
      <c r="ULW33" s="32"/>
      <c r="ULX33" s="32"/>
      <c r="ULY33" s="32"/>
      <c r="ULZ33" s="32"/>
      <c r="UMA33" s="32"/>
      <c r="UMB33" s="32"/>
      <c r="UMC33" s="32"/>
      <c r="UMD33" s="32"/>
      <c r="UME33" s="32"/>
      <c r="UMF33" s="32"/>
      <c r="UMG33" s="32"/>
      <c r="UMH33" s="32"/>
      <c r="UMI33" s="32"/>
      <c r="UMJ33" s="32"/>
      <c r="UMK33" s="32"/>
      <c r="UML33" s="32"/>
      <c r="UMM33" s="32"/>
      <c r="UMN33" s="32"/>
      <c r="UMO33" s="32"/>
      <c r="UMP33" s="32"/>
      <c r="UMQ33" s="32"/>
      <c r="UMR33" s="32"/>
      <c r="UMS33" s="32"/>
      <c r="UMT33" s="32"/>
      <c r="UMU33" s="32"/>
      <c r="UMV33" s="32"/>
      <c r="UMW33" s="32"/>
      <c r="UMX33" s="32"/>
      <c r="UMY33" s="32"/>
      <c r="UMZ33" s="32"/>
      <c r="UNA33" s="32"/>
      <c r="UNB33" s="32"/>
      <c r="UNC33" s="32"/>
      <c r="UND33" s="32"/>
      <c r="UNE33" s="32"/>
      <c r="UNF33" s="32"/>
      <c r="UNG33" s="32"/>
      <c r="UNH33" s="32"/>
      <c r="UNI33" s="32"/>
      <c r="UNJ33" s="32"/>
      <c r="UNK33" s="32"/>
      <c r="UNL33" s="32"/>
      <c r="UNM33" s="32"/>
      <c r="UNN33" s="32"/>
      <c r="UNO33" s="32"/>
      <c r="UNP33" s="32"/>
      <c r="UNQ33" s="32"/>
      <c r="UNR33" s="32"/>
      <c r="UNS33" s="32"/>
      <c r="UNT33" s="32"/>
      <c r="UNU33" s="32"/>
      <c r="UNV33" s="32"/>
      <c r="UNW33" s="32"/>
      <c r="UNX33" s="32"/>
      <c r="UNY33" s="32"/>
      <c r="UNZ33" s="32"/>
      <c r="UOA33" s="32"/>
      <c r="UOB33" s="32"/>
      <c r="UOC33" s="32"/>
      <c r="UOD33" s="32"/>
      <c r="UOE33" s="32"/>
      <c r="UOF33" s="32"/>
      <c r="UOG33" s="32"/>
      <c r="UOH33" s="32"/>
      <c r="UOI33" s="32"/>
      <c r="UOJ33" s="32"/>
      <c r="UOK33" s="32"/>
      <c r="UOL33" s="32"/>
      <c r="UOM33" s="32"/>
      <c r="UON33" s="32"/>
      <c r="UOO33" s="32"/>
      <c r="UOP33" s="32"/>
      <c r="UOQ33" s="32"/>
      <c r="UOR33" s="32"/>
      <c r="UOS33" s="32"/>
      <c r="UOT33" s="32"/>
      <c r="UOU33" s="32"/>
      <c r="UOV33" s="32"/>
      <c r="UOW33" s="32"/>
      <c r="UOX33" s="32"/>
      <c r="UOY33" s="32"/>
      <c r="UOZ33" s="32"/>
      <c r="UPA33" s="32"/>
      <c r="UPB33" s="32"/>
      <c r="UPC33" s="32"/>
      <c r="UPD33" s="32"/>
      <c r="UPE33" s="32"/>
      <c r="UPF33" s="32"/>
      <c r="UPG33" s="32"/>
      <c r="UPH33" s="32"/>
      <c r="UPI33" s="32"/>
      <c r="UPJ33" s="32"/>
      <c r="UPK33" s="32"/>
      <c r="UPL33" s="32"/>
      <c r="UPM33" s="32"/>
      <c r="UPN33" s="32"/>
      <c r="UPO33" s="32"/>
      <c r="UPP33" s="32"/>
      <c r="UPQ33" s="32"/>
      <c r="UPR33" s="32"/>
      <c r="UPS33" s="32"/>
      <c r="UPT33" s="32"/>
      <c r="UPU33" s="32"/>
      <c r="UPV33" s="32"/>
      <c r="UPW33" s="32"/>
      <c r="UPX33" s="32"/>
      <c r="UPY33" s="32"/>
      <c r="UPZ33" s="32"/>
      <c r="UQA33" s="32"/>
      <c r="UQB33" s="32"/>
      <c r="UQC33" s="32"/>
      <c r="UQD33" s="32"/>
      <c r="UQE33" s="32"/>
      <c r="UQF33" s="32"/>
      <c r="UQG33" s="32"/>
      <c r="UQH33" s="32"/>
      <c r="UQI33" s="32"/>
      <c r="UQJ33" s="32"/>
      <c r="UQK33" s="32"/>
      <c r="UQL33" s="32"/>
      <c r="UQM33" s="32"/>
      <c r="UQN33" s="32"/>
      <c r="UQO33" s="32"/>
      <c r="UQP33" s="32"/>
      <c r="UQQ33" s="32"/>
      <c r="UQR33" s="32"/>
      <c r="UQS33" s="32"/>
      <c r="UQT33" s="32"/>
      <c r="UQU33" s="32"/>
      <c r="UQV33" s="32"/>
      <c r="UQW33" s="32"/>
      <c r="UQX33" s="32"/>
      <c r="UQY33" s="32"/>
      <c r="UQZ33" s="32"/>
      <c r="URA33" s="32"/>
      <c r="URB33" s="32"/>
      <c r="URC33" s="32"/>
      <c r="URD33" s="32"/>
      <c r="URE33" s="32"/>
      <c r="URF33" s="32"/>
      <c r="URG33" s="32"/>
      <c r="URH33" s="32"/>
      <c r="URI33" s="32"/>
      <c r="URJ33" s="32"/>
      <c r="URK33" s="32"/>
      <c r="URL33" s="32"/>
      <c r="URM33" s="32"/>
      <c r="URN33" s="32"/>
      <c r="URO33" s="32"/>
      <c r="URP33" s="32"/>
      <c r="URQ33" s="32"/>
      <c r="URR33" s="32"/>
      <c r="URS33" s="32"/>
      <c r="URT33" s="32"/>
      <c r="URU33" s="32"/>
      <c r="URV33" s="32"/>
      <c r="URW33" s="32"/>
      <c r="URX33" s="32"/>
      <c r="URY33" s="32"/>
      <c r="URZ33" s="32"/>
      <c r="USA33" s="32"/>
      <c r="USB33" s="32"/>
      <c r="USC33" s="32"/>
      <c r="USD33" s="32"/>
      <c r="USE33" s="32"/>
      <c r="USF33" s="32"/>
      <c r="USG33" s="32"/>
      <c r="USH33" s="32"/>
      <c r="USI33" s="32"/>
      <c r="USJ33" s="32"/>
      <c r="USK33" s="32"/>
      <c r="USL33" s="32"/>
      <c r="USM33" s="32"/>
      <c r="USN33" s="32"/>
      <c r="USO33" s="32"/>
      <c r="USP33" s="32"/>
      <c r="USQ33" s="32"/>
      <c r="USR33" s="32"/>
      <c r="USS33" s="32"/>
      <c r="UST33" s="32"/>
      <c r="USU33" s="32"/>
      <c r="USV33" s="32"/>
      <c r="USW33" s="32"/>
      <c r="USX33" s="32"/>
      <c r="USY33" s="32"/>
      <c r="USZ33" s="32"/>
      <c r="UTA33" s="32"/>
      <c r="UTB33" s="32"/>
      <c r="UTC33" s="32"/>
      <c r="UTD33" s="32"/>
      <c r="UTE33" s="32"/>
      <c r="UTF33" s="32"/>
      <c r="UTG33" s="32"/>
      <c r="UTH33" s="32"/>
      <c r="UTI33" s="32"/>
      <c r="UTJ33" s="32"/>
      <c r="UTK33" s="32"/>
      <c r="UTL33" s="32"/>
      <c r="UTM33" s="32"/>
      <c r="UTN33" s="32"/>
      <c r="UTO33" s="32"/>
      <c r="UTP33" s="32"/>
      <c r="UTQ33" s="32"/>
      <c r="UTR33" s="32"/>
      <c r="UTS33" s="32"/>
      <c r="UTT33" s="32"/>
      <c r="UTU33" s="32"/>
      <c r="UTV33" s="32"/>
      <c r="UTW33" s="32"/>
      <c r="UTX33" s="32"/>
      <c r="UTY33" s="32"/>
      <c r="UTZ33" s="32"/>
      <c r="UUA33" s="32"/>
      <c r="UUB33" s="32"/>
      <c r="UUC33" s="32"/>
      <c r="UUD33" s="32"/>
      <c r="UUE33" s="32"/>
      <c r="UUF33" s="32"/>
      <c r="UUG33" s="32"/>
      <c r="UUH33" s="32"/>
      <c r="UUI33" s="32"/>
      <c r="UUJ33" s="32"/>
      <c r="UUK33" s="32"/>
      <c r="UUL33" s="32"/>
      <c r="UUM33" s="32"/>
      <c r="UUN33" s="32"/>
      <c r="UUO33" s="32"/>
      <c r="UUP33" s="32"/>
      <c r="UUQ33" s="32"/>
      <c r="UUR33" s="32"/>
      <c r="UUS33" s="32"/>
      <c r="UUT33" s="32"/>
      <c r="UUU33" s="32"/>
      <c r="UUV33" s="32"/>
      <c r="UUW33" s="32"/>
      <c r="UUX33" s="32"/>
      <c r="UUY33" s="32"/>
      <c r="UUZ33" s="32"/>
      <c r="UVA33" s="32"/>
      <c r="UVB33" s="32"/>
      <c r="UVC33" s="32"/>
      <c r="UVD33" s="32"/>
      <c r="UVE33" s="32"/>
      <c r="UVF33" s="32"/>
      <c r="UVG33" s="32"/>
      <c r="UVH33" s="32"/>
      <c r="UVI33" s="32"/>
      <c r="UVJ33" s="32"/>
      <c r="UVK33" s="32"/>
      <c r="UVL33" s="32"/>
      <c r="UVM33" s="32"/>
      <c r="UVN33" s="32"/>
      <c r="UVO33" s="32"/>
      <c r="UVP33" s="32"/>
      <c r="UVQ33" s="32"/>
      <c r="UVR33" s="32"/>
      <c r="UVS33" s="32"/>
      <c r="UVT33" s="32"/>
      <c r="UVU33" s="32"/>
      <c r="UVV33" s="32"/>
      <c r="UVW33" s="32"/>
      <c r="UVX33" s="32"/>
      <c r="UVY33" s="32"/>
      <c r="UVZ33" s="32"/>
      <c r="UWA33" s="32"/>
      <c r="UWB33" s="32"/>
      <c r="UWC33" s="32"/>
      <c r="UWD33" s="32"/>
      <c r="UWE33" s="32"/>
      <c r="UWF33" s="32"/>
      <c r="UWG33" s="32"/>
      <c r="UWH33" s="32"/>
      <c r="UWI33" s="32"/>
      <c r="UWJ33" s="32"/>
      <c r="UWK33" s="32"/>
      <c r="UWL33" s="32"/>
      <c r="UWM33" s="32"/>
      <c r="UWN33" s="32"/>
      <c r="UWO33" s="32"/>
      <c r="UWP33" s="32"/>
      <c r="UWS33" s="32"/>
      <c r="UWT33" s="32"/>
      <c r="UWU33" s="32"/>
      <c r="UWV33" s="32"/>
      <c r="UWW33" s="32"/>
      <c r="UWX33" s="32"/>
      <c r="UWY33" s="32"/>
      <c r="UWZ33" s="32"/>
      <c r="UXA33" s="32"/>
      <c r="UXB33" s="32"/>
      <c r="UXC33" s="32"/>
      <c r="UXD33" s="32"/>
      <c r="UXE33" s="32"/>
      <c r="UXF33" s="32"/>
      <c r="UXG33" s="32"/>
      <c r="UXH33" s="32"/>
      <c r="UXI33" s="32"/>
      <c r="UXJ33" s="32"/>
      <c r="UXK33" s="32"/>
      <c r="UXL33" s="32"/>
      <c r="UXM33" s="32"/>
      <c r="UXN33" s="32"/>
      <c r="UXO33" s="32"/>
      <c r="UXP33" s="32"/>
      <c r="UXQ33" s="32"/>
      <c r="UXR33" s="32"/>
      <c r="UXS33" s="32"/>
      <c r="UXT33" s="32"/>
      <c r="UXU33" s="32"/>
      <c r="UXV33" s="32"/>
      <c r="UXW33" s="32"/>
      <c r="UXX33" s="32"/>
      <c r="UXY33" s="32"/>
      <c r="UXZ33" s="32"/>
      <c r="UYA33" s="32"/>
      <c r="UYB33" s="32"/>
      <c r="UYC33" s="32"/>
      <c r="UYD33" s="32"/>
      <c r="UYE33" s="32"/>
      <c r="UYF33" s="32"/>
      <c r="UYG33" s="32"/>
      <c r="UYH33" s="32"/>
      <c r="UYI33" s="32"/>
      <c r="UYJ33" s="32"/>
      <c r="UYK33" s="32"/>
      <c r="UYL33" s="32"/>
      <c r="UYM33" s="32"/>
      <c r="UYN33" s="32"/>
      <c r="UYO33" s="32"/>
      <c r="UYP33" s="32"/>
      <c r="UYQ33" s="32"/>
      <c r="UYR33" s="32"/>
      <c r="UYS33" s="32"/>
      <c r="UYT33" s="32"/>
      <c r="UYU33" s="32"/>
      <c r="UYV33" s="32"/>
      <c r="UYW33" s="32"/>
      <c r="UYX33" s="32"/>
      <c r="UYY33" s="32"/>
      <c r="UYZ33" s="32"/>
      <c r="UZA33" s="32"/>
      <c r="UZB33" s="32"/>
      <c r="UZC33" s="32"/>
      <c r="UZD33" s="32"/>
      <c r="UZE33" s="32"/>
      <c r="UZF33" s="32"/>
      <c r="UZG33" s="32"/>
      <c r="UZH33" s="32"/>
      <c r="UZI33" s="32"/>
      <c r="UZJ33" s="32"/>
      <c r="UZK33" s="32"/>
      <c r="UZL33" s="32"/>
      <c r="UZM33" s="32"/>
      <c r="UZN33" s="32"/>
      <c r="UZO33" s="32"/>
      <c r="UZP33" s="32"/>
      <c r="UZQ33" s="32"/>
      <c r="UZR33" s="32"/>
      <c r="UZS33" s="32"/>
      <c r="UZT33" s="32"/>
      <c r="UZU33" s="32"/>
      <c r="UZV33" s="32"/>
      <c r="UZW33" s="32"/>
      <c r="UZX33" s="32"/>
      <c r="UZY33" s="32"/>
      <c r="UZZ33" s="32"/>
      <c r="VAA33" s="32"/>
      <c r="VAB33" s="32"/>
      <c r="VAC33" s="32"/>
      <c r="VAD33" s="32"/>
      <c r="VAE33" s="32"/>
      <c r="VAF33" s="32"/>
      <c r="VAG33" s="32"/>
      <c r="VAH33" s="32"/>
      <c r="VAI33" s="32"/>
      <c r="VAJ33" s="32"/>
      <c r="VAK33" s="32"/>
      <c r="VAL33" s="32"/>
      <c r="VAM33" s="32"/>
      <c r="VAN33" s="32"/>
      <c r="VAO33" s="32"/>
      <c r="VAP33" s="32"/>
      <c r="VAQ33" s="32"/>
      <c r="VAR33" s="32"/>
      <c r="VAS33" s="32"/>
      <c r="VAT33" s="32"/>
      <c r="VAU33" s="32"/>
      <c r="VAV33" s="32"/>
      <c r="VAW33" s="32"/>
      <c r="VAX33" s="32"/>
      <c r="VAY33" s="32"/>
      <c r="VAZ33" s="32"/>
      <c r="VBA33" s="32"/>
      <c r="VBB33" s="32"/>
      <c r="VBC33" s="32"/>
      <c r="VBD33" s="32"/>
      <c r="VBE33" s="32"/>
      <c r="VBF33" s="32"/>
      <c r="VBG33" s="32"/>
      <c r="VBH33" s="32"/>
      <c r="VBI33" s="32"/>
      <c r="VBJ33" s="32"/>
      <c r="VBK33" s="32"/>
      <c r="VBL33" s="32"/>
      <c r="VBM33" s="32"/>
      <c r="VBN33" s="32"/>
      <c r="VBO33" s="32"/>
      <c r="VBP33" s="32"/>
      <c r="VBQ33" s="32"/>
      <c r="VBR33" s="32"/>
      <c r="VBS33" s="32"/>
      <c r="VBT33" s="32"/>
      <c r="VBU33" s="32"/>
      <c r="VBV33" s="32"/>
      <c r="VBW33" s="32"/>
      <c r="VBX33" s="32"/>
      <c r="VBY33" s="32"/>
      <c r="VBZ33" s="32"/>
      <c r="VCA33" s="32"/>
      <c r="VCB33" s="32"/>
      <c r="VCC33" s="32"/>
      <c r="VCD33" s="32"/>
      <c r="VCE33" s="32"/>
      <c r="VCF33" s="32"/>
      <c r="VCG33" s="32"/>
      <c r="VCH33" s="32"/>
      <c r="VCI33" s="32"/>
      <c r="VCJ33" s="32"/>
      <c r="VCK33" s="32"/>
      <c r="VCL33" s="32"/>
      <c r="VCM33" s="32"/>
      <c r="VCN33" s="32"/>
      <c r="VCO33" s="32"/>
      <c r="VCP33" s="32"/>
      <c r="VCQ33" s="32"/>
      <c r="VCR33" s="32"/>
      <c r="VCS33" s="32"/>
      <c r="VCT33" s="32"/>
      <c r="VCU33" s="32"/>
      <c r="VCV33" s="32"/>
      <c r="VCW33" s="32"/>
      <c r="VCX33" s="32"/>
      <c r="VCY33" s="32"/>
      <c r="VCZ33" s="32"/>
      <c r="VDA33" s="32"/>
      <c r="VDB33" s="32"/>
      <c r="VDC33" s="32"/>
      <c r="VDD33" s="32"/>
      <c r="VDE33" s="32"/>
      <c r="VDF33" s="32"/>
      <c r="VDG33" s="32"/>
      <c r="VDH33" s="32"/>
      <c r="VDI33" s="32"/>
      <c r="VDJ33" s="32"/>
      <c r="VDK33" s="32"/>
      <c r="VDL33" s="32"/>
      <c r="VDM33" s="32"/>
      <c r="VDN33" s="32"/>
      <c r="VDO33" s="32"/>
      <c r="VDP33" s="32"/>
      <c r="VDQ33" s="32"/>
      <c r="VDR33" s="32"/>
      <c r="VDS33" s="32"/>
      <c r="VDT33" s="32"/>
      <c r="VDU33" s="32"/>
      <c r="VDV33" s="32"/>
      <c r="VDW33" s="32"/>
      <c r="VDX33" s="32"/>
      <c r="VDY33" s="32"/>
      <c r="VDZ33" s="32"/>
      <c r="VEA33" s="32"/>
      <c r="VEB33" s="32"/>
      <c r="VEC33" s="32"/>
      <c r="VED33" s="32"/>
      <c r="VEE33" s="32"/>
      <c r="VEF33" s="32"/>
      <c r="VEG33" s="32"/>
      <c r="VEH33" s="32"/>
      <c r="VEI33" s="32"/>
      <c r="VEJ33" s="32"/>
      <c r="VEK33" s="32"/>
      <c r="VEL33" s="32"/>
      <c r="VEM33" s="32"/>
      <c r="VEN33" s="32"/>
      <c r="VEO33" s="32"/>
      <c r="VEP33" s="32"/>
      <c r="VEQ33" s="32"/>
      <c r="VER33" s="32"/>
      <c r="VES33" s="32"/>
      <c r="VET33" s="32"/>
      <c r="VEU33" s="32"/>
      <c r="VEV33" s="32"/>
      <c r="VEW33" s="32"/>
      <c r="VEX33" s="32"/>
      <c r="VEY33" s="32"/>
      <c r="VEZ33" s="32"/>
      <c r="VFA33" s="32"/>
      <c r="VFB33" s="32"/>
      <c r="VFC33" s="32"/>
      <c r="VFD33" s="32"/>
      <c r="VFE33" s="32"/>
      <c r="VFF33" s="32"/>
      <c r="VFG33" s="32"/>
      <c r="VFH33" s="32"/>
      <c r="VFI33" s="32"/>
      <c r="VFJ33" s="32"/>
      <c r="VFK33" s="32"/>
      <c r="VFL33" s="32"/>
      <c r="VFM33" s="32"/>
      <c r="VFN33" s="32"/>
      <c r="VFO33" s="32"/>
      <c r="VFP33" s="32"/>
      <c r="VFQ33" s="32"/>
      <c r="VFR33" s="32"/>
      <c r="VFS33" s="32"/>
      <c r="VFT33" s="32"/>
      <c r="VFU33" s="32"/>
      <c r="VFV33" s="32"/>
      <c r="VFW33" s="32"/>
      <c r="VFX33" s="32"/>
      <c r="VFY33" s="32"/>
      <c r="VFZ33" s="32"/>
      <c r="VGA33" s="32"/>
      <c r="VGB33" s="32"/>
      <c r="VGC33" s="32"/>
      <c r="VGD33" s="32"/>
      <c r="VGE33" s="32"/>
      <c r="VGF33" s="32"/>
      <c r="VGG33" s="32"/>
      <c r="VGH33" s="32"/>
      <c r="VGI33" s="32"/>
      <c r="VGJ33" s="32"/>
      <c r="VGK33" s="32"/>
      <c r="VGL33" s="32"/>
      <c r="VGM33" s="32"/>
      <c r="VGN33" s="32"/>
      <c r="VGO33" s="32"/>
      <c r="VGP33" s="32"/>
      <c r="VGQ33" s="32"/>
      <c r="VGR33" s="32"/>
      <c r="VGS33" s="32"/>
      <c r="VGT33" s="32"/>
      <c r="VGU33" s="32"/>
      <c r="VGV33" s="32"/>
      <c r="VGW33" s="32"/>
      <c r="VGX33" s="32"/>
      <c r="VGY33" s="32"/>
      <c r="VGZ33" s="32"/>
      <c r="VHA33" s="32"/>
      <c r="VHB33" s="32"/>
      <c r="VHC33" s="32"/>
      <c r="VHD33" s="32"/>
      <c r="VHE33" s="32"/>
      <c r="VHF33" s="32"/>
      <c r="VHG33" s="32"/>
      <c r="VHH33" s="32"/>
      <c r="VHI33" s="32"/>
      <c r="VHJ33" s="32"/>
      <c r="VHK33" s="32"/>
      <c r="VHL33" s="32"/>
      <c r="VHM33" s="32"/>
      <c r="VHN33" s="32"/>
      <c r="VHO33" s="32"/>
      <c r="VHP33" s="32"/>
      <c r="VHQ33" s="32"/>
      <c r="VHR33" s="32"/>
      <c r="VHS33" s="32"/>
      <c r="VHT33" s="32"/>
      <c r="VHU33" s="32"/>
      <c r="VHV33" s="32"/>
      <c r="VHW33" s="32"/>
      <c r="VHX33" s="32"/>
      <c r="VHY33" s="32"/>
      <c r="VHZ33" s="32"/>
      <c r="VIA33" s="32"/>
      <c r="VIB33" s="32"/>
      <c r="VIC33" s="32"/>
      <c r="VID33" s="32"/>
      <c r="VIE33" s="32"/>
      <c r="VIF33" s="32"/>
      <c r="VIG33" s="32"/>
      <c r="VIH33" s="32"/>
      <c r="VII33" s="32"/>
      <c r="VIJ33" s="32"/>
      <c r="VIK33" s="32"/>
      <c r="VIL33" s="32"/>
      <c r="VIM33" s="32"/>
      <c r="VIN33" s="32"/>
      <c r="VIO33" s="32"/>
      <c r="VIP33" s="32"/>
      <c r="VIQ33" s="32"/>
      <c r="VIR33" s="32"/>
      <c r="VIS33" s="32"/>
      <c r="VIT33" s="32"/>
      <c r="VIU33" s="32"/>
      <c r="VIV33" s="32"/>
      <c r="VIW33" s="32"/>
      <c r="VIX33" s="32"/>
      <c r="VIY33" s="32"/>
      <c r="VIZ33" s="32"/>
      <c r="VJA33" s="32"/>
      <c r="VJB33" s="32"/>
      <c r="VJC33" s="32"/>
      <c r="VJD33" s="32"/>
      <c r="VJE33" s="32"/>
      <c r="VJF33" s="32"/>
      <c r="VJG33" s="32"/>
      <c r="VJH33" s="32"/>
      <c r="VJI33" s="32"/>
      <c r="VJJ33" s="32"/>
      <c r="VJK33" s="32"/>
      <c r="VJL33" s="32"/>
      <c r="VJM33" s="32"/>
      <c r="VJN33" s="32"/>
      <c r="VJO33" s="32"/>
      <c r="VJP33" s="32"/>
      <c r="VJQ33" s="32"/>
      <c r="VJR33" s="32"/>
      <c r="VJS33" s="32"/>
      <c r="VJT33" s="32"/>
      <c r="VJU33" s="32"/>
      <c r="VJV33" s="32"/>
      <c r="VJW33" s="32"/>
      <c r="VJX33" s="32"/>
      <c r="VJY33" s="32"/>
      <c r="VJZ33" s="32"/>
      <c r="VKA33" s="32"/>
      <c r="VKB33" s="32"/>
      <c r="VKC33" s="32"/>
      <c r="VKD33" s="32"/>
      <c r="VKE33" s="32"/>
      <c r="VKF33" s="32"/>
      <c r="VKG33" s="32"/>
      <c r="VKH33" s="32"/>
      <c r="VKI33" s="32"/>
      <c r="VKJ33" s="32"/>
      <c r="VKK33" s="32"/>
      <c r="VKL33" s="32"/>
      <c r="VKM33" s="32"/>
      <c r="VKN33" s="32"/>
      <c r="VKO33" s="32"/>
      <c r="VKP33" s="32"/>
      <c r="VKQ33" s="32"/>
      <c r="VKR33" s="32"/>
      <c r="VKS33" s="32"/>
      <c r="VKT33" s="32"/>
      <c r="VKU33" s="32"/>
      <c r="VKV33" s="32"/>
      <c r="VKW33" s="32"/>
      <c r="VKX33" s="32"/>
      <c r="VKY33" s="32"/>
      <c r="VKZ33" s="32"/>
      <c r="VLA33" s="32"/>
      <c r="VLB33" s="32"/>
      <c r="VLC33" s="32"/>
      <c r="VLD33" s="32"/>
      <c r="VLE33" s="32"/>
      <c r="VLF33" s="32"/>
      <c r="VLG33" s="32"/>
      <c r="VLH33" s="32"/>
      <c r="VLI33" s="32"/>
      <c r="VLJ33" s="32"/>
      <c r="VLK33" s="32"/>
      <c r="VLL33" s="32"/>
      <c r="VLM33" s="32"/>
      <c r="VLN33" s="32"/>
      <c r="VLO33" s="32"/>
      <c r="VLP33" s="32"/>
      <c r="VLQ33" s="32"/>
      <c r="VLR33" s="32"/>
      <c r="VLS33" s="32"/>
      <c r="VLT33" s="32"/>
      <c r="VLU33" s="32"/>
      <c r="VLV33" s="32"/>
      <c r="VLW33" s="32"/>
      <c r="VLX33" s="32"/>
      <c r="VLY33" s="32"/>
      <c r="VLZ33" s="32"/>
      <c r="VMA33" s="32"/>
      <c r="VMB33" s="32"/>
      <c r="VMC33" s="32"/>
      <c r="VMD33" s="32"/>
      <c r="VME33" s="32"/>
      <c r="VMF33" s="32"/>
      <c r="VMG33" s="32"/>
      <c r="VMH33" s="32"/>
      <c r="VMI33" s="32"/>
      <c r="VMJ33" s="32"/>
      <c r="VMK33" s="32"/>
      <c r="VML33" s="32"/>
      <c r="VMM33" s="32"/>
      <c r="VMN33" s="32"/>
      <c r="VMO33" s="32"/>
      <c r="VMP33" s="32"/>
      <c r="VMQ33" s="32"/>
      <c r="VMR33" s="32"/>
      <c r="VMS33" s="32"/>
      <c r="VMT33" s="32"/>
      <c r="VMU33" s="32"/>
      <c r="VMV33" s="32"/>
      <c r="VMW33" s="32"/>
      <c r="VMX33" s="32"/>
      <c r="VMY33" s="32"/>
      <c r="VMZ33" s="32"/>
      <c r="VNA33" s="32"/>
      <c r="VNB33" s="32"/>
      <c r="VNC33" s="32"/>
      <c r="VND33" s="32"/>
      <c r="VNE33" s="32"/>
      <c r="VNF33" s="32"/>
      <c r="VNG33" s="32"/>
      <c r="VNH33" s="32"/>
      <c r="VNI33" s="32"/>
      <c r="VNJ33" s="32"/>
      <c r="VNK33" s="32"/>
      <c r="VNL33" s="32"/>
      <c r="VNM33" s="32"/>
      <c r="VNN33" s="32"/>
      <c r="VNO33" s="32"/>
      <c r="VNP33" s="32"/>
      <c r="VNQ33" s="32"/>
      <c r="VNR33" s="32"/>
      <c r="VNS33" s="32"/>
      <c r="VNT33" s="32"/>
      <c r="VNU33" s="32"/>
      <c r="VNV33" s="32"/>
      <c r="VNW33" s="32"/>
      <c r="VNX33" s="32"/>
      <c r="VNY33" s="32"/>
      <c r="VNZ33" s="32"/>
      <c r="VOA33" s="32"/>
      <c r="VOB33" s="32"/>
      <c r="VOC33" s="32"/>
      <c r="VOD33" s="32"/>
      <c r="VOE33" s="32"/>
      <c r="VOF33" s="32"/>
      <c r="VOG33" s="32"/>
      <c r="VOH33" s="32"/>
      <c r="VOI33" s="32"/>
      <c r="VOJ33" s="32"/>
      <c r="VOK33" s="32"/>
      <c r="VOL33" s="32"/>
      <c r="VOM33" s="32"/>
      <c r="VON33" s="32"/>
      <c r="VOO33" s="32"/>
      <c r="VOP33" s="32"/>
      <c r="VOQ33" s="32"/>
      <c r="VOR33" s="32"/>
      <c r="VOS33" s="32"/>
      <c r="VOT33" s="32"/>
      <c r="VOU33" s="32"/>
      <c r="VOV33" s="32"/>
      <c r="VOW33" s="32"/>
      <c r="VOX33" s="32"/>
      <c r="VOY33" s="32"/>
      <c r="VOZ33" s="32"/>
      <c r="VPA33" s="32"/>
      <c r="VPB33" s="32"/>
      <c r="VPC33" s="32"/>
      <c r="VPD33" s="32"/>
      <c r="VPE33" s="32"/>
      <c r="VPF33" s="32"/>
      <c r="VPG33" s="32"/>
      <c r="VPH33" s="32"/>
      <c r="VPI33" s="32"/>
      <c r="VPJ33" s="32"/>
      <c r="VPK33" s="32"/>
      <c r="VPL33" s="32"/>
      <c r="VPM33" s="32"/>
      <c r="VPN33" s="32"/>
      <c r="VPO33" s="32"/>
      <c r="VPP33" s="32"/>
      <c r="VPQ33" s="32"/>
      <c r="VPR33" s="32"/>
      <c r="VPS33" s="32"/>
      <c r="VPT33" s="32"/>
      <c r="VPU33" s="32"/>
      <c r="VPV33" s="32"/>
      <c r="VPW33" s="32"/>
      <c r="VPX33" s="32"/>
      <c r="VPY33" s="32"/>
      <c r="VPZ33" s="32"/>
      <c r="VQA33" s="32"/>
      <c r="VQB33" s="32"/>
      <c r="VQC33" s="32"/>
      <c r="VQD33" s="32"/>
      <c r="VQE33" s="32"/>
      <c r="VQF33" s="32"/>
      <c r="VQG33" s="32"/>
      <c r="VQH33" s="32"/>
      <c r="VQI33" s="32"/>
      <c r="VQJ33" s="32"/>
      <c r="VQK33" s="32"/>
      <c r="VQL33" s="32"/>
      <c r="VQM33" s="32"/>
      <c r="VQN33" s="32"/>
      <c r="VQO33" s="32"/>
      <c r="VQP33" s="32"/>
      <c r="VQQ33" s="32"/>
      <c r="VQR33" s="32"/>
      <c r="VQS33" s="32"/>
      <c r="VQT33" s="32"/>
      <c r="VQU33" s="32"/>
      <c r="VQV33" s="32"/>
      <c r="VQW33" s="32"/>
      <c r="VQX33" s="32"/>
      <c r="VQY33" s="32"/>
      <c r="VQZ33" s="32"/>
      <c r="VRA33" s="32"/>
      <c r="VRB33" s="32"/>
      <c r="VRC33" s="32"/>
      <c r="VRD33" s="32"/>
      <c r="VRE33" s="32"/>
      <c r="VRF33" s="32"/>
      <c r="VRG33" s="32"/>
      <c r="VRH33" s="32"/>
      <c r="VRI33" s="32"/>
      <c r="VRJ33" s="32"/>
      <c r="VRK33" s="32"/>
      <c r="VRL33" s="32"/>
      <c r="VRM33" s="32"/>
      <c r="VRN33" s="32"/>
      <c r="VRO33" s="32"/>
      <c r="VRP33" s="32"/>
      <c r="VRQ33" s="32"/>
      <c r="VRR33" s="32"/>
      <c r="VRS33" s="32"/>
      <c r="VRT33" s="32"/>
      <c r="VRU33" s="32"/>
      <c r="VRV33" s="32"/>
      <c r="VRW33" s="32"/>
      <c r="VRX33" s="32"/>
      <c r="VRY33" s="32"/>
      <c r="VRZ33" s="32"/>
      <c r="VSA33" s="32"/>
      <c r="VSB33" s="32"/>
      <c r="VSC33" s="32"/>
      <c r="VSD33" s="32"/>
      <c r="VSE33" s="32"/>
      <c r="VSF33" s="32"/>
      <c r="VSG33" s="32"/>
      <c r="VSH33" s="32"/>
      <c r="VSI33" s="32"/>
      <c r="VSJ33" s="32"/>
      <c r="VSK33" s="32"/>
      <c r="VSL33" s="32"/>
      <c r="VSM33" s="32"/>
      <c r="VSN33" s="32"/>
      <c r="VSO33" s="32"/>
      <c r="VSP33" s="32"/>
      <c r="VSQ33" s="32"/>
      <c r="VSR33" s="32"/>
      <c r="VSS33" s="32"/>
      <c r="VST33" s="32"/>
      <c r="VSU33" s="32"/>
      <c r="VSV33" s="32"/>
      <c r="VSW33" s="32"/>
      <c r="VSX33" s="32"/>
      <c r="VSY33" s="32"/>
      <c r="VSZ33" s="32"/>
      <c r="VTA33" s="32"/>
      <c r="VTB33" s="32"/>
      <c r="VTC33" s="32"/>
      <c r="VTD33" s="32"/>
      <c r="VTE33" s="32"/>
      <c r="VTF33" s="32"/>
      <c r="VTG33" s="32"/>
      <c r="VTH33" s="32"/>
      <c r="VTI33" s="32"/>
      <c r="VTJ33" s="32"/>
      <c r="VTK33" s="32"/>
      <c r="VTL33" s="32"/>
      <c r="VTM33" s="32"/>
      <c r="VTN33" s="32"/>
      <c r="VTO33" s="32"/>
      <c r="VTP33" s="32"/>
      <c r="VTQ33" s="32"/>
      <c r="VTR33" s="32"/>
      <c r="VTS33" s="32"/>
      <c r="VTT33" s="32"/>
      <c r="VTU33" s="32"/>
      <c r="VTV33" s="32"/>
      <c r="VTW33" s="32"/>
      <c r="VTX33" s="32"/>
      <c r="VTY33" s="32"/>
      <c r="VTZ33" s="32"/>
      <c r="VUA33" s="32"/>
      <c r="VUB33" s="32"/>
      <c r="VUC33" s="32"/>
      <c r="VUD33" s="32"/>
      <c r="VUE33" s="32"/>
      <c r="VUF33" s="32"/>
      <c r="VUG33" s="32"/>
      <c r="VUH33" s="32"/>
      <c r="VUI33" s="32"/>
      <c r="VUJ33" s="32"/>
      <c r="VUK33" s="32"/>
      <c r="VUL33" s="32"/>
      <c r="VUM33" s="32"/>
      <c r="VUN33" s="32"/>
      <c r="VUO33" s="32"/>
      <c r="VUP33" s="32"/>
      <c r="VUQ33" s="32"/>
      <c r="VUR33" s="32"/>
      <c r="VUS33" s="32"/>
      <c r="VUT33" s="32"/>
      <c r="VUU33" s="32"/>
      <c r="VUV33" s="32"/>
      <c r="VUW33" s="32"/>
      <c r="VUX33" s="32"/>
      <c r="VUY33" s="32"/>
      <c r="VUZ33" s="32"/>
      <c r="VVA33" s="32"/>
      <c r="VVB33" s="32"/>
      <c r="VVC33" s="32"/>
      <c r="VVD33" s="32"/>
      <c r="VVE33" s="32"/>
      <c r="VVF33" s="32"/>
      <c r="VVG33" s="32"/>
      <c r="VVH33" s="32"/>
      <c r="VVI33" s="32"/>
      <c r="VVJ33" s="32"/>
      <c r="VVK33" s="32"/>
      <c r="VVL33" s="32"/>
      <c r="VVM33" s="32"/>
      <c r="VVN33" s="32"/>
      <c r="VVO33" s="32"/>
      <c r="VVP33" s="32"/>
      <c r="VVQ33" s="32"/>
      <c r="VVR33" s="32"/>
      <c r="VVS33" s="32"/>
      <c r="VVT33" s="32"/>
      <c r="VVU33" s="32"/>
      <c r="VVV33" s="32"/>
      <c r="VVW33" s="32"/>
      <c r="VVX33" s="32"/>
      <c r="VVY33" s="32"/>
      <c r="VVZ33" s="32"/>
      <c r="VWA33" s="32"/>
      <c r="VWB33" s="32"/>
      <c r="VWC33" s="32"/>
      <c r="VWD33" s="32"/>
      <c r="VWE33" s="32"/>
      <c r="VWF33" s="32"/>
      <c r="VWG33" s="32"/>
      <c r="VWH33" s="32"/>
      <c r="VWI33" s="32"/>
      <c r="VWJ33" s="32"/>
      <c r="VWK33" s="32"/>
      <c r="VWL33" s="32"/>
      <c r="VWM33" s="32"/>
      <c r="VWN33" s="32"/>
      <c r="VWO33" s="32"/>
      <c r="VWP33" s="32"/>
      <c r="VWQ33" s="32"/>
      <c r="VWR33" s="32"/>
      <c r="VWS33" s="32"/>
      <c r="VWT33" s="32"/>
      <c r="VWU33" s="32"/>
      <c r="VWV33" s="32"/>
      <c r="VWW33" s="32"/>
      <c r="VWX33" s="32"/>
      <c r="VWY33" s="32"/>
      <c r="VWZ33" s="32"/>
      <c r="VXA33" s="32"/>
      <c r="VXB33" s="32"/>
      <c r="VXC33" s="32"/>
      <c r="VXD33" s="32"/>
      <c r="VXE33" s="32"/>
      <c r="VXF33" s="32"/>
      <c r="VXG33" s="32"/>
      <c r="VXH33" s="32"/>
      <c r="VXI33" s="32"/>
      <c r="VXJ33" s="32"/>
      <c r="VXK33" s="32"/>
      <c r="VXL33" s="32"/>
      <c r="VXM33" s="32"/>
      <c r="VXN33" s="32"/>
      <c r="VXO33" s="32"/>
      <c r="VXP33" s="32"/>
      <c r="VXQ33" s="32"/>
      <c r="VXR33" s="32"/>
      <c r="VXS33" s="32"/>
      <c r="VXT33" s="32"/>
      <c r="VXU33" s="32"/>
      <c r="VXV33" s="32"/>
      <c r="VXW33" s="32"/>
      <c r="VXX33" s="32"/>
      <c r="VXY33" s="32"/>
      <c r="VXZ33" s="32"/>
      <c r="VYA33" s="32"/>
      <c r="VYB33" s="32"/>
      <c r="VYC33" s="32"/>
      <c r="VYD33" s="32"/>
      <c r="VYE33" s="32"/>
      <c r="VYF33" s="32"/>
      <c r="VYG33" s="32"/>
      <c r="VYH33" s="32"/>
      <c r="VYI33" s="32"/>
      <c r="VYJ33" s="32"/>
      <c r="VYK33" s="32"/>
      <c r="VYL33" s="32"/>
      <c r="VYM33" s="32"/>
      <c r="VYN33" s="32"/>
      <c r="VYO33" s="32"/>
      <c r="VYP33" s="32"/>
      <c r="VYQ33" s="32"/>
      <c r="VYR33" s="32"/>
      <c r="VYS33" s="32"/>
      <c r="VYT33" s="32"/>
      <c r="VYU33" s="32"/>
      <c r="VYV33" s="32"/>
      <c r="VYW33" s="32"/>
      <c r="VYX33" s="32"/>
      <c r="VYY33" s="32"/>
      <c r="VYZ33" s="32"/>
      <c r="VZA33" s="32"/>
      <c r="VZB33" s="32"/>
      <c r="VZC33" s="32"/>
      <c r="VZD33" s="32"/>
      <c r="VZE33" s="32"/>
      <c r="VZF33" s="32"/>
      <c r="VZG33" s="32"/>
      <c r="VZH33" s="32"/>
      <c r="VZI33" s="32"/>
      <c r="VZJ33" s="32"/>
      <c r="VZK33" s="32"/>
      <c r="VZL33" s="32"/>
      <c r="VZM33" s="32"/>
      <c r="VZN33" s="32"/>
      <c r="VZO33" s="32"/>
      <c r="VZP33" s="32"/>
      <c r="VZQ33" s="32"/>
      <c r="VZR33" s="32"/>
      <c r="VZS33" s="32"/>
      <c r="VZT33" s="32"/>
      <c r="VZU33" s="32"/>
      <c r="VZV33" s="32"/>
      <c r="VZW33" s="32"/>
      <c r="VZX33" s="32"/>
      <c r="VZY33" s="32"/>
      <c r="VZZ33" s="32"/>
      <c r="WAA33" s="32"/>
      <c r="WAB33" s="32"/>
      <c r="WAC33" s="32"/>
      <c r="WAD33" s="32"/>
      <c r="WAE33" s="32"/>
      <c r="WAF33" s="32"/>
      <c r="WAG33" s="32"/>
      <c r="WAH33" s="32"/>
      <c r="WAI33" s="32"/>
      <c r="WAJ33" s="32"/>
      <c r="WAK33" s="32"/>
      <c r="WAL33" s="32"/>
      <c r="WAM33" s="32"/>
      <c r="WAN33" s="32"/>
      <c r="WAO33" s="32"/>
      <c r="WAP33" s="32"/>
      <c r="WAQ33" s="32"/>
      <c r="WAR33" s="32"/>
      <c r="WAS33" s="32"/>
      <c r="WAT33" s="32"/>
      <c r="WAU33" s="32"/>
      <c r="WAV33" s="32"/>
      <c r="WAW33" s="32"/>
      <c r="WAX33" s="32"/>
      <c r="WAY33" s="32"/>
      <c r="WAZ33" s="32"/>
      <c r="WBA33" s="32"/>
      <c r="WBB33" s="32"/>
      <c r="WBC33" s="32"/>
      <c r="WBD33" s="32"/>
      <c r="WBE33" s="32"/>
      <c r="WBF33" s="32"/>
      <c r="WBG33" s="32"/>
      <c r="WBH33" s="32"/>
      <c r="WBI33" s="32"/>
      <c r="WBJ33" s="32"/>
      <c r="WBK33" s="32"/>
      <c r="WBL33" s="32"/>
      <c r="WBM33" s="32"/>
      <c r="WBN33" s="32"/>
      <c r="WBO33" s="32"/>
      <c r="WBP33" s="32"/>
      <c r="WBQ33" s="32"/>
      <c r="WBR33" s="32"/>
      <c r="WBS33" s="32"/>
      <c r="WBT33" s="32"/>
      <c r="WBU33" s="32"/>
      <c r="WBV33" s="32"/>
      <c r="WBW33" s="32"/>
      <c r="WBX33" s="32"/>
      <c r="WBY33" s="32"/>
      <c r="WBZ33" s="32"/>
      <c r="WCA33" s="32"/>
      <c r="WCB33" s="32"/>
      <c r="WCC33" s="32"/>
      <c r="WCD33" s="32"/>
      <c r="WCE33" s="32"/>
      <c r="WCF33" s="32"/>
      <c r="WCG33" s="32"/>
      <c r="WCH33" s="32"/>
      <c r="WCI33" s="32"/>
      <c r="WCJ33" s="32"/>
      <c r="WCK33" s="32"/>
      <c r="WCL33" s="32"/>
      <c r="WCM33" s="32"/>
      <c r="WCN33" s="32"/>
      <c r="WCO33" s="32"/>
      <c r="WCP33" s="32"/>
      <c r="WCQ33" s="32"/>
      <c r="WCR33" s="32"/>
      <c r="WCS33" s="32"/>
      <c r="WCT33" s="32"/>
      <c r="WCU33" s="32"/>
      <c r="WCV33" s="32"/>
      <c r="WCW33" s="32"/>
      <c r="WCX33" s="32"/>
      <c r="WCY33" s="32"/>
      <c r="WCZ33" s="32"/>
      <c r="WDA33" s="32"/>
      <c r="WDB33" s="32"/>
      <c r="WDC33" s="32"/>
      <c r="WDD33" s="32"/>
      <c r="WDE33" s="32"/>
      <c r="WDF33" s="32"/>
      <c r="WDG33" s="32"/>
      <c r="WDH33" s="32"/>
      <c r="WDI33" s="32"/>
      <c r="WDJ33" s="32"/>
      <c r="WDK33" s="32"/>
      <c r="WDL33" s="32"/>
      <c r="WDM33" s="32"/>
      <c r="WDN33" s="32"/>
      <c r="WDO33" s="32"/>
      <c r="WDP33" s="32"/>
      <c r="WDQ33" s="32"/>
      <c r="WDR33" s="32"/>
      <c r="WDS33" s="32"/>
      <c r="WDT33" s="32"/>
      <c r="WDU33" s="32"/>
      <c r="WDV33" s="32"/>
      <c r="WDW33" s="32"/>
      <c r="WDX33" s="32"/>
      <c r="WDY33" s="32"/>
      <c r="WDZ33" s="32"/>
      <c r="WEA33" s="32"/>
      <c r="WEB33" s="32"/>
      <c r="WEC33" s="32"/>
      <c r="WED33" s="32"/>
      <c r="WEE33" s="32"/>
      <c r="WEF33" s="32"/>
      <c r="WEG33" s="32"/>
      <c r="WEH33" s="32"/>
      <c r="WEI33" s="32"/>
      <c r="WEJ33" s="32"/>
      <c r="WEK33" s="32"/>
      <c r="WEL33" s="32"/>
      <c r="WEM33" s="32"/>
      <c r="WEN33" s="32"/>
      <c r="WEO33" s="32"/>
      <c r="WEP33" s="32"/>
      <c r="WEQ33" s="32"/>
      <c r="WER33" s="32"/>
      <c r="WES33" s="32"/>
      <c r="WET33" s="32"/>
      <c r="WEU33" s="32"/>
      <c r="WEV33" s="32"/>
      <c r="WEW33" s="32"/>
      <c r="WEX33" s="32"/>
      <c r="WEY33" s="32"/>
      <c r="WEZ33" s="32"/>
      <c r="WFA33" s="32"/>
      <c r="WFB33" s="32"/>
      <c r="WFC33" s="32"/>
      <c r="WFD33" s="32"/>
      <c r="WFE33" s="32"/>
      <c r="WFF33" s="32"/>
      <c r="WFG33" s="32"/>
      <c r="WFH33" s="32"/>
      <c r="WFI33" s="32"/>
      <c r="WFJ33" s="32"/>
      <c r="WFK33" s="32"/>
      <c r="WFL33" s="32"/>
      <c r="WFM33" s="32"/>
      <c r="WFN33" s="32"/>
      <c r="WFO33" s="32"/>
      <c r="WFP33" s="32"/>
      <c r="WFQ33" s="32"/>
      <c r="WFR33" s="32"/>
      <c r="WFS33" s="32"/>
      <c r="WFT33" s="32"/>
      <c r="WFU33" s="32"/>
      <c r="WFV33" s="32"/>
      <c r="WFW33" s="32"/>
      <c r="WFX33" s="32"/>
      <c r="WFY33" s="32"/>
      <c r="WFZ33" s="32"/>
      <c r="WGA33" s="32"/>
      <c r="WGB33" s="32"/>
      <c r="WGC33" s="32"/>
      <c r="WGD33" s="32"/>
      <c r="WGE33" s="32"/>
      <c r="WGF33" s="32"/>
      <c r="WGG33" s="32"/>
      <c r="WGH33" s="32"/>
      <c r="WGI33" s="32"/>
      <c r="WGJ33" s="32"/>
      <c r="WGK33" s="32"/>
      <c r="WGL33" s="32"/>
      <c r="WGM33" s="32"/>
      <c r="WGN33" s="32"/>
      <c r="WGO33" s="32"/>
      <c r="WGP33" s="32"/>
      <c r="WGQ33" s="32"/>
      <c r="WGR33" s="32"/>
      <c r="WGS33" s="32"/>
      <c r="WGT33" s="32"/>
      <c r="WGU33" s="32"/>
      <c r="WGV33" s="32"/>
      <c r="WGW33" s="32"/>
      <c r="WGX33" s="32"/>
      <c r="WGY33" s="32"/>
      <c r="WGZ33" s="32"/>
      <c r="WHA33" s="32"/>
      <c r="WHB33" s="32"/>
      <c r="WHC33" s="32"/>
      <c r="WHD33" s="32"/>
      <c r="WHE33" s="32"/>
      <c r="WHF33" s="32"/>
      <c r="WHG33" s="32"/>
      <c r="WHH33" s="32"/>
      <c r="WHI33" s="32"/>
      <c r="WHJ33" s="32"/>
      <c r="WHK33" s="32"/>
      <c r="WHL33" s="32"/>
      <c r="WHM33" s="32"/>
      <c r="WHN33" s="32"/>
      <c r="WHO33" s="32"/>
      <c r="WHP33" s="32"/>
      <c r="WHQ33" s="32"/>
      <c r="WHR33" s="32"/>
      <c r="WHS33" s="32"/>
      <c r="WHT33" s="32"/>
      <c r="WHU33" s="32"/>
      <c r="WHV33" s="32"/>
      <c r="WHW33" s="32"/>
      <c r="WHX33" s="32"/>
      <c r="WHY33" s="32"/>
      <c r="WHZ33" s="32"/>
      <c r="WIA33" s="32"/>
      <c r="WIB33" s="32"/>
      <c r="WIC33" s="32"/>
      <c r="WID33" s="32"/>
      <c r="WIE33" s="32"/>
      <c r="WIF33" s="32"/>
      <c r="WIG33" s="32"/>
      <c r="WIH33" s="32"/>
      <c r="WII33" s="32"/>
      <c r="WIJ33" s="32"/>
      <c r="WIK33" s="32"/>
      <c r="WIL33" s="32"/>
      <c r="WIM33" s="32"/>
      <c r="WIN33" s="32"/>
      <c r="WIO33" s="32"/>
      <c r="WIP33" s="32"/>
      <c r="WIQ33" s="32"/>
      <c r="WIR33" s="32"/>
      <c r="WIS33" s="32"/>
      <c r="WIT33" s="32"/>
      <c r="WIU33" s="32"/>
      <c r="WIV33" s="32"/>
      <c r="WIW33" s="32"/>
      <c r="WIX33" s="32"/>
      <c r="WIY33" s="32"/>
      <c r="WIZ33" s="32"/>
      <c r="WJA33" s="32"/>
      <c r="WJB33" s="32"/>
      <c r="WJC33" s="32"/>
      <c r="WJD33" s="32"/>
      <c r="WJE33" s="32"/>
      <c r="WJF33" s="32"/>
      <c r="WJG33" s="32"/>
      <c r="WJH33" s="32"/>
      <c r="WJI33" s="32"/>
      <c r="WJJ33" s="32"/>
      <c r="WJK33" s="32"/>
      <c r="WJL33" s="32"/>
      <c r="WJM33" s="32"/>
      <c r="WJN33" s="32"/>
      <c r="WJO33" s="32"/>
      <c r="WJP33" s="32"/>
      <c r="WJQ33" s="32"/>
      <c r="WJR33" s="32"/>
      <c r="WJS33" s="32"/>
      <c r="WJT33" s="32"/>
      <c r="WJU33" s="32"/>
      <c r="WJV33" s="32"/>
      <c r="WJW33" s="32"/>
      <c r="WJX33" s="32"/>
      <c r="WJY33" s="32"/>
      <c r="WJZ33" s="32"/>
      <c r="WKA33" s="32"/>
      <c r="WKB33" s="32"/>
      <c r="WKC33" s="32"/>
      <c r="WKD33" s="32"/>
      <c r="WKE33" s="32"/>
      <c r="WKF33" s="32"/>
      <c r="WKG33" s="32"/>
      <c r="WKH33" s="32"/>
      <c r="WKI33" s="32"/>
      <c r="WKJ33" s="32"/>
      <c r="WKK33" s="32"/>
      <c r="WKL33" s="32"/>
      <c r="WKM33" s="32"/>
      <c r="WKN33" s="32"/>
      <c r="WKO33" s="32"/>
      <c r="WKP33" s="32"/>
      <c r="WKQ33" s="32"/>
      <c r="WKR33" s="32"/>
      <c r="WKS33" s="32"/>
      <c r="WKT33" s="32"/>
      <c r="WKU33" s="32"/>
      <c r="WKV33" s="32"/>
      <c r="WKW33" s="32"/>
      <c r="WKX33" s="32"/>
      <c r="WKY33" s="32"/>
      <c r="WKZ33" s="32"/>
      <c r="WLA33" s="32"/>
      <c r="WLB33" s="32"/>
      <c r="WLC33" s="32"/>
      <c r="WLD33" s="32"/>
      <c r="WLE33" s="32"/>
      <c r="WLF33" s="32"/>
      <c r="WLG33" s="32"/>
      <c r="WLH33" s="32"/>
      <c r="WLI33" s="32"/>
      <c r="WLJ33" s="32"/>
      <c r="WLK33" s="32"/>
      <c r="WLL33" s="32"/>
      <c r="WLM33" s="32"/>
      <c r="WLN33" s="32"/>
      <c r="WLO33" s="32"/>
      <c r="WLP33" s="32"/>
      <c r="WLQ33" s="32"/>
      <c r="WLR33" s="32"/>
      <c r="WLS33" s="32"/>
      <c r="WLT33" s="32"/>
      <c r="WLU33" s="32"/>
      <c r="WLV33" s="32"/>
      <c r="WLW33" s="32"/>
      <c r="WLX33" s="32"/>
      <c r="WLY33" s="32"/>
      <c r="WLZ33" s="32"/>
      <c r="WMA33" s="32"/>
      <c r="WMB33" s="32"/>
      <c r="WMC33" s="32"/>
      <c r="WMD33" s="32"/>
      <c r="WME33" s="32"/>
      <c r="WMF33" s="32"/>
      <c r="WMG33" s="32"/>
      <c r="WMH33" s="32"/>
      <c r="WMI33" s="32"/>
      <c r="WMJ33" s="32"/>
      <c r="WMK33" s="32"/>
      <c r="WML33" s="32"/>
      <c r="WMM33" s="32"/>
      <c r="WMN33" s="32"/>
      <c r="WMO33" s="32"/>
      <c r="WMP33" s="32"/>
      <c r="WMQ33" s="32"/>
      <c r="WMR33" s="32"/>
      <c r="WMS33" s="32"/>
      <c r="WMT33" s="32"/>
      <c r="WMU33" s="32"/>
      <c r="WMV33" s="32"/>
      <c r="WMW33" s="32"/>
      <c r="WMX33" s="32"/>
      <c r="WMY33" s="32"/>
      <c r="WMZ33" s="32"/>
      <c r="WNA33" s="32"/>
      <c r="WNB33" s="32"/>
      <c r="WNC33" s="32"/>
      <c r="WND33" s="32"/>
      <c r="WNE33" s="32"/>
      <c r="WNF33" s="32"/>
      <c r="WNG33" s="32"/>
      <c r="WNH33" s="32"/>
      <c r="WNI33" s="32"/>
      <c r="WNJ33" s="32"/>
      <c r="WNK33" s="32"/>
      <c r="WNL33" s="32"/>
      <c r="WNM33" s="32"/>
      <c r="WNN33" s="32"/>
      <c r="WNO33" s="32"/>
      <c r="WNP33" s="32"/>
      <c r="WNQ33" s="32"/>
      <c r="WNR33" s="32"/>
      <c r="WNS33" s="32"/>
      <c r="WNT33" s="32"/>
      <c r="WNU33" s="32"/>
      <c r="WNV33" s="32"/>
      <c r="WNW33" s="32"/>
      <c r="WNX33" s="32"/>
      <c r="WNY33" s="32"/>
      <c r="WNZ33" s="32"/>
      <c r="WOA33" s="32"/>
      <c r="WOB33" s="32"/>
      <c r="WOC33" s="32"/>
      <c r="WOD33" s="32"/>
      <c r="WOE33" s="32"/>
      <c r="WOF33" s="32"/>
      <c r="WOG33" s="32"/>
      <c r="WOH33" s="32"/>
      <c r="WOI33" s="32"/>
      <c r="WOJ33" s="32"/>
      <c r="WOK33" s="32"/>
      <c r="WOL33" s="32"/>
      <c r="WOM33" s="32"/>
      <c r="WON33" s="32"/>
      <c r="WOO33" s="32"/>
      <c r="WOP33" s="32"/>
      <c r="WOQ33" s="32"/>
      <c r="WOR33" s="32"/>
      <c r="WOS33" s="32"/>
      <c r="WOT33" s="32"/>
      <c r="WOU33" s="32"/>
      <c r="WOV33" s="32"/>
      <c r="WOW33" s="32"/>
      <c r="WOX33" s="32"/>
      <c r="WOY33" s="32"/>
      <c r="WOZ33" s="32"/>
      <c r="WPA33" s="32"/>
      <c r="WPB33" s="32"/>
      <c r="WPC33" s="32"/>
      <c r="WPD33" s="32"/>
      <c r="WPE33" s="32"/>
      <c r="WPF33" s="32"/>
      <c r="WPG33" s="32"/>
      <c r="WPH33" s="32"/>
      <c r="WPI33" s="32"/>
      <c r="WPJ33" s="32"/>
      <c r="WPK33" s="32"/>
      <c r="WPL33" s="32"/>
      <c r="WPM33" s="32"/>
      <c r="WPN33" s="32"/>
      <c r="WPO33" s="32"/>
      <c r="WPP33" s="32"/>
      <c r="WPQ33" s="32"/>
      <c r="WPR33" s="32"/>
      <c r="WPS33" s="32"/>
      <c r="WPT33" s="32"/>
      <c r="WPU33" s="32"/>
      <c r="WPV33" s="32"/>
      <c r="WPW33" s="32"/>
      <c r="WPX33" s="32"/>
      <c r="WPY33" s="32"/>
      <c r="WPZ33" s="32"/>
      <c r="WQA33" s="32"/>
      <c r="WQB33" s="32"/>
      <c r="WQC33" s="32"/>
      <c r="WQD33" s="32"/>
      <c r="WQE33" s="32"/>
      <c r="WQF33" s="32"/>
      <c r="WQG33" s="32"/>
      <c r="WQH33" s="32"/>
      <c r="WQI33" s="32"/>
      <c r="WQJ33" s="32"/>
      <c r="WQK33" s="32"/>
      <c r="WQL33" s="32"/>
      <c r="WQM33" s="32"/>
      <c r="WQN33" s="32"/>
      <c r="WQO33" s="32"/>
      <c r="WQP33" s="32"/>
      <c r="WQQ33" s="32"/>
      <c r="WQR33" s="32"/>
      <c r="WQS33" s="32"/>
      <c r="WQT33" s="32"/>
      <c r="WQU33" s="32"/>
      <c r="WQV33" s="32"/>
      <c r="WQW33" s="32"/>
      <c r="WQX33" s="32"/>
      <c r="WQY33" s="32"/>
      <c r="WQZ33" s="32"/>
      <c r="WRA33" s="32"/>
      <c r="WRB33" s="32"/>
      <c r="WRC33" s="32"/>
      <c r="WRD33" s="32"/>
      <c r="WRE33" s="32"/>
      <c r="WRF33" s="32"/>
      <c r="WRG33" s="32"/>
      <c r="WRH33" s="32"/>
      <c r="WRI33" s="32"/>
      <c r="WRJ33" s="32"/>
      <c r="WRK33" s="32"/>
      <c r="WRL33" s="32"/>
      <c r="WRM33" s="32"/>
      <c r="WRN33" s="32"/>
      <c r="WRO33" s="32"/>
      <c r="WRP33" s="32"/>
      <c r="WRQ33" s="32"/>
      <c r="WRR33" s="32"/>
      <c r="WRS33" s="32"/>
      <c r="WRT33" s="32"/>
      <c r="WRU33" s="32"/>
      <c r="WRV33" s="32"/>
      <c r="WRW33" s="32"/>
      <c r="WRX33" s="32"/>
      <c r="WRY33" s="32"/>
      <c r="WRZ33" s="32"/>
      <c r="WSA33" s="32"/>
      <c r="WSB33" s="32"/>
      <c r="WSC33" s="32"/>
      <c r="WSD33" s="32"/>
      <c r="WSE33" s="32"/>
      <c r="WSF33" s="32"/>
      <c r="WSG33" s="32"/>
      <c r="WSH33" s="32"/>
      <c r="WSI33" s="32"/>
      <c r="WSJ33" s="32"/>
      <c r="WSK33" s="32"/>
      <c r="WSL33" s="32"/>
      <c r="WSM33" s="32"/>
      <c r="WSN33" s="32"/>
      <c r="WSO33" s="32"/>
      <c r="WSP33" s="32"/>
      <c r="WSQ33" s="32"/>
      <c r="WSR33" s="32"/>
      <c r="WSS33" s="32"/>
      <c r="WST33" s="32"/>
      <c r="WSU33" s="32"/>
      <c r="WSV33" s="32"/>
      <c r="WSW33" s="32"/>
      <c r="WSX33" s="32"/>
      <c r="WSY33" s="32"/>
      <c r="WSZ33" s="32"/>
      <c r="WTA33" s="32"/>
      <c r="WTB33" s="32"/>
      <c r="WTC33" s="32"/>
      <c r="WTD33" s="32"/>
      <c r="WTE33" s="32"/>
      <c r="WTF33" s="32"/>
      <c r="WTG33" s="32"/>
      <c r="WTH33" s="32"/>
      <c r="WTI33" s="32"/>
      <c r="WTJ33" s="32"/>
      <c r="WTK33" s="32"/>
      <c r="WTL33" s="32"/>
      <c r="WTM33" s="32"/>
      <c r="WTN33" s="32"/>
      <c r="WTO33" s="32"/>
      <c r="WTP33" s="32"/>
      <c r="WTQ33" s="32"/>
      <c r="WTR33" s="32"/>
      <c r="WTS33" s="32"/>
      <c r="WTT33" s="32"/>
      <c r="WTU33" s="32"/>
      <c r="WTV33" s="32"/>
      <c r="WTW33" s="32"/>
      <c r="WTX33" s="32"/>
      <c r="WTY33" s="32"/>
      <c r="WTZ33" s="32"/>
      <c r="WUA33" s="32"/>
      <c r="WUB33" s="32"/>
      <c r="WUC33" s="32"/>
      <c r="WUD33" s="32"/>
      <c r="WUE33" s="32"/>
      <c r="WUF33" s="32"/>
      <c r="WUG33" s="32"/>
      <c r="WUH33" s="32"/>
      <c r="WUI33" s="32"/>
      <c r="WUJ33" s="32"/>
      <c r="WUK33" s="32"/>
      <c r="WUL33" s="32"/>
      <c r="WUM33" s="32"/>
      <c r="WUN33" s="32"/>
      <c r="WUO33" s="32"/>
      <c r="WUP33" s="32"/>
      <c r="WUQ33" s="32"/>
      <c r="WUR33" s="32"/>
      <c r="WUS33" s="32"/>
      <c r="WUT33" s="32"/>
      <c r="WUU33" s="32"/>
      <c r="WUV33" s="32"/>
      <c r="WUW33" s="32"/>
      <c r="WUX33" s="32"/>
      <c r="WUY33" s="32"/>
      <c r="WUZ33" s="32"/>
      <c r="WVA33" s="32"/>
      <c r="WVB33" s="32"/>
      <c r="WVC33" s="32"/>
      <c r="WVD33" s="32"/>
      <c r="WVE33" s="32"/>
      <c r="WVF33" s="32"/>
      <c r="WVG33" s="32"/>
      <c r="WVH33" s="32"/>
      <c r="WVI33" s="32"/>
      <c r="WVJ33" s="32"/>
      <c r="WVK33" s="32"/>
      <c r="WVL33" s="32"/>
      <c r="WVM33" s="32"/>
      <c r="WVN33" s="32"/>
      <c r="WVO33" s="32"/>
      <c r="WVP33" s="32"/>
      <c r="WVQ33" s="32"/>
      <c r="WVR33" s="32"/>
      <c r="WVS33" s="32"/>
      <c r="WVT33" s="32"/>
      <c r="WVU33" s="32"/>
      <c r="WVV33" s="32"/>
      <c r="WVW33" s="32"/>
      <c r="WVX33" s="32"/>
      <c r="WVY33" s="32"/>
      <c r="WVZ33" s="32"/>
      <c r="WWA33" s="32"/>
      <c r="WWB33" s="32"/>
      <c r="WWC33" s="32"/>
      <c r="WWD33" s="32"/>
      <c r="WWE33" s="32"/>
      <c r="WWF33" s="32"/>
      <c r="WWG33" s="32"/>
      <c r="WWH33" s="32"/>
      <c r="WWI33" s="32"/>
      <c r="WWJ33" s="32"/>
      <c r="WWK33" s="32"/>
      <c r="WWL33" s="32"/>
      <c r="WWM33" s="32"/>
      <c r="WWN33" s="32"/>
      <c r="WWO33" s="32"/>
      <c r="WWP33" s="32"/>
      <c r="WWQ33" s="32"/>
      <c r="WWR33" s="32"/>
      <c r="WWS33" s="32"/>
      <c r="WWT33" s="32"/>
      <c r="WWU33" s="32"/>
      <c r="WWV33" s="32"/>
      <c r="WWW33" s="32"/>
      <c r="WWX33" s="32"/>
      <c r="WWY33" s="32"/>
      <c r="WWZ33" s="32"/>
      <c r="WXA33" s="32"/>
      <c r="WXB33" s="32"/>
      <c r="WXC33" s="32"/>
      <c r="WXD33" s="32"/>
      <c r="WXE33" s="32"/>
      <c r="WXF33" s="32"/>
      <c r="WXG33" s="32"/>
      <c r="WXH33" s="32"/>
      <c r="WXI33" s="32"/>
      <c r="WXJ33" s="32"/>
      <c r="WXK33" s="32"/>
      <c r="WXL33" s="32"/>
      <c r="WXM33" s="32"/>
      <c r="WXN33" s="32"/>
      <c r="WXO33" s="32"/>
      <c r="WXP33" s="32"/>
      <c r="WXQ33" s="32"/>
      <c r="WXR33" s="32"/>
      <c r="WXS33" s="32"/>
      <c r="WXT33" s="32"/>
    </row>
    <row r="34" spans="1:202 1149:16192" ht="15.75" thickBot="1" x14ac:dyDescent="0.3">
      <c r="A34" s="7"/>
      <c r="B34" s="7"/>
      <c r="C34" s="7"/>
      <c r="D34" s="7"/>
      <c r="E34" s="243">
        <f>J32-D32</f>
        <v>0</v>
      </c>
      <c r="F34" s="244"/>
      <c r="G34" s="7"/>
      <c r="H34" s="7"/>
      <c r="I34" s="7"/>
      <c r="J34" s="10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ARE34" s="34"/>
      <c r="ARF34" s="34"/>
      <c r="ARG34" s="34"/>
      <c r="ARH34" s="34"/>
      <c r="ARI34" s="34"/>
      <c r="ARJ34" s="34"/>
      <c r="ARK34" s="34"/>
      <c r="ARL34" s="34"/>
      <c r="ARM34" s="34"/>
      <c r="ARN34" s="34"/>
      <c r="ARO34" s="34"/>
      <c r="ARP34" s="34"/>
      <c r="ARQ34" s="34"/>
      <c r="ARR34" s="34"/>
      <c r="ARS34" s="34"/>
      <c r="ART34" s="34"/>
      <c r="ARU34" s="34"/>
      <c r="ARV34" s="34"/>
      <c r="ARW34" s="34"/>
      <c r="ARX34" s="34"/>
      <c r="ARY34" s="34"/>
      <c r="ARZ34" s="34"/>
      <c r="ASA34" s="34"/>
      <c r="ASB34" s="34"/>
      <c r="ASC34" s="34"/>
      <c r="ASD34" s="34"/>
      <c r="ASE34" s="34"/>
      <c r="ASF34" s="34"/>
      <c r="ASG34" s="34"/>
      <c r="ASH34" s="34"/>
      <c r="ASI34" s="34"/>
      <c r="ASJ34" s="34"/>
      <c r="ASK34" s="34"/>
      <c r="ASL34" s="34"/>
      <c r="ASM34" s="34"/>
      <c r="ASN34" s="34"/>
      <c r="ASO34" s="34"/>
      <c r="ASP34" s="34"/>
      <c r="ASQ34" s="34"/>
      <c r="ASR34" s="34"/>
      <c r="ASS34" s="34"/>
      <c r="AST34" s="34"/>
      <c r="ASU34" s="34"/>
      <c r="ASV34" s="34"/>
      <c r="ASW34" s="34"/>
      <c r="ASX34" s="34"/>
      <c r="ASY34" s="34"/>
      <c r="ASZ34" s="34"/>
      <c r="ATA34" s="34"/>
      <c r="ATB34" s="34"/>
      <c r="ATC34" s="34"/>
      <c r="ATD34" s="34"/>
      <c r="ATE34" s="34"/>
      <c r="ATF34" s="34"/>
      <c r="ATG34" s="34"/>
      <c r="ATH34" s="34"/>
      <c r="ATI34" s="34"/>
      <c r="ATJ34" s="34"/>
      <c r="ATK34" s="34"/>
      <c r="ATL34" s="34"/>
      <c r="ATM34" s="34"/>
      <c r="ATN34" s="34"/>
      <c r="ATO34" s="34"/>
      <c r="ATP34" s="34"/>
      <c r="ATQ34" s="34"/>
      <c r="ATR34" s="34"/>
      <c r="ATS34" s="34"/>
      <c r="ATT34" s="34"/>
      <c r="ATU34" s="34"/>
      <c r="ATV34" s="34"/>
      <c r="ATW34" s="34"/>
      <c r="ATX34" s="34"/>
      <c r="ATY34" s="34"/>
      <c r="ATZ34" s="34"/>
      <c r="AUA34" s="34"/>
      <c r="AUB34" s="34"/>
      <c r="AUC34" s="34"/>
      <c r="AUD34" s="34"/>
      <c r="AUE34" s="34"/>
      <c r="AUF34" s="34"/>
      <c r="AUG34" s="34"/>
      <c r="AUH34" s="34"/>
      <c r="AUI34" s="34"/>
      <c r="AUJ34" s="34"/>
      <c r="AUK34" s="34"/>
      <c r="AUL34" s="34"/>
      <c r="AUM34" s="34"/>
      <c r="AUN34" s="34"/>
      <c r="AUO34" s="34"/>
      <c r="AUP34" s="34"/>
      <c r="AUQ34" s="34"/>
      <c r="AUR34" s="34"/>
      <c r="AUS34" s="34"/>
      <c r="AUT34" s="34"/>
      <c r="AUU34" s="34"/>
      <c r="AUV34" s="34"/>
      <c r="AUW34" s="34"/>
      <c r="AUX34" s="34"/>
      <c r="AUY34" s="34"/>
      <c r="AUZ34" s="34"/>
      <c r="AVA34" s="34"/>
      <c r="AVB34" s="34"/>
      <c r="AVC34" s="34"/>
      <c r="AVD34" s="34"/>
      <c r="AVE34" s="34"/>
      <c r="AVF34" s="34"/>
      <c r="AVG34" s="34"/>
      <c r="AVH34" s="34"/>
      <c r="AVI34" s="34"/>
      <c r="AVJ34" s="34"/>
      <c r="AVK34" s="34"/>
      <c r="AVL34" s="34"/>
      <c r="AVM34" s="34"/>
      <c r="AVN34" s="34"/>
      <c r="AVO34" s="34"/>
      <c r="AVP34" s="34"/>
      <c r="AVQ34" s="34"/>
      <c r="AVR34" s="34"/>
      <c r="AVS34" s="34"/>
      <c r="AVT34" s="34"/>
      <c r="AVU34" s="34"/>
      <c r="AVV34" s="34"/>
      <c r="AVW34" s="34"/>
      <c r="AVX34" s="34"/>
      <c r="AVY34" s="34"/>
      <c r="AVZ34" s="34"/>
      <c r="AWA34" s="34"/>
      <c r="AWB34" s="34"/>
      <c r="AWC34" s="34"/>
      <c r="AWD34" s="34"/>
      <c r="AWE34" s="34"/>
      <c r="AWF34" s="34"/>
      <c r="AWG34" s="34"/>
      <c r="AWH34" s="34"/>
      <c r="AWI34" s="34"/>
      <c r="AWJ34" s="34"/>
      <c r="AWK34" s="34"/>
      <c r="AWL34" s="34"/>
      <c r="AWM34" s="34"/>
      <c r="AWN34" s="34"/>
      <c r="AWO34" s="34"/>
      <c r="AWP34" s="34"/>
      <c r="AWQ34" s="34"/>
      <c r="AWR34" s="34"/>
      <c r="AWS34" s="34"/>
      <c r="AWT34" s="34"/>
      <c r="AWU34" s="34"/>
      <c r="AWV34" s="34"/>
      <c r="AWW34" s="34"/>
      <c r="AWX34" s="34"/>
      <c r="AWY34" s="34"/>
      <c r="AWZ34" s="34"/>
      <c r="AXA34" s="34"/>
      <c r="AXB34" s="34"/>
      <c r="AXC34" s="34"/>
      <c r="AXD34" s="34"/>
      <c r="AXE34" s="34"/>
      <c r="AXF34" s="34"/>
      <c r="AXG34" s="34"/>
      <c r="AXH34" s="34"/>
      <c r="AXI34" s="34"/>
      <c r="AXJ34" s="34"/>
      <c r="AXK34" s="34"/>
      <c r="AXL34" s="34"/>
      <c r="AXM34" s="34"/>
      <c r="AXN34" s="34"/>
      <c r="AXO34" s="34"/>
      <c r="AXP34" s="34"/>
      <c r="AXQ34" s="34"/>
      <c r="AXR34" s="34"/>
      <c r="AXS34" s="34"/>
      <c r="AXT34" s="34"/>
      <c r="AXU34" s="34"/>
      <c r="AXV34" s="34"/>
      <c r="AXW34" s="34"/>
      <c r="AXX34" s="34"/>
      <c r="AXY34" s="34"/>
      <c r="AXZ34" s="34"/>
      <c r="AYA34" s="34"/>
      <c r="AYB34" s="34"/>
      <c r="AYC34" s="34"/>
      <c r="AYD34" s="34"/>
      <c r="AYE34" s="34"/>
      <c r="AYF34" s="34"/>
      <c r="AYG34" s="34"/>
      <c r="AYH34" s="34"/>
      <c r="AYI34" s="34"/>
      <c r="AYJ34" s="34"/>
      <c r="AYK34" s="34"/>
      <c r="AYL34" s="34"/>
      <c r="AYM34" s="34"/>
      <c r="AYN34" s="34"/>
      <c r="AYO34" s="34"/>
      <c r="AYP34" s="34"/>
      <c r="AYQ34" s="34"/>
      <c r="AYR34" s="34"/>
      <c r="AYS34" s="34"/>
      <c r="AYT34" s="34"/>
      <c r="AYU34" s="34"/>
      <c r="AYV34" s="34"/>
      <c r="AYW34" s="34"/>
      <c r="AYX34" s="34"/>
      <c r="AYY34" s="34"/>
      <c r="AYZ34" s="34"/>
      <c r="AZA34" s="34"/>
      <c r="AZB34" s="34"/>
      <c r="AZC34" s="34"/>
      <c r="AZD34" s="34"/>
      <c r="AZE34" s="34"/>
      <c r="AZF34" s="34"/>
      <c r="AZG34" s="34"/>
      <c r="AZH34" s="34"/>
      <c r="AZI34" s="34"/>
      <c r="AZJ34" s="34"/>
      <c r="AZK34" s="34"/>
      <c r="AZL34" s="34"/>
      <c r="AZM34" s="34"/>
      <c r="AZN34" s="34"/>
      <c r="AZO34" s="34"/>
      <c r="AZP34" s="34"/>
      <c r="AZQ34" s="34"/>
      <c r="AZR34" s="34"/>
      <c r="AZS34" s="34"/>
      <c r="AZT34" s="34"/>
      <c r="AZU34" s="34"/>
      <c r="AZV34" s="34"/>
      <c r="AZW34" s="34"/>
      <c r="AZX34" s="34"/>
      <c r="AZY34" s="34"/>
      <c r="AZZ34" s="34"/>
      <c r="BAA34" s="34"/>
      <c r="BAB34" s="34"/>
      <c r="BAC34" s="34"/>
      <c r="BAD34" s="34"/>
      <c r="BAE34" s="34"/>
      <c r="BAF34" s="34"/>
      <c r="BAG34" s="34"/>
      <c r="BAH34" s="34"/>
      <c r="BAI34" s="34"/>
      <c r="BAJ34" s="34"/>
      <c r="BAK34" s="34"/>
      <c r="BAL34" s="34"/>
      <c r="BAM34" s="34"/>
      <c r="BAN34" s="34"/>
      <c r="BAO34" s="34"/>
      <c r="BAP34" s="34"/>
      <c r="BAQ34" s="34"/>
      <c r="BAR34" s="34"/>
      <c r="BAS34" s="34"/>
      <c r="BAT34" s="34"/>
      <c r="BAU34" s="34"/>
      <c r="BAV34" s="34"/>
      <c r="BAW34" s="34"/>
      <c r="BAX34" s="34"/>
      <c r="BAY34" s="34"/>
      <c r="BAZ34" s="34"/>
      <c r="BBA34" s="34"/>
      <c r="BBB34" s="34"/>
      <c r="BBC34" s="34"/>
      <c r="BBD34" s="34"/>
      <c r="BBE34" s="34"/>
      <c r="BBF34" s="34"/>
      <c r="BBG34" s="34"/>
      <c r="BBH34" s="34"/>
      <c r="BBI34" s="34"/>
      <c r="BBJ34" s="34"/>
      <c r="BBK34" s="34"/>
      <c r="BBL34" s="34"/>
      <c r="BBM34" s="34"/>
      <c r="BBN34" s="34"/>
      <c r="BBO34" s="34"/>
      <c r="BBP34" s="34"/>
      <c r="BBQ34" s="34"/>
      <c r="BBR34" s="34"/>
      <c r="BBS34" s="34"/>
      <c r="BBT34" s="34"/>
      <c r="BBU34" s="34"/>
      <c r="BBV34" s="34"/>
      <c r="BBW34" s="34"/>
      <c r="BBX34" s="34"/>
      <c r="BBY34" s="34"/>
      <c r="BBZ34" s="34"/>
      <c r="BCA34" s="34"/>
      <c r="BCB34" s="34"/>
      <c r="BCC34" s="34"/>
      <c r="BCD34" s="34"/>
      <c r="BCE34" s="34"/>
      <c r="BCF34" s="34"/>
      <c r="BCG34" s="34"/>
      <c r="BCH34" s="34"/>
      <c r="BCI34" s="34"/>
      <c r="BCJ34" s="34"/>
      <c r="BCK34" s="34"/>
      <c r="BCL34" s="34"/>
      <c r="BCM34" s="34"/>
      <c r="BCN34" s="34"/>
      <c r="BCO34" s="34"/>
      <c r="BCP34" s="34"/>
      <c r="BCQ34" s="34"/>
      <c r="BCR34" s="34"/>
      <c r="BCS34" s="34"/>
      <c r="BCT34" s="34"/>
      <c r="BCU34" s="34"/>
      <c r="BCV34" s="34"/>
      <c r="BCW34" s="34"/>
      <c r="BCX34" s="34"/>
      <c r="BCY34" s="34"/>
      <c r="BCZ34" s="34"/>
      <c r="BDA34" s="34"/>
      <c r="BDB34" s="34"/>
      <c r="BDC34" s="34"/>
      <c r="BDD34" s="34"/>
      <c r="BDE34" s="34"/>
      <c r="BDF34" s="34"/>
      <c r="BDG34" s="34"/>
      <c r="BDH34" s="34"/>
      <c r="BDI34" s="34"/>
      <c r="BDJ34" s="34"/>
      <c r="BDK34" s="34"/>
      <c r="BDL34" s="34"/>
      <c r="BDM34" s="34"/>
      <c r="BDN34" s="34"/>
      <c r="BDO34" s="34"/>
      <c r="BDP34" s="34"/>
      <c r="BDQ34" s="34"/>
      <c r="BDR34" s="34"/>
      <c r="BDS34" s="34"/>
      <c r="BDT34" s="34"/>
      <c r="BDU34" s="34"/>
      <c r="BDV34" s="34"/>
      <c r="BDW34" s="34"/>
      <c r="BDX34" s="34"/>
      <c r="BDY34" s="34"/>
      <c r="BDZ34" s="34"/>
      <c r="BEA34" s="34"/>
      <c r="BEB34" s="34"/>
      <c r="BEC34" s="34"/>
      <c r="BED34" s="34"/>
      <c r="BEE34" s="34"/>
      <c r="BEF34" s="34"/>
      <c r="BEG34" s="34"/>
      <c r="BEH34" s="34"/>
      <c r="BEI34" s="34"/>
      <c r="BEJ34" s="34"/>
      <c r="BEK34" s="34"/>
      <c r="BEL34" s="34"/>
      <c r="BEM34" s="34"/>
      <c r="BEN34" s="34"/>
      <c r="BEO34" s="34"/>
      <c r="BEP34" s="34"/>
      <c r="BEQ34" s="34"/>
      <c r="BER34" s="34"/>
      <c r="BES34" s="34"/>
      <c r="BET34" s="34"/>
      <c r="BEU34" s="34"/>
      <c r="BEV34" s="34"/>
      <c r="BEW34" s="34"/>
      <c r="BEX34" s="34"/>
      <c r="BEY34" s="34"/>
      <c r="BEZ34" s="34"/>
      <c r="BFA34" s="34"/>
      <c r="BFB34" s="34"/>
      <c r="BFC34" s="34"/>
      <c r="BFD34" s="34"/>
      <c r="BFE34" s="34"/>
      <c r="BFF34" s="34"/>
      <c r="BFG34" s="34"/>
      <c r="BFH34" s="34"/>
      <c r="BFI34" s="34"/>
      <c r="BFJ34" s="34"/>
      <c r="BFK34" s="34"/>
      <c r="BFL34" s="34"/>
      <c r="BFM34" s="34"/>
      <c r="BFN34" s="34"/>
      <c r="BFO34" s="34"/>
      <c r="BFP34" s="34"/>
      <c r="BFQ34" s="34"/>
      <c r="BFR34" s="34"/>
      <c r="BFS34" s="34"/>
      <c r="BFT34" s="34"/>
      <c r="BFU34" s="34"/>
      <c r="BFV34" s="34"/>
      <c r="BFW34" s="34"/>
      <c r="BFX34" s="34"/>
      <c r="BFY34" s="34"/>
      <c r="BFZ34" s="34"/>
      <c r="BGA34" s="34"/>
      <c r="BGB34" s="34"/>
      <c r="BGC34" s="34"/>
      <c r="BGD34" s="34"/>
      <c r="BGE34" s="34"/>
      <c r="BGF34" s="34"/>
      <c r="BGG34" s="34"/>
      <c r="BGH34" s="34"/>
      <c r="BGI34" s="34"/>
      <c r="BGJ34" s="34"/>
      <c r="BGK34" s="34"/>
      <c r="BGL34" s="34"/>
      <c r="BGM34" s="34"/>
      <c r="BGN34" s="34"/>
      <c r="BGO34" s="34"/>
      <c r="BGP34" s="34"/>
      <c r="BGQ34" s="34"/>
      <c r="BGR34" s="34"/>
      <c r="BGS34" s="34"/>
      <c r="BGT34" s="34"/>
      <c r="BGU34" s="34"/>
      <c r="BGV34" s="34"/>
      <c r="BGW34" s="34"/>
      <c r="BGX34" s="34"/>
      <c r="BGY34" s="34"/>
      <c r="BGZ34" s="34"/>
      <c r="BHA34" s="34"/>
      <c r="BHB34" s="34"/>
      <c r="BHC34" s="34"/>
      <c r="BHD34" s="34"/>
      <c r="BHE34" s="34"/>
      <c r="BHF34" s="34"/>
      <c r="BHG34" s="34"/>
      <c r="BHH34" s="34"/>
      <c r="BHI34" s="34"/>
      <c r="BHJ34" s="34"/>
      <c r="BHK34" s="34"/>
      <c r="BHL34" s="34"/>
      <c r="BHM34" s="34"/>
      <c r="BHN34" s="34"/>
      <c r="BHO34" s="34"/>
      <c r="BHP34" s="34"/>
      <c r="BHQ34" s="34"/>
      <c r="BHR34" s="34"/>
      <c r="BHS34" s="34"/>
      <c r="BHT34" s="34"/>
      <c r="BHU34" s="34"/>
      <c r="BHV34" s="34"/>
      <c r="BHW34" s="34"/>
      <c r="BHX34" s="34"/>
      <c r="BHY34" s="34"/>
      <c r="BHZ34" s="34"/>
      <c r="BIA34" s="34"/>
      <c r="BIB34" s="34"/>
      <c r="BIC34" s="34"/>
      <c r="BID34" s="34"/>
      <c r="BIE34" s="34"/>
      <c r="BIF34" s="34"/>
      <c r="BIG34" s="34"/>
      <c r="BIH34" s="34"/>
      <c r="BII34" s="34"/>
      <c r="BIJ34" s="34"/>
      <c r="BIK34" s="34"/>
      <c r="BIL34" s="34"/>
      <c r="BIM34" s="34"/>
      <c r="BIN34" s="34"/>
      <c r="BIO34" s="34"/>
      <c r="BIP34" s="34"/>
      <c r="BIQ34" s="34"/>
      <c r="BIR34" s="34"/>
      <c r="BIS34" s="34"/>
      <c r="BIT34" s="34"/>
      <c r="BIU34" s="34"/>
      <c r="BIV34" s="34"/>
      <c r="BIW34" s="34"/>
      <c r="BIX34" s="34"/>
      <c r="BIY34" s="34"/>
      <c r="BIZ34" s="34"/>
      <c r="BJA34" s="34"/>
      <c r="BJB34" s="34"/>
      <c r="BJC34" s="34"/>
      <c r="BJD34" s="34"/>
      <c r="BJE34" s="34"/>
      <c r="BJF34" s="34"/>
      <c r="BJG34" s="34"/>
      <c r="BJH34" s="34"/>
      <c r="BJI34" s="34"/>
      <c r="BJJ34" s="34"/>
      <c r="BJK34" s="34"/>
      <c r="BJL34" s="34"/>
      <c r="BJM34" s="34"/>
      <c r="BJN34" s="34"/>
      <c r="BJO34" s="34"/>
      <c r="BJP34" s="34"/>
      <c r="BJQ34" s="34"/>
      <c r="BJR34" s="34"/>
      <c r="BJS34" s="34"/>
      <c r="BJT34" s="34"/>
      <c r="BJU34" s="34"/>
      <c r="BJV34" s="34"/>
      <c r="BJW34" s="34"/>
      <c r="BJX34" s="34"/>
      <c r="BJY34" s="34"/>
      <c r="BJZ34" s="34"/>
      <c r="BKA34" s="34"/>
      <c r="BKB34" s="34"/>
      <c r="BKC34" s="34"/>
      <c r="BKD34" s="34"/>
      <c r="BKE34" s="34"/>
      <c r="BKF34" s="34"/>
      <c r="BKG34" s="34"/>
      <c r="BKH34" s="34"/>
      <c r="BKI34" s="34"/>
      <c r="BKJ34" s="34"/>
      <c r="BKK34" s="34"/>
      <c r="BKL34" s="34"/>
      <c r="BKM34" s="34"/>
      <c r="BKN34" s="34"/>
      <c r="BKO34" s="34"/>
      <c r="BKP34" s="34"/>
      <c r="BKQ34" s="34"/>
      <c r="BKR34" s="34"/>
      <c r="BKS34" s="34"/>
      <c r="BKT34" s="34"/>
      <c r="BKU34" s="34"/>
      <c r="BKV34" s="34"/>
      <c r="BKW34" s="34"/>
      <c r="BKX34" s="34"/>
      <c r="BKY34" s="34"/>
      <c r="BKZ34" s="34"/>
      <c r="BLA34" s="34"/>
      <c r="BLB34" s="34"/>
      <c r="BLC34" s="34"/>
      <c r="BLD34" s="34"/>
      <c r="BLE34" s="34"/>
      <c r="BLF34" s="34"/>
      <c r="BLG34" s="34"/>
      <c r="BLH34" s="34"/>
      <c r="BLI34" s="34"/>
      <c r="BLJ34" s="34"/>
      <c r="BLK34" s="34"/>
      <c r="BLL34" s="34"/>
      <c r="BLM34" s="34"/>
      <c r="BLN34" s="34"/>
      <c r="BLO34" s="34"/>
      <c r="BLP34" s="34"/>
      <c r="BLQ34" s="34"/>
      <c r="BLR34" s="34"/>
      <c r="BLS34" s="34"/>
      <c r="BLT34" s="34"/>
      <c r="BLU34" s="34"/>
      <c r="BLV34" s="34"/>
      <c r="BLW34" s="34"/>
      <c r="BLX34" s="34"/>
      <c r="BLY34" s="34"/>
      <c r="BLZ34" s="34"/>
      <c r="BMA34" s="34"/>
      <c r="BMB34" s="34"/>
      <c r="BMC34" s="34"/>
      <c r="BMD34" s="34"/>
      <c r="BME34" s="34"/>
      <c r="BMF34" s="34"/>
      <c r="BMG34" s="34"/>
      <c r="BMH34" s="34"/>
      <c r="BMI34" s="34"/>
      <c r="BMJ34" s="34"/>
      <c r="BMK34" s="34"/>
      <c r="BML34" s="34"/>
      <c r="BMM34" s="34"/>
      <c r="BMN34" s="34"/>
      <c r="BMO34" s="34"/>
      <c r="BMP34" s="34"/>
      <c r="BMQ34" s="34"/>
      <c r="BMR34" s="34"/>
      <c r="BMS34" s="34"/>
      <c r="BMT34" s="34"/>
      <c r="BMU34" s="34"/>
      <c r="BMV34" s="34"/>
      <c r="BMW34" s="34"/>
      <c r="BMX34" s="34"/>
      <c r="BMY34" s="34"/>
      <c r="BMZ34" s="34"/>
      <c r="BNA34" s="34"/>
      <c r="BNB34" s="34"/>
      <c r="BNC34" s="34"/>
      <c r="BND34" s="34"/>
      <c r="BNE34" s="34"/>
      <c r="BNF34" s="34"/>
      <c r="BNG34" s="34"/>
      <c r="BNH34" s="34"/>
      <c r="BNI34" s="34"/>
      <c r="BNJ34" s="34"/>
      <c r="BNK34" s="34"/>
      <c r="BNL34" s="34"/>
      <c r="BNM34" s="34"/>
      <c r="BNN34" s="34"/>
      <c r="BNO34" s="34"/>
      <c r="BNP34" s="34"/>
      <c r="BNQ34" s="34"/>
      <c r="BNR34" s="34"/>
      <c r="BNS34" s="34"/>
      <c r="BNT34" s="34"/>
      <c r="BNU34" s="34"/>
      <c r="BNV34" s="34"/>
      <c r="BNW34" s="34"/>
      <c r="BNX34" s="34"/>
      <c r="BNY34" s="34"/>
      <c r="BNZ34" s="34"/>
      <c r="BOA34" s="34"/>
      <c r="BOB34" s="34"/>
      <c r="BOC34" s="34"/>
      <c r="BOD34" s="34"/>
      <c r="BOE34" s="34"/>
      <c r="BOF34" s="34"/>
      <c r="BOG34" s="34"/>
      <c r="BOH34" s="34"/>
      <c r="BOI34" s="34"/>
      <c r="BOJ34" s="34"/>
      <c r="BOK34" s="34"/>
      <c r="BOL34" s="34"/>
      <c r="BOM34" s="34"/>
      <c r="BON34" s="34"/>
      <c r="BOO34" s="34"/>
      <c r="BOP34" s="34"/>
      <c r="BOQ34" s="34"/>
      <c r="BOR34" s="34"/>
      <c r="BOS34" s="34"/>
      <c r="BOT34" s="34"/>
      <c r="BOU34" s="34"/>
      <c r="BOV34" s="34"/>
      <c r="BOW34" s="34"/>
      <c r="BOX34" s="34"/>
      <c r="BOY34" s="34"/>
      <c r="BOZ34" s="34"/>
      <c r="BPA34" s="34"/>
      <c r="BPB34" s="34"/>
      <c r="BPC34" s="34"/>
      <c r="BPD34" s="34"/>
      <c r="BPE34" s="34"/>
      <c r="BPF34" s="34"/>
      <c r="BPG34" s="34"/>
      <c r="BPH34" s="34"/>
      <c r="BPI34" s="34"/>
      <c r="BPJ34" s="34"/>
      <c r="BPK34" s="34"/>
      <c r="BPL34" s="34"/>
      <c r="BPM34" s="34"/>
      <c r="BPN34" s="34"/>
      <c r="BPO34" s="34"/>
      <c r="BPP34" s="34"/>
      <c r="BPQ34" s="34"/>
      <c r="BPR34" s="34"/>
      <c r="BPS34" s="34"/>
      <c r="BPT34" s="34"/>
      <c r="BPU34" s="34"/>
      <c r="BPV34" s="34"/>
      <c r="BPW34" s="34"/>
      <c r="BPX34" s="34"/>
      <c r="BPY34" s="34"/>
      <c r="BPZ34" s="34"/>
      <c r="BQA34" s="34"/>
      <c r="BQB34" s="34"/>
      <c r="BQC34" s="34"/>
      <c r="BQD34" s="34"/>
      <c r="BQE34" s="34"/>
      <c r="BQF34" s="34"/>
      <c r="BQG34" s="34"/>
      <c r="BQH34" s="34"/>
      <c r="BQI34" s="34"/>
      <c r="BQJ34" s="34"/>
      <c r="BQK34" s="34"/>
      <c r="BQL34" s="34"/>
      <c r="BQM34" s="34"/>
      <c r="BQN34" s="34"/>
      <c r="BQO34" s="34"/>
      <c r="BQP34" s="34"/>
      <c r="BQQ34" s="34"/>
      <c r="BQR34" s="34"/>
      <c r="BQS34" s="34"/>
      <c r="BQT34" s="34"/>
      <c r="BQU34" s="34"/>
      <c r="BQV34" s="34"/>
      <c r="BQW34" s="34"/>
      <c r="BQX34" s="34"/>
      <c r="BQY34" s="34"/>
      <c r="BQZ34" s="34"/>
      <c r="BRA34" s="34"/>
      <c r="BRB34" s="34"/>
      <c r="BRC34" s="34"/>
      <c r="BRD34" s="34"/>
      <c r="BRE34" s="34"/>
      <c r="BRF34" s="34"/>
      <c r="BRG34" s="34"/>
      <c r="BRH34" s="34"/>
      <c r="BRI34" s="34"/>
      <c r="BRJ34" s="34"/>
      <c r="BRK34" s="34"/>
      <c r="BRL34" s="34"/>
      <c r="BRM34" s="34"/>
      <c r="BRN34" s="34"/>
      <c r="BRO34" s="34"/>
      <c r="BRP34" s="34"/>
      <c r="BRQ34" s="34"/>
      <c r="BRR34" s="34"/>
      <c r="BRS34" s="34"/>
      <c r="BRT34" s="34"/>
      <c r="BRU34" s="34"/>
      <c r="BRV34" s="34"/>
      <c r="BRW34" s="34"/>
      <c r="BRX34" s="34"/>
      <c r="BRY34" s="34"/>
      <c r="BRZ34" s="34"/>
      <c r="BSA34" s="34"/>
      <c r="BSB34" s="34"/>
      <c r="BSC34" s="34"/>
      <c r="BSD34" s="34"/>
      <c r="BSE34" s="34"/>
      <c r="BSF34" s="34"/>
      <c r="BSG34" s="34"/>
      <c r="BSH34" s="34"/>
      <c r="BSI34" s="34"/>
      <c r="BSJ34" s="34"/>
      <c r="BSK34" s="34"/>
      <c r="BSL34" s="34"/>
      <c r="BSM34" s="34"/>
      <c r="BSN34" s="34"/>
      <c r="BSO34" s="34"/>
      <c r="BSP34" s="34"/>
      <c r="BSQ34" s="34"/>
      <c r="BSR34" s="34"/>
      <c r="BSS34" s="34"/>
      <c r="BST34" s="34"/>
      <c r="BSU34" s="34"/>
      <c r="BSV34" s="34"/>
      <c r="BSW34" s="34"/>
      <c r="BSX34" s="34"/>
      <c r="BSY34" s="34"/>
      <c r="BSZ34" s="34"/>
      <c r="BTA34" s="34"/>
      <c r="BTB34" s="34"/>
      <c r="BTC34" s="34"/>
      <c r="BTD34" s="34"/>
      <c r="BTE34" s="34"/>
      <c r="BTF34" s="34"/>
      <c r="BTG34" s="34"/>
      <c r="BTH34" s="34"/>
      <c r="BTI34" s="34"/>
      <c r="BTJ34" s="34"/>
      <c r="BTK34" s="34"/>
      <c r="BTL34" s="34"/>
      <c r="BTM34" s="34"/>
      <c r="BTN34" s="34"/>
      <c r="BTO34" s="34"/>
      <c r="BTP34" s="34"/>
      <c r="BTQ34" s="34"/>
      <c r="BTR34" s="34"/>
      <c r="BTS34" s="34"/>
      <c r="BTT34" s="34"/>
      <c r="BTU34" s="34"/>
      <c r="BTV34" s="34"/>
      <c r="BTW34" s="34"/>
      <c r="BTX34" s="34"/>
      <c r="BTY34" s="34"/>
      <c r="BTZ34" s="34"/>
      <c r="BUA34" s="34"/>
      <c r="BUB34" s="34"/>
      <c r="BUC34" s="34"/>
      <c r="BUD34" s="34"/>
      <c r="BUE34" s="34"/>
      <c r="BUF34" s="34"/>
      <c r="BUG34" s="34"/>
      <c r="BUH34" s="34"/>
      <c r="BUI34" s="34"/>
      <c r="BUJ34" s="34"/>
      <c r="BUK34" s="34"/>
      <c r="BUL34" s="34"/>
      <c r="BUM34" s="34"/>
      <c r="BUN34" s="34"/>
      <c r="BUO34" s="34"/>
      <c r="BUP34" s="34"/>
      <c r="BUQ34" s="34"/>
      <c r="BUR34" s="34"/>
      <c r="BUS34" s="34"/>
      <c r="BUT34" s="34"/>
      <c r="BUU34" s="34"/>
      <c r="BUV34" s="34"/>
      <c r="BUW34" s="34"/>
      <c r="BUX34" s="34"/>
      <c r="BUY34" s="34"/>
      <c r="BUZ34" s="34"/>
      <c r="BVA34" s="34"/>
      <c r="BVB34" s="34"/>
      <c r="BVC34" s="34"/>
      <c r="BVD34" s="34"/>
      <c r="BVE34" s="34"/>
      <c r="BVF34" s="34"/>
      <c r="BVG34" s="34"/>
      <c r="BVH34" s="34"/>
      <c r="BVI34" s="34"/>
      <c r="BVJ34" s="34"/>
      <c r="BVK34" s="34"/>
      <c r="BVL34" s="34"/>
      <c r="BVM34" s="34"/>
      <c r="BVN34" s="34"/>
      <c r="BVO34" s="34"/>
      <c r="BVP34" s="34"/>
      <c r="BVQ34" s="34"/>
      <c r="BVR34" s="34"/>
      <c r="BVS34" s="34"/>
      <c r="BVT34" s="34"/>
      <c r="BVU34" s="34"/>
      <c r="BVV34" s="34"/>
      <c r="BVW34" s="34"/>
      <c r="BVX34" s="34"/>
      <c r="BVY34" s="34"/>
      <c r="BVZ34" s="34"/>
      <c r="BWA34" s="34"/>
      <c r="BWB34" s="34"/>
      <c r="BWC34" s="34"/>
      <c r="BWD34" s="34"/>
      <c r="BWE34" s="34"/>
      <c r="BWF34" s="34"/>
      <c r="BWG34" s="34"/>
      <c r="BWH34" s="34"/>
      <c r="BWI34" s="34"/>
      <c r="BWJ34" s="34"/>
      <c r="BWK34" s="34"/>
      <c r="BWL34" s="34"/>
      <c r="BWM34" s="34"/>
      <c r="BWN34" s="34"/>
      <c r="BWO34" s="34"/>
      <c r="BWP34" s="34"/>
      <c r="BWQ34" s="34"/>
      <c r="BWR34" s="34"/>
      <c r="BWS34" s="34"/>
      <c r="BWT34" s="34"/>
      <c r="BWU34" s="34"/>
      <c r="BWV34" s="34"/>
      <c r="BWW34" s="34"/>
      <c r="BWX34" s="34"/>
      <c r="BWY34" s="34"/>
      <c r="BWZ34" s="34"/>
      <c r="BXA34" s="34"/>
      <c r="BXB34" s="34"/>
      <c r="BXC34" s="34"/>
      <c r="BXD34" s="34"/>
      <c r="BXE34" s="34"/>
      <c r="BXF34" s="34"/>
      <c r="BXG34" s="34"/>
      <c r="BXH34" s="34"/>
      <c r="BXI34" s="34"/>
      <c r="BXJ34" s="34"/>
      <c r="BXK34" s="34"/>
      <c r="BXL34" s="34"/>
      <c r="BXM34" s="34"/>
      <c r="BXN34" s="34"/>
      <c r="BXO34" s="34"/>
      <c r="BXP34" s="34"/>
      <c r="BXQ34" s="34"/>
      <c r="BXR34" s="34"/>
      <c r="BXS34" s="34"/>
      <c r="BXT34" s="34"/>
      <c r="BXU34" s="34"/>
      <c r="BXV34" s="34"/>
      <c r="BXW34" s="34"/>
      <c r="BXX34" s="34"/>
      <c r="BXY34" s="34"/>
      <c r="BXZ34" s="34"/>
      <c r="BYA34" s="34"/>
      <c r="BYB34" s="34"/>
      <c r="BYC34" s="34"/>
      <c r="BYD34" s="34"/>
      <c r="BYE34" s="34"/>
      <c r="BYF34" s="34"/>
      <c r="BYG34" s="34"/>
      <c r="BYH34" s="34"/>
      <c r="BYI34" s="34"/>
      <c r="BYJ34" s="34"/>
      <c r="BYK34" s="34"/>
      <c r="BYL34" s="34"/>
      <c r="BYM34" s="34"/>
      <c r="BYN34" s="34"/>
      <c r="BYO34" s="34"/>
      <c r="BYP34" s="34"/>
      <c r="BYQ34" s="34"/>
      <c r="BYR34" s="34"/>
      <c r="BYS34" s="34"/>
      <c r="BYT34" s="34"/>
      <c r="BYU34" s="34"/>
      <c r="BYV34" s="34"/>
      <c r="BYW34" s="34"/>
      <c r="BYX34" s="34"/>
      <c r="BYY34" s="34"/>
      <c r="BYZ34" s="34"/>
      <c r="BZA34" s="34"/>
      <c r="BZB34" s="34"/>
      <c r="BZC34" s="34"/>
      <c r="BZD34" s="34"/>
      <c r="BZE34" s="34"/>
      <c r="BZF34" s="34"/>
      <c r="BZG34" s="34"/>
      <c r="BZH34" s="34"/>
      <c r="BZI34" s="34"/>
      <c r="BZJ34" s="34"/>
      <c r="BZK34" s="34"/>
      <c r="BZL34" s="34"/>
      <c r="BZM34" s="34"/>
      <c r="BZN34" s="34"/>
      <c r="BZO34" s="34"/>
      <c r="BZP34" s="34"/>
      <c r="BZQ34" s="34"/>
      <c r="BZR34" s="34"/>
      <c r="BZS34" s="34"/>
      <c r="BZT34" s="34"/>
      <c r="BZU34" s="34"/>
      <c r="BZV34" s="34"/>
      <c r="BZW34" s="34"/>
      <c r="BZX34" s="34"/>
      <c r="BZY34" s="34"/>
      <c r="BZZ34" s="34"/>
      <c r="CAA34" s="34"/>
      <c r="CAB34" s="34"/>
      <c r="CAC34" s="34"/>
      <c r="CAD34" s="34"/>
      <c r="CAE34" s="34"/>
      <c r="CAF34" s="34"/>
      <c r="CAG34" s="34"/>
      <c r="CAH34" s="34"/>
      <c r="CAI34" s="34"/>
      <c r="CAJ34" s="34"/>
      <c r="CAK34" s="34"/>
      <c r="CAL34" s="34"/>
      <c r="CAM34" s="34"/>
      <c r="CAN34" s="34"/>
      <c r="CAO34" s="34"/>
      <c r="CAP34" s="34"/>
      <c r="CAQ34" s="34"/>
      <c r="CAR34" s="34"/>
      <c r="CAS34" s="34"/>
      <c r="CAT34" s="34"/>
      <c r="CAU34" s="34"/>
      <c r="CAV34" s="34"/>
      <c r="CAW34" s="34"/>
      <c r="CAX34" s="34"/>
      <c r="CAY34" s="34"/>
      <c r="CAZ34" s="34"/>
      <c r="CBA34" s="34"/>
      <c r="CBB34" s="34"/>
      <c r="CBC34" s="34"/>
      <c r="CBD34" s="34"/>
      <c r="CBE34" s="34"/>
      <c r="CBF34" s="34"/>
      <c r="CBG34" s="34"/>
      <c r="CBH34" s="34"/>
      <c r="CBI34" s="34"/>
      <c r="CBJ34" s="34"/>
      <c r="CBK34" s="34"/>
      <c r="CBL34" s="34"/>
      <c r="CBM34" s="34"/>
      <c r="CBN34" s="34"/>
      <c r="CBO34" s="34"/>
      <c r="CBP34" s="34"/>
      <c r="CBQ34" s="34"/>
      <c r="CBR34" s="34"/>
      <c r="CBS34" s="34"/>
      <c r="CBT34" s="34"/>
      <c r="CBU34" s="34"/>
      <c r="CBV34" s="34"/>
      <c r="CBW34" s="34"/>
      <c r="CBX34" s="34"/>
      <c r="CBY34" s="34"/>
      <c r="CBZ34" s="34"/>
      <c r="CCA34" s="34"/>
      <c r="CCB34" s="34"/>
      <c r="CCC34" s="34"/>
      <c r="CCD34" s="34"/>
      <c r="CCE34" s="34"/>
      <c r="CCF34" s="34"/>
      <c r="CCG34" s="34"/>
      <c r="CCH34" s="34"/>
      <c r="CCI34" s="34"/>
      <c r="CCJ34" s="34"/>
      <c r="CCK34" s="34"/>
      <c r="CCL34" s="34"/>
      <c r="CCM34" s="34"/>
      <c r="CCN34" s="34"/>
      <c r="CCO34" s="34"/>
      <c r="CCP34" s="34"/>
      <c r="CCQ34" s="34"/>
      <c r="CCR34" s="34"/>
      <c r="CCS34" s="34"/>
      <c r="CCT34" s="34"/>
      <c r="CCU34" s="34"/>
      <c r="CCV34" s="34"/>
      <c r="CCW34" s="34"/>
      <c r="CCX34" s="34"/>
      <c r="CCY34" s="34"/>
      <c r="CCZ34" s="34"/>
      <c r="CDA34" s="34"/>
      <c r="CDB34" s="34"/>
      <c r="CDC34" s="34"/>
      <c r="CDD34" s="34"/>
      <c r="CDE34" s="34"/>
      <c r="CDF34" s="34"/>
      <c r="CDG34" s="34"/>
      <c r="CDH34" s="34"/>
      <c r="CDI34" s="34"/>
      <c r="CDJ34" s="34"/>
      <c r="CDK34" s="34"/>
      <c r="CDL34" s="34"/>
      <c r="CDM34" s="34"/>
      <c r="CDN34" s="34"/>
      <c r="CDO34" s="34"/>
      <c r="CDP34" s="34"/>
      <c r="CDQ34" s="34"/>
      <c r="CDR34" s="34"/>
      <c r="CDS34" s="34"/>
      <c r="CDT34" s="34"/>
      <c r="CDU34" s="34"/>
      <c r="CDV34" s="34"/>
      <c r="CDW34" s="34"/>
      <c r="CDX34" s="34"/>
      <c r="CDY34" s="34"/>
      <c r="CDZ34" s="34"/>
      <c r="CEA34" s="34"/>
      <c r="CEB34" s="34"/>
      <c r="CEC34" s="34"/>
      <c r="CED34" s="34"/>
      <c r="CEE34" s="34"/>
      <c r="CEF34" s="34"/>
      <c r="CEG34" s="34"/>
      <c r="CEH34" s="34"/>
      <c r="CEI34" s="34"/>
      <c r="CEJ34" s="34"/>
      <c r="CEK34" s="34"/>
      <c r="CEL34" s="34"/>
      <c r="CEM34" s="34"/>
      <c r="CEN34" s="34"/>
      <c r="CEO34" s="34"/>
      <c r="CEP34" s="34"/>
      <c r="CEQ34" s="34"/>
      <c r="CER34" s="34"/>
      <c r="CES34" s="34"/>
      <c r="CET34" s="34"/>
      <c r="CEU34" s="34"/>
      <c r="CEV34" s="34"/>
      <c r="CEW34" s="34"/>
      <c r="CEX34" s="34"/>
      <c r="CEY34" s="34"/>
      <c r="CEZ34" s="34"/>
      <c r="CFA34" s="34"/>
      <c r="CFB34" s="34"/>
      <c r="CFC34" s="34"/>
      <c r="CFD34" s="34"/>
      <c r="CFE34" s="34"/>
      <c r="CFF34" s="34"/>
      <c r="CFG34" s="34"/>
      <c r="CFH34" s="34"/>
      <c r="CFI34" s="34"/>
      <c r="CFJ34" s="34"/>
      <c r="CFK34" s="34"/>
      <c r="CFL34" s="34"/>
      <c r="CFM34" s="34"/>
      <c r="CFN34" s="34"/>
      <c r="CFO34" s="34"/>
      <c r="CFP34" s="34"/>
      <c r="CFQ34" s="34"/>
      <c r="CFR34" s="34"/>
      <c r="CFS34" s="34"/>
      <c r="CFT34" s="34"/>
      <c r="CFU34" s="34"/>
      <c r="CFV34" s="34"/>
      <c r="CFW34" s="34"/>
      <c r="CFX34" s="34"/>
      <c r="CFY34" s="34"/>
      <c r="CFZ34" s="34"/>
      <c r="CGA34" s="34"/>
      <c r="CGB34" s="34"/>
      <c r="CGC34" s="34"/>
      <c r="CGD34" s="34"/>
      <c r="CGE34" s="34"/>
      <c r="CGF34" s="34"/>
      <c r="CGG34" s="34"/>
      <c r="CGH34" s="34"/>
      <c r="CGI34" s="34"/>
      <c r="CGJ34" s="34"/>
      <c r="CGK34" s="34"/>
      <c r="CGL34" s="34"/>
      <c r="CGM34" s="34"/>
      <c r="CGN34" s="34"/>
      <c r="CGO34" s="34"/>
      <c r="CGP34" s="34"/>
      <c r="CGQ34" s="34"/>
      <c r="CGR34" s="34"/>
      <c r="CGS34" s="34"/>
      <c r="CGT34" s="34"/>
      <c r="CGU34" s="34"/>
      <c r="CGV34" s="34"/>
      <c r="CGW34" s="34"/>
      <c r="CGX34" s="34"/>
      <c r="CGY34" s="34"/>
      <c r="CGZ34" s="34"/>
      <c r="CHA34" s="34"/>
      <c r="CHB34" s="34"/>
      <c r="CHC34" s="34"/>
      <c r="CHD34" s="34"/>
      <c r="CHE34" s="34"/>
      <c r="CHF34" s="34"/>
      <c r="CHG34" s="34"/>
      <c r="CHH34" s="34"/>
      <c r="CHI34" s="34"/>
      <c r="CHJ34" s="34"/>
      <c r="CHK34" s="34"/>
      <c r="CHL34" s="34"/>
      <c r="CHM34" s="34"/>
      <c r="CHN34" s="34"/>
      <c r="CHO34" s="34"/>
      <c r="CHP34" s="34"/>
      <c r="CHQ34" s="34"/>
      <c r="CHR34" s="34"/>
      <c r="CHS34" s="34"/>
      <c r="CHT34" s="34"/>
      <c r="CHU34" s="34"/>
      <c r="CHV34" s="34"/>
      <c r="CHW34" s="34"/>
      <c r="CHX34" s="34"/>
      <c r="CHY34" s="34"/>
      <c r="CHZ34" s="34"/>
      <c r="CIA34" s="34"/>
      <c r="CIB34" s="34"/>
      <c r="CIC34" s="34"/>
      <c r="CID34" s="34"/>
      <c r="CIE34" s="34"/>
      <c r="CIF34" s="34"/>
      <c r="CIG34" s="34"/>
      <c r="CIH34" s="34"/>
      <c r="CII34" s="34"/>
      <c r="CIJ34" s="34"/>
      <c r="CIK34" s="34"/>
      <c r="CIL34" s="34"/>
      <c r="CIM34" s="34"/>
      <c r="CIN34" s="34"/>
      <c r="CIO34" s="34"/>
      <c r="CIP34" s="34"/>
      <c r="CIQ34" s="34"/>
      <c r="CIR34" s="34"/>
      <c r="CIS34" s="34"/>
      <c r="CIT34" s="34"/>
      <c r="CIU34" s="34"/>
      <c r="CIV34" s="34"/>
      <c r="CIW34" s="34"/>
      <c r="CIX34" s="34"/>
      <c r="CIY34" s="34"/>
      <c r="CIZ34" s="34"/>
      <c r="CJA34" s="34"/>
      <c r="CJB34" s="34"/>
      <c r="CJC34" s="34"/>
      <c r="CJD34" s="34"/>
      <c r="CJE34" s="34"/>
      <c r="CJF34" s="34"/>
      <c r="CJG34" s="34"/>
      <c r="CJH34" s="34"/>
      <c r="CJI34" s="34"/>
      <c r="CJJ34" s="34"/>
      <c r="CJK34" s="34"/>
      <c r="CJL34" s="34"/>
      <c r="CJM34" s="34"/>
      <c r="CJN34" s="34"/>
      <c r="CJO34" s="34"/>
      <c r="CJP34" s="34"/>
      <c r="CJQ34" s="34"/>
      <c r="CJR34" s="34"/>
      <c r="CJS34" s="34"/>
      <c r="CJT34" s="34"/>
      <c r="CJU34" s="34"/>
      <c r="CJV34" s="34"/>
      <c r="CJW34" s="34"/>
      <c r="CJX34" s="34"/>
      <c r="CJY34" s="34"/>
      <c r="CJZ34" s="34"/>
      <c r="CKA34" s="34"/>
      <c r="CKB34" s="34"/>
      <c r="CKC34" s="34"/>
      <c r="CKD34" s="34"/>
      <c r="CKE34" s="34"/>
      <c r="CKF34" s="34"/>
      <c r="CKG34" s="34"/>
      <c r="CKH34" s="34"/>
      <c r="CKI34" s="34"/>
      <c r="CKJ34" s="34"/>
      <c r="CKK34" s="34"/>
      <c r="CKL34" s="34"/>
      <c r="CKM34" s="34"/>
      <c r="CKN34" s="34"/>
      <c r="CKO34" s="34"/>
      <c r="CKP34" s="34"/>
      <c r="CKQ34" s="34"/>
      <c r="CKR34" s="34"/>
      <c r="CKS34" s="34"/>
      <c r="CKT34" s="34"/>
      <c r="CKU34" s="34"/>
      <c r="CKV34" s="34"/>
      <c r="CKW34" s="34"/>
      <c r="CKX34" s="34"/>
      <c r="CKY34" s="34"/>
      <c r="CKZ34" s="34"/>
      <c r="CLA34" s="34"/>
      <c r="CLB34" s="34"/>
      <c r="CLC34" s="34"/>
      <c r="CLD34" s="34"/>
      <c r="CLE34" s="34"/>
      <c r="CLF34" s="34"/>
      <c r="CLG34" s="34"/>
      <c r="CLH34" s="34"/>
      <c r="CLI34" s="34"/>
      <c r="CLJ34" s="34"/>
      <c r="CLK34" s="34"/>
      <c r="CLL34" s="34"/>
      <c r="CLM34" s="34"/>
      <c r="CLN34" s="34"/>
      <c r="CLO34" s="34"/>
      <c r="CLP34" s="34"/>
      <c r="CLQ34" s="34"/>
      <c r="CLR34" s="34"/>
      <c r="CLS34" s="34"/>
      <c r="CLT34" s="34"/>
      <c r="CLU34" s="34"/>
      <c r="CLV34" s="34"/>
      <c r="CLW34" s="34"/>
      <c r="CLX34" s="34"/>
      <c r="CLY34" s="34"/>
      <c r="CLZ34" s="34"/>
      <c r="CMA34" s="34"/>
      <c r="CMB34" s="34"/>
      <c r="CMC34" s="34"/>
      <c r="CMD34" s="34"/>
      <c r="CME34" s="34"/>
      <c r="CMF34" s="34"/>
      <c r="CMG34" s="34"/>
      <c r="CMH34" s="34"/>
      <c r="CMI34" s="34"/>
      <c r="CMJ34" s="34"/>
      <c r="CMK34" s="34"/>
      <c r="CML34" s="34"/>
      <c r="CMM34" s="34"/>
      <c r="CMN34" s="34"/>
      <c r="CMO34" s="34"/>
      <c r="CMP34" s="34"/>
      <c r="CMQ34" s="34"/>
      <c r="CMR34" s="34"/>
      <c r="CMS34" s="34"/>
      <c r="CMT34" s="34"/>
      <c r="CMU34" s="34"/>
      <c r="CMV34" s="34"/>
      <c r="CMW34" s="34"/>
      <c r="CMX34" s="34"/>
      <c r="CMY34" s="34"/>
      <c r="CMZ34" s="34"/>
      <c r="CNA34" s="34"/>
      <c r="CNB34" s="34"/>
      <c r="CNC34" s="34"/>
      <c r="CND34" s="34"/>
      <c r="CNE34" s="34"/>
      <c r="CNF34" s="34"/>
      <c r="CNG34" s="34"/>
      <c r="CNH34" s="34"/>
      <c r="CNI34" s="34"/>
      <c r="CNJ34" s="34"/>
      <c r="CNK34" s="34"/>
      <c r="CNL34" s="34"/>
      <c r="CNM34" s="34"/>
      <c r="CNN34" s="34"/>
      <c r="CNO34" s="34"/>
      <c r="CNP34" s="34"/>
      <c r="CNQ34" s="34"/>
      <c r="CNR34" s="34"/>
      <c r="CNS34" s="34"/>
      <c r="CNT34" s="34"/>
      <c r="CNU34" s="34"/>
      <c r="CNV34" s="34"/>
      <c r="CNW34" s="34"/>
      <c r="CNX34" s="34"/>
      <c r="CNY34" s="34"/>
      <c r="CNZ34" s="34"/>
      <c r="COA34" s="34"/>
      <c r="COB34" s="34"/>
      <c r="COC34" s="34"/>
      <c r="COD34" s="34"/>
      <c r="COE34" s="34"/>
      <c r="COF34" s="34"/>
      <c r="COG34" s="34"/>
      <c r="COH34" s="34"/>
      <c r="COI34" s="34"/>
      <c r="COJ34" s="34"/>
      <c r="COK34" s="34"/>
      <c r="COL34" s="34"/>
      <c r="COM34" s="34"/>
      <c r="CON34" s="34"/>
      <c r="COO34" s="34"/>
      <c r="COP34" s="34"/>
      <c r="COQ34" s="34"/>
      <c r="COR34" s="34"/>
      <c r="COS34" s="34"/>
      <c r="COT34" s="34"/>
      <c r="COU34" s="34"/>
      <c r="COV34" s="34"/>
      <c r="COW34" s="34"/>
      <c r="COX34" s="34"/>
      <c r="COY34" s="34"/>
      <c r="COZ34" s="34"/>
      <c r="CPA34" s="34"/>
      <c r="CPB34" s="34"/>
      <c r="CPC34" s="34"/>
      <c r="CPD34" s="34"/>
      <c r="CPE34" s="34"/>
      <c r="CPF34" s="34"/>
      <c r="CPG34" s="34"/>
      <c r="CPH34" s="34"/>
      <c r="CPI34" s="34"/>
      <c r="CPJ34" s="34"/>
      <c r="CPK34" s="34"/>
      <c r="CPL34" s="34"/>
      <c r="CPM34" s="34"/>
      <c r="CPN34" s="34"/>
      <c r="CPO34" s="34"/>
      <c r="CPP34" s="34"/>
      <c r="CPQ34" s="34"/>
      <c r="CPR34" s="34"/>
      <c r="CPS34" s="34"/>
      <c r="CPT34" s="34"/>
      <c r="CPU34" s="34"/>
      <c r="CPV34" s="34"/>
      <c r="CPW34" s="34"/>
      <c r="CPX34" s="34"/>
      <c r="CPY34" s="34"/>
      <c r="CPZ34" s="34"/>
      <c r="CQA34" s="34"/>
      <c r="CQB34" s="34"/>
      <c r="CQC34" s="34"/>
      <c r="CQD34" s="34"/>
      <c r="CQE34" s="34"/>
      <c r="CQF34" s="34"/>
      <c r="CQG34" s="34"/>
      <c r="CQH34" s="34"/>
      <c r="CQI34" s="34"/>
      <c r="CQJ34" s="34"/>
      <c r="CQK34" s="34"/>
      <c r="CQL34" s="34"/>
      <c r="CQM34" s="34"/>
      <c r="CQN34" s="34"/>
      <c r="CQO34" s="34"/>
      <c r="CQP34" s="34"/>
      <c r="CQQ34" s="34"/>
      <c r="CQR34" s="34"/>
      <c r="CQS34" s="34"/>
      <c r="CQT34" s="34"/>
      <c r="CQU34" s="34"/>
      <c r="CQV34" s="34"/>
      <c r="CQW34" s="34"/>
      <c r="CQX34" s="34"/>
      <c r="CQY34" s="34"/>
      <c r="CQZ34" s="34"/>
      <c r="CRA34" s="34"/>
      <c r="CRB34" s="34"/>
      <c r="CRC34" s="34"/>
      <c r="CRD34" s="34"/>
      <c r="CRE34" s="34"/>
      <c r="CRF34" s="34"/>
      <c r="CRG34" s="34"/>
      <c r="CRH34" s="34"/>
      <c r="CRI34" s="34"/>
      <c r="CRJ34" s="34"/>
      <c r="CRK34" s="34"/>
      <c r="CRL34" s="34"/>
      <c r="CRM34" s="34"/>
      <c r="CRN34" s="34"/>
      <c r="CRO34" s="34"/>
      <c r="CRP34" s="34"/>
      <c r="CRQ34" s="34"/>
      <c r="CRR34" s="34"/>
      <c r="CRS34" s="34"/>
      <c r="CRT34" s="34"/>
      <c r="CRU34" s="34"/>
      <c r="CRV34" s="34"/>
      <c r="CRW34" s="34"/>
      <c r="CRX34" s="34"/>
      <c r="CRY34" s="34"/>
      <c r="CRZ34" s="34"/>
      <c r="CSA34" s="34"/>
      <c r="CSB34" s="34"/>
      <c r="CSC34" s="34"/>
      <c r="CSD34" s="34"/>
      <c r="CSE34" s="34"/>
      <c r="CSF34" s="34"/>
      <c r="CSG34" s="34"/>
      <c r="CSH34" s="34"/>
      <c r="CSI34" s="34"/>
      <c r="CSJ34" s="34"/>
      <c r="CSK34" s="34"/>
      <c r="CSL34" s="34"/>
      <c r="CSM34" s="34"/>
      <c r="CSN34" s="34"/>
      <c r="CSO34" s="34"/>
      <c r="CSP34" s="34"/>
      <c r="CSQ34" s="34"/>
      <c r="CSR34" s="34"/>
      <c r="CSS34" s="34"/>
      <c r="CST34" s="34"/>
      <c r="CSU34" s="34"/>
      <c r="CSV34" s="34"/>
      <c r="CSW34" s="34"/>
      <c r="CSX34" s="34"/>
      <c r="CSY34" s="34"/>
      <c r="CSZ34" s="34"/>
      <c r="CTA34" s="34"/>
      <c r="CTB34" s="34"/>
      <c r="CTC34" s="34"/>
      <c r="CTD34" s="34"/>
      <c r="CTE34" s="34"/>
      <c r="CTF34" s="34"/>
      <c r="CTG34" s="34"/>
      <c r="CTH34" s="34"/>
      <c r="CTI34" s="34"/>
      <c r="CTJ34" s="34"/>
      <c r="CTK34" s="34"/>
      <c r="CTL34" s="34"/>
      <c r="CTM34" s="34"/>
      <c r="CTN34" s="34"/>
      <c r="CTO34" s="34"/>
      <c r="CTP34" s="34"/>
      <c r="CTQ34" s="34"/>
      <c r="CTR34" s="34"/>
      <c r="CTS34" s="34"/>
      <c r="CTT34" s="34"/>
      <c r="CTU34" s="34"/>
      <c r="CTV34" s="34"/>
      <c r="CTW34" s="34"/>
      <c r="CTX34" s="34"/>
      <c r="CTY34" s="34"/>
      <c r="CTZ34" s="34"/>
      <c r="CUA34" s="34"/>
      <c r="CUB34" s="34"/>
      <c r="CUC34" s="34"/>
      <c r="CUD34" s="34"/>
      <c r="CUE34" s="34"/>
      <c r="CUF34" s="34"/>
      <c r="CUG34" s="34"/>
      <c r="CUH34" s="34"/>
      <c r="CUI34" s="34"/>
      <c r="CUJ34" s="34"/>
      <c r="CUK34" s="34"/>
      <c r="CUL34" s="34"/>
      <c r="CUM34" s="34"/>
      <c r="CUN34" s="34"/>
      <c r="CUO34" s="34"/>
      <c r="CUP34" s="34"/>
      <c r="CUQ34" s="34"/>
      <c r="CUR34" s="34"/>
      <c r="CUS34" s="34"/>
      <c r="CUT34" s="34"/>
      <c r="CUU34" s="34"/>
      <c r="CUV34" s="34"/>
      <c r="CUW34" s="34"/>
      <c r="CUX34" s="34"/>
      <c r="CUY34" s="34"/>
      <c r="CUZ34" s="34"/>
      <c r="CVA34" s="34"/>
      <c r="CVB34" s="34"/>
      <c r="CVC34" s="34"/>
      <c r="CVD34" s="34"/>
      <c r="CVE34" s="34"/>
      <c r="CVF34" s="34"/>
      <c r="CVG34" s="34"/>
      <c r="CVH34" s="34"/>
      <c r="CVI34" s="34"/>
      <c r="CVJ34" s="34"/>
      <c r="CVK34" s="34"/>
      <c r="CVL34" s="34"/>
      <c r="CVM34" s="34"/>
      <c r="CVN34" s="34"/>
      <c r="CVO34" s="34"/>
      <c r="CVP34" s="34"/>
      <c r="CVQ34" s="34"/>
      <c r="CVR34" s="34"/>
      <c r="CVS34" s="34"/>
      <c r="CVT34" s="34"/>
      <c r="CVU34" s="34"/>
      <c r="CVV34" s="34"/>
      <c r="CVW34" s="34"/>
      <c r="CVX34" s="34"/>
      <c r="CVY34" s="34"/>
      <c r="CVZ34" s="34"/>
      <c r="CWA34" s="34"/>
      <c r="CWB34" s="34"/>
      <c r="CWC34" s="34"/>
      <c r="CWD34" s="34"/>
      <c r="CWE34" s="34"/>
      <c r="CWF34" s="34"/>
      <c r="CWG34" s="34"/>
      <c r="CWH34" s="34"/>
      <c r="CWI34" s="34"/>
      <c r="CWJ34" s="34"/>
      <c r="CWK34" s="34"/>
      <c r="CWL34" s="34"/>
      <c r="CWM34" s="34"/>
      <c r="CWN34" s="34"/>
      <c r="CWO34" s="34"/>
      <c r="CWP34" s="34"/>
      <c r="CWQ34" s="34"/>
      <c r="CWR34" s="34"/>
      <c r="CWS34" s="34"/>
      <c r="CWT34" s="34"/>
      <c r="CWU34" s="34"/>
      <c r="CWV34" s="34"/>
      <c r="CWW34" s="34"/>
      <c r="CWX34" s="34"/>
      <c r="CWY34" s="34"/>
      <c r="CWZ34" s="34"/>
      <c r="CXA34" s="34"/>
      <c r="CXB34" s="34"/>
      <c r="CXC34" s="34"/>
      <c r="CXD34" s="34"/>
      <c r="CXE34" s="34"/>
      <c r="CXF34" s="34"/>
      <c r="CXG34" s="34"/>
      <c r="CXH34" s="34"/>
      <c r="CXI34" s="34"/>
      <c r="CXJ34" s="34"/>
      <c r="CXK34" s="34"/>
      <c r="CXL34" s="34"/>
      <c r="CXM34" s="34"/>
      <c r="CXN34" s="34"/>
      <c r="CXO34" s="34"/>
      <c r="CXP34" s="34"/>
      <c r="CXQ34" s="34"/>
      <c r="CXR34" s="34"/>
      <c r="CXS34" s="34"/>
      <c r="CXT34" s="34"/>
      <c r="CXU34" s="34"/>
      <c r="CXV34" s="34"/>
      <c r="CXW34" s="34"/>
      <c r="CXX34" s="34"/>
      <c r="CXY34" s="34"/>
      <c r="CXZ34" s="34"/>
      <c r="CYA34" s="34"/>
      <c r="CYB34" s="34"/>
      <c r="CYC34" s="34"/>
      <c r="CYD34" s="34"/>
      <c r="CYE34" s="34"/>
      <c r="CYF34" s="34"/>
      <c r="CYG34" s="34"/>
      <c r="CYH34" s="34"/>
      <c r="CYI34" s="34"/>
      <c r="CYJ34" s="34"/>
      <c r="CYK34" s="34"/>
      <c r="CYL34" s="34"/>
      <c r="CYM34" s="34"/>
      <c r="CYN34" s="34"/>
      <c r="CYO34" s="34"/>
      <c r="CYP34" s="34"/>
      <c r="CYQ34" s="34"/>
      <c r="CYR34" s="34"/>
      <c r="CYS34" s="34"/>
      <c r="CYT34" s="34"/>
      <c r="CYU34" s="34"/>
      <c r="CYV34" s="34"/>
      <c r="CYW34" s="34"/>
      <c r="CYX34" s="34"/>
      <c r="CYY34" s="34"/>
      <c r="CYZ34" s="34"/>
      <c r="CZA34" s="34"/>
      <c r="CZB34" s="34"/>
      <c r="CZC34" s="34"/>
      <c r="CZD34" s="34"/>
      <c r="CZE34" s="34"/>
      <c r="CZF34" s="34"/>
      <c r="CZG34" s="34"/>
      <c r="CZH34" s="34"/>
      <c r="CZI34" s="34"/>
      <c r="CZJ34" s="34"/>
      <c r="CZK34" s="34"/>
      <c r="CZL34" s="34"/>
      <c r="CZM34" s="34"/>
      <c r="CZN34" s="34"/>
      <c r="CZO34" s="34"/>
      <c r="CZP34" s="34"/>
      <c r="CZQ34" s="34"/>
      <c r="CZR34" s="34"/>
      <c r="CZS34" s="34"/>
      <c r="CZT34" s="34"/>
      <c r="CZU34" s="34"/>
      <c r="CZV34" s="34"/>
      <c r="CZW34" s="34"/>
      <c r="CZX34" s="34"/>
      <c r="CZY34" s="34"/>
      <c r="CZZ34" s="34"/>
      <c r="DAA34" s="34"/>
      <c r="DAB34" s="34"/>
      <c r="DAC34" s="34"/>
      <c r="DAD34" s="34"/>
      <c r="DAE34" s="34"/>
      <c r="DAF34" s="34"/>
      <c r="DAG34" s="34"/>
      <c r="DAH34" s="34"/>
      <c r="DAI34" s="34"/>
      <c r="DAJ34" s="34"/>
      <c r="DAK34" s="34"/>
      <c r="DAL34" s="34"/>
      <c r="DAM34" s="34"/>
      <c r="DAN34" s="34"/>
      <c r="DAO34" s="34"/>
      <c r="DAP34" s="34"/>
      <c r="DAQ34" s="34"/>
      <c r="DAR34" s="34"/>
      <c r="DAS34" s="34"/>
      <c r="DAT34" s="34"/>
      <c r="DAU34" s="34"/>
      <c r="DAV34" s="34"/>
      <c r="DAW34" s="34"/>
      <c r="DAX34" s="34"/>
      <c r="DAY34" s="34"/>
      <c r="DAZ34" s="34"/>
      <c r="DBA34" s="34"/>
      <c r="DBB34" s="34"/>
      <c r="DBC34" s="34"/>
      <c r="DBD34" s="34"/>
      <c r="DBE34" s="34"/>
      <c r="DBF34" s="34"/>
      <c r="DBG34" s="34"/>
      <c r="DBH34" s="34"/>
      <c r="DBI34" s="34"/>
      <c r="DBJ34" s="34"/>
      <c r="DBK34" s="34"/>
      <c r="DBL34" s="34"/>
      <c r="DBM34" s="34"/>
      <c r="DBN34" s="34"/>
      <c r="DBO34" s="34"/>
      <c r="DBP34" s="34"/>
      <c r="DBQ34" s="34"/>
      <c r="DBR34" s="34"/>
      <c r="DBS34" s="34"/>
      <c r="DBT34" s="34"/>
      <c r="DBU34" s="34"/>
      <c r="DBV34" s="34"/>
      <c r="DBW34" s="34"/>
      <c r="DBX34" s="34"/>
      <c r="DBY34" s="34"/>
      <c r="DBZ34" s="34"/>
      <c r="DCA34" s="34"/>
      <c r="DCB34" s="34"/>
      <c r="DCC34" s="34"/>
      <c r="DCD34" s="34"/>
      <c r="DCE34" s="34"/>
      <c r="DCF34" s="34"/>
      <c r="DCG34" s="34"/>
      <c r="DCH34" s="34"/>
      <c r="DCI34" s="34"/>
      <c r="DCJ34" s="34"/>
      <c r="DCK34" s="34"/>
      <c r="DCL34" s="34"/>
      <c r="DCM34" s="34"/>
      <c r="DCN34" s="34"/>
      <c r="DCO34" s="34"/>
      <c r="DCP34" s="34"/>
      <c r="DCQ34" s="34"/>
      <c r="DCR34" s="34"/>
      <c r="DCS34" s="34"/>
      <c r="DCT34" s="34"/>
      <c r="DCU34" s="34"/>
      <c r="DCV34" s="34"/>
      <c r="DCW34" s="34"/>
      <c r="DCX34" s="34"/>
      <c r="DCY34" s="34"/>
      <c r="DCZ34" s="34"/>
      <c r="DDA34" s="34"/>
      <c r="DDB34" s="34"/>
      <c r="DDC34" s="34"/>
      <c r="DDD34" s="34"/>
      <c r="DDE34" s="34"/>
      <c r="DDF34" s="34"/>
      <c r="DDG34" s="34"/>
      <c r="DDH34" s="34"/>
      <c r="DDI34" s="34"/>
      <c r="DDJ34" s="34"/>
      <c r="DDK34" s="34"/>
      <c r="DDL34" s="34"/>
      <c r="DDM34" s="34"/>
      <c r="DDN34" s="34"/>
      <c r="DDO34" s="34"/>
      <c r="DDP34" s="34"/>
      <c r="DDQ34" s="34"/>
      <c r="DDR34" s="34"/>
      <c r="DDS34" s="34"/>
      <c r="DDT34" s="34"/>
      <c r="DDU34" s="34"/>
      <c r="DDV34" s="34"/>
      <c r="DDW34" s="34"/>
      <c r="DDX34" s="34"/>
      <c r="DDY34" s="34"/>
      <c r="DDZ34" s="34"/>
      <c r="DEA34" s="34"/>
      <c r="DEB34" s="34"/>
      <c r="DEC34" s="34"/>
      <c r="DED34" s="34"/>
      <c r="DEE34" s="34"/>
      <c r="DEF34" s="34"/>
      <c r="DEG34" s="34"/>
      <c r="DEH34" s="34"/>
      <c r="DEI34" s="34"/>
      <c r="DEJ34" s="34"/>
      <c r="DEK34" s="34"/>
      <c r="DEL34" s="34"/>
      <c r="DEM34" s="34"/>
      <c r="DEN34" s="34"/>
      <c r="DEO34" s="34"/>
      <c r="DEP34" s="34"/>
      <c r="DEQ34" s="34"/>
      <c r="DER34" s="34"/>
      <c r="DES34" s="34"/>
      <c r="DET34" s="34"/>
      <c r="DEU34" s="34"/>
      <c r="DEV34" s="34"/>
      <c r="DEW34" s="34"/>
      <c r="DEX34" s="34"/>
      <c r="DEY34" s="34"/>
      <c r="DEZ34" s="34"/>
      <c r="DFA34" s="34"/>
      <c r="DFB34" s="34"/>
      <c r="DFC34" s="34"/>
      <c r="DFD34" s="34"/>
      <c r="DFE34" s="34"/>
      <c r="DFF34" s="34"/>
      <c r="DFG34" s="34"/>
      <c r="DFH34" s="34"/>
      <c r="DFI34" s="34"/>
      <c r="DFJ34" s="34"/>
      <c r="DFK34" s="34"/>
      <c r="DFL34" s="34"/>
      <c r="DFM34" s="34"/>
      <c r="DFN34" s="34"/>
      <c r="DFO34" s="34"/>
      <c r="DFP34" s="34"/>
      <c r="DFQ34" s="34"/>
      <c r="DFR34" s="34"/>
      <c r="DFS34" s="34"/>
      <c r="DFT34" s="34"/>
      <c r="DFU34" s="34"/>
      <c r="DFV34" s="34"/>
      <c r="DFW34" s="34"/>
      <c r="DFX34" s="34"/>
      <c r="DFY34" s="34"/>
      <c r="DFZ34" s="34"/>
      <c r="DGA34" s="34"/>
      <c r="DGB34" s="34"/>
      <c r="DGC34" s="34"/>
      <c r="DGD34" s="34"/>
      <c r="DGE34" s="34"/>
      <c r="DGF34" s="34"/>
      <c r="DGG34" s="34"/>
      <c r="DGH34" s="34"/>
      <c r="DGI34" s="34"/>
      <c r="DGJ34" s="34"/>
      <c r="DGK34" s="34"/>
      <c r="DGL34" s="34"/>
      <c r="DGM34" s="34"/>
      <c r="DGN34" s="34"/>
      <c r="DGO34" s="34"/>
      <c r="DGP34" s="34"/>
      <c r="DGQ34" s="34"/>
      <c r="DGR34" s="34"/>
      <c r="DGS34" s="34"/>
      <c r="DGT34" s="34"/>
      <c r="DGU34" s="34"/>
      <c r="DGV34" s="34"/>
      <c r="DGW34" s="34"/>
      <c r="DGX34" s="34"/>
      <c r="DGY34" s="34"/>
      <c r="DGZ34" s="34"/>
      <c r="DHA34" s="34"/>
      <c r="DHB34" s="34"/>
      <c r="DHC34" s="34"/>
      <c r="DHD34" s="34"/>
      <c r="DHE34" s="34"/>
      <c r="DHF34" s="34"/>
      <c r="DHG34" s="34"/>
      <c r="DHH34" s="34"/>
      <c r="DHI34" s="34"/>
      <c r="DHJ34" s="34"/>
      <c r="DHK34" s="34"/>
      <c r="DHL34" s="34"/>
      <c r="DHM34" s="34"/>
      <c r="DHN34" s="34"/>
      <c r="DHO34" s="34"/>
      <c r="DHP34" s="34"/>
      <c r="DHQ34" s="34"/>
      <c r="DHR34" s="34"/>
      <c r="DHS34" s="34"/>
      <c r="DHT34" s="34"/>
      <c r="DHU34" s="34"/>
      <c r="DHV34" s="34"/>
      <c r="DHW34" s="34"/>
      <c r="DHX34" s="34"/>
      <c r="DHY34" s="34"/>
      <c r="DHZ34" s="34"/>
      <c r="DIA34" s="34"/>
      <c r="DIB34" s="34"/>
      <c r="DIC34" s="34"/>
      <c r="DID34" s="34"/>
      <c r="DIE34" s="34"/>
      <c r="DIF34" s="34"/>
      <c r="DIG34" s="34"/>
      <c r="DIH34" s="34"/>
      <c r="DII34" s="34"/>
      <c r="DIJ34" s="34"/>
      <c r="DIK34" s="34"/>
      <c r="DIL34" s="34"/>
      <c r="DIM34" s="34"/>
      <c r="DIN34" s="34"/>
      <c r="DIO34" s="34"/>
      <c r="DIP34" s="34"/>
      <c r="DIQ34" s="34"/>
      <c r="DIR34" s="34"/>
      <c r="DIS34" s="34"/>
      <c r="DIT34" s="34"/>
      <c r="DIU34" s="34"/>
      <c r="DIV34" s="34"/>
      <c r="DIW34" s="34"/>
      <c r="DIX34" s="34"/>
      <c r="DIY34" s="34"/>
      <c r="DIZ34" s="34"/>
      <c r="DJA34" s="34"/>
      <c r="DJB34" s="34"/>
      <c r="DJC34" s="34"/>
      <c r="DJD34" s="34"/>
      <c r="DJE34" s="34"/>
      <c r="DJF34" s="34"/>
      <c r="DJG34" s="34"/>
      <c r="DJH34" s="34"/>
      <c r="DJI34" s="34"/>
      <c r="DJJ34" s="34"/>
      <c r="DJK34" s="34"/>
      <c r="DJL34" s="34"/>
      <c r="DJM34" s="34"/>
      <c r="DJN34" s="34"/>
      <c r="DJO34" s="34"/>
      <c r="DJP34" s="34"/>
      <c r="DJQ34" s="34"/>
      <c r="DJR34" s="34"/>
      <c r="DJS34" s="34"/>
      <c r="DJT34" s="34"/>
      <c r="DJU34" s="34"/>
      <c r="DJV34" s="34"/>
      <c r="DJW34" s="34"/>
      <c r="DJX34" s="34"/>
      <c r="DJY34" s="34"/>
      <c r="DJZ34" s="34"/>
      <c r="DKA34" s="34"/>
      <c r="DKB34" s="34"/>
      <c r="DKC34" s="34"/>
      <c r="DKD34" s="34"/>
      <c r="DKE34" s="34"/>
      <c r="DKF34" s="34"/>
      <c r="DKG34" s="34"/>
      <c r="DKH34" s="34"/>
      <c r="DKI34" s="34"/>
      <c r="DKJ34" s="34"/>
      <c r="DKK34" s="34"/>
      <c r="DKL34" s="34"/>
      <c r="DKM34" s="34"/>
      <c r="DKN34" s="34"/>
      <c r="DKO34" s="34"/>
      <c r="DKP34" s="34"/>
      <c r="DKQ34" s="34"/>
      <c r="DKR34" s="34"/>
      <c r="DKS34" s="34"/>
      <c r="DKT34" s="34"/>
      <c r="DKU34" s="34"/>
      <c r="DKV34" s="34"/>
      <c r="DKW34" s="34"/>
      <c r="DKX34" s="34"/>
      <c r="DKY34" s="34"/>
      <c r="DKZ34" s="34"/>
      <c r="DLA34" s="34"/>
      <c r="DLB34" s="34"/>
      <c r="DLC34" s="34"/>
      <c r="DLD34" s="34"/>
      <c r="DLE34" s="34"/>
      <c r="DLF34" s="34"/>
      <c r="DLG34" s="34"/>
      <c r="DLH34" s="34"/>
      <c r="DLI34" s="34"/>
      <c r="DLJ34" s="34"/>
      <c r="DLK34" s="34"/>
      <c r="DLL34" s="34"/>
      <c r="DLM34" s="34"/>
      <c r="DLN34" s="34"/>
      <c r="DLO34" s="34"/>
      <c r="DLP34" s="34"/>
      <c r="DLQ34" s="34"/>
      <c r="DLR34" s="34"/>
      <c r="DLS34" s="34"/>
      <c r="DLT34" s="34"/>
      <c r="DLU34" s="34"/>
      <c r="DLV34" s="34"/>
      <c r="DLW34" s="34"/>
      <c r="DLX34" s="34"/>
      <c r="DLY34" s="34"/>
      <c r="DLZ34" s="34"/>
      <c r="DMA34" s="34"/>
      <c r="DMB34" s="34"/>
      <c r="DMC34" s="34"/>
      <c r="DMD34" s="34"/>
      <c r="DME34" s="34"/>
      <c r="DMF34" s="34"/>
      <c r="DMG34" s="34"/>
      <c r="DMH34" s="34"/>
      <c r="DMI34" s="34"/>
      <c r="DMJ34" s="34"/>
      <c r="DMK34" s="34"/>
      <c r="DML34" s="34"/>
      <c r="DMM34" s="34"/>
      <c r="DMN34" s="34"/>
      <c r="DMO34" s="34"/>
      <c r="DMP34" s="34"/>
      <c r="DMQ34" s="34"/>
      <c r="DMR34" s="34"/>
      <c r="DMS34" s="34"/>
      <c r="DMT34" s="34"/>
      <c r="DMU34" s="34"/>
      <c r="DMV34" s="34"/>
      <c r="DMW34" s="34"/>
      <c r="DMX34" s="34"/>
      <c r="DMY34" s="34"/>
      <c r="DMZ34" s="34"/>
      <c r="DNA34" s="34"/>
      <c r="DNB34" s="34"/>
      <c r="DNC34" s="34"/>
      <c r="DND34" s="34"/>
      <c r="DNE34" s="34"/>
      <c r="DNF34" s="34"/>
      <c r="DNG34" s="34"/>
      <c r="DNH34" s="34"/>
      <c r="DNI34" s="34"/>
      <c r="DNJ34" s="34"/>
      <c r="DNK34" s="34"/>
      <c r="DNL34" s="34"/>
      <c r="DNM34" s="34"/>
      <c r="DNN34" s="34"/>
      <c r="DNO34" s="34"/>
      <c r="DNP34" s="34"/>
      <c r="DNQ34" s="34"/>
      <c r="DNR34" s="34"/>
      <c r="DNS34" s="34"/>
      <c r="DNT34" s="34"/>
      <c r="DNU34" s="34"/>
      <c r="DNV34" s="34"/>
      <c r="DNW34" s="34"/>
      <c r="DNX34" s="34"/>
      <c r="DNY34" s="34"/>
      <c r="DNZ34" s="34"/>
      <c r="DOA34" s="34"/>
      <c r="DOB34" s="34"/>
      <c r="DOC34" s="34"/>
      <c r="DOD34" s="34"/>
      <c r="DOE34" s="34"/>
      <c r="DOF34" s="34"/>
      <c r="DOG34" s="34"/>
      <c r="DOH34" s="34"/>
      <c r="DOI34" s="34"/>
      <c r="DOJ34" s="34"/>
      <c r="DOK34" s="34"/>
      <c r="DOL34" s="34"/>
      <c r="DOM34" s="34"/>
      <c r="DON34" s="34"/>
      <c r="DOO34" s="34"/>
      <c r="DOP34" s="34"/>
      <c r="DOQ34" s="34"/>
      <c r="DOR34" s="34"/>
      <c r="DOS34" s="34"/>
      <c r="DOT34" s="34"/>
      <c r="DOU34" s="34"/>
      <c r="DOV34" s="34"/>
      <c r="DOW34" s="34"/>
      <c r="DOX34" s="34"/>
      <c r="DOY34" s="34"/>
      <c r="DOZ34" s="34"/>
      <c r="DPA34" s="34"/>
      <c r="DPB34" s="34"/>
      <c r="DPC34" s="34"/>
      <c r="DPD34" s="34"/>
      <c r="DPE34" s="34"/>
      <c r="DPF34" s="34"/>
      <c r="DPG34" s="34"/>
      <c r="DPH34" s="34"/>
      <c r="DPI34" s="34"/>
      <c r="DPJ34" s="34"/>
      <c r="DPK34" s="34"/>
      <c r="DPL34" s="34"/>
      <c r="DPM34" s="34"/>
      <c r="DPN34" s="34"/>
      <c r="DPO34" s="34"/>
      <c r="DPP34" s="34"/>
      <c r="DPQ34" s="34"/>
      <c r="DPR34" s="34"/>
      <c r="DPS34" s="34"/>
      <c r="DPT34" s="34"/>
      <c r="DPU34" s="34"/>
      <c r="DPV34" s="34"/>
      <c r="DPW34" s="34"/>
      <c r="DPX34" s="34"/>
      <c r="DPY34" s="34"/>
      <c r="DPZ34" s="34"/>
      <c r="DQA34" s="34"/>
      <c r="DQB34" s="34"/>
      <c r="DQC34" s="34"/>
      <c r="DQD34" s="34"/>
      <c r="DQE34" s="34"/>
      <c r="DQF34" s="34"/>
      <c r="DQG34" s="34"/>
      <c r="DQH34" s="34"/>
      <c r="DQI34" s="34"/>
      <c r="DQJ34" s="34"/>
      <c r="DQK34" s="34"/>
      <c r="DQL34" s="34"/>
      <c r="DQM34" s="34"/>
      <c r="DQN34" s="34"/>
      <c r="DQO34" s="34"/>
      <c r="DQP34" s="34"/>
      <c r="DQQ34" s="34"/>
      <c r="DQR34" s="34"/>
      <c r="DQS34" s="34"/>
      <c r="DQT34" s="34"/>
      <c r="DQU34" s="34"/>
      <c r="DQV34" s="34"/>
      <c r="DQW34" s="34"/>
      <c r="DQX34" s="34"/>
      <c r="DQY34" s="34"/>
      <c r="DQZ34" s="34"/>
      <c r="DRA34" s="34"/>
      <c r="DRB34" s="34"/>
      <c r="DRC34" s="34"/>
      <c r="DRD34" s="34"/>
      <c r="DRE34" s="34"/>
      <c r="DRF34" s="34"/>
      <c r="DRG34" s="34"/>
      <c r="DRH34" s="34"/>
      <c r="DRI34" s="34"/>
      <c r="DRJ34" s="34"/>
      <c r="DRK34" s="34"/>
      <c r="DRL34" s="34"/>
      <c r="DRM34" s="34"/>
      <c r="DRN34" s="34"/>
      <c r="DRO34" s="34"/>
      <c r="DRP34" s="34"/>
      <c r="DRQ34" s="34"/>
      <c r="DRR34" s="34"/>
      <c r="DRS34" s="34"/>
      <c r="DRT34" s="34"/>
      <c r="DRU34" s="34"/>
      <c r="DRV34" s="34"/>
      <c r="DRW34" s="34"/>
      <c r="DRX34" s="34"/>
      <c r="DRY34" s="34"/>
      <c r="DRZ34" s="34"/>
      <c r="DSA34" s="34"/>
      <c r="DSB34" s="34"/>
      <c r="DSC34" s="34"/>
      <c r="DSD34" s="34"/>
      <c r="DSE34" s="34"/>
      <c r="DSF34" s="34"/>
      <c r="DSG34" s="34"/>
      <c r="DSH34" s="34"/>
      <c r="DSI34" s="34"/>
      <c r="DSJ34" s="34"/>
      <c r="DSK34" s="34"/>
      <c r="DSL34" s="34"/>
      <c r="DSM34" s="34"/>
      <c r="DSN34" s="34"/>
      <c r="DSO34" s="34"/>
      <c r="DSP34" s="34"/>
      <c r="DSQ34" s="34"/>
      <c r="DSR34" s="34"/>
      <c r="DSS34" s="34"/>
      <c r="DST34" s="34"/>
      <c r="DSU34" s="34"/>
      <c r="DSV34" s="34"/>
      <c r="DSW34" s="34"/>
      <c r="DSX34" s="34"/>
      <c r="DSY34" s="34"/>
      <c r="DSZ34" s="34"/>
      <c r="DTA34" s="34"/>
      <c r="DTB34" s="34"/>
      <c r="DTC34" s="34"/>
      <c r="DTD34" s="34"/>
      <c r="DTE34" s="34"/>
      <c r="DTF34" s="34"/>
      <c r="DTG34" s="34"/>
      <c r="DTH34" s="34"/>
      <c r="DTI34" s="34"/>
      <c r="DTJ34" s="34"/>
      <c r="DTK34" s="34"/>
      <c r="DTL34" s="34"/>
      <c r="DTM34" s="34"/>
      <c r="DTN34" s="34"/>
      <c r="DTO34" s="34"/>
      <c r="DTP34" s="34"/>
      <c r="DTQ34" s="34"/>
      <c r="DTR34" s="34"/>
      <c r="DTS34" s="34"/>
      <c r="DTT34" s="34"/>
      <c r="DTU34" s="34"/>
      <c r="DTV34" s="34"/>
      <c r="DTW34" s="34"/>
      <c r="DTX34" s="34"/>
      <c r="DTY34" s="34"/>
      <c r="DTZ34" s="34"/>
      <c r="DUA34" s="34"/>
      <c r="DUB34" s="34"/>
      <c r="DUC34" s="34"/>
      <c r="DUD34" s="34"/>
      <c r="DUE34" s="34"/>
      <c r="DUF34" s="34"/>
      <c r="DUG34" s="34"/>
      <c r="DUH34" s="34"/>
      <c r="DUI34" s="34"/>
      <c r="DUJ34" s="34"/>
      <c r="DUK34" s="34"/>
      <c r="DUL34" s="34"/>
      <c r="DUM34" s="34"/>
      <c r="DUN34" s="34"/>
      <c r="DUO34" s="34"/>
      <c r="DUP34" s="34"/>
      <c r="DUQ34" s="34"/>
      <c r="DUR34" s="34"/>
      <c r="DUS34" s="34"/>
      <c r="DUT34" s="34"/>
      <c r="DUU34" s="34"/>
      <c r="DUV34" s="34"/>
      <c r="DUW34" s="34"/>
      <c r="DUX34" s="34"/>
      <c r="DUY34" s="34"/>
      <c r="DUZ34" s="34"/>
      <c r="DVA34" s="34"/>
      <c r="DVB34" s="34"/>
      <c r="DVC34" s="34"/>
      <c r="DVD34" s="34"/>
      <c r="DVE34" s="34"/>
      <c r="DVF34" s="34"/>
      <c r="DVG34" s="34"/>
      <c r="DVH34" s="34"/>
      <c r="DVI34" s="34"/>
      <c r="DVJ34" s="34"/>
      <c r="DVK34" s="34"/>
      <c r="DVL34" s="34"/>
      <c r="DVM34" s="34"/>
      <c r="DVN34" s="34"/>
      <c r="DVO34" s="34"/>
      <c r="DVP34" s="34"/>
      <c r="DVQ34" s="34"/>
      <c r="DVR34" s="34"/>
      <c r="DVS34" s="34"/>
      <c r="DVT34" s="34"/>
      <c r="DVU34" s="34"/>
      <c r="DVV34" s="34"/>
      <c r="DVW34" s="34"/>
      <c r="DVX34" s="34"/>
      <c r="DVY34" s="34"/>
      <c r="DVZ34" s="34"/>
      <c r="DWA34" s="34"/>
      <c r="DWB34" s="34"/>
      <c r="DWC34" s="34"/>
      <c r="DWD34" s="34"/>
      <c r="DWE34" s="34"/>
      <c r="DWF34" s="34"/>
      <c r="DWG34" s="34"/>
      <c r="DWH34" s="34"/>
      <c r="DWI34" s="34"/>
      <c r="DWJ34" s="34"/>
      <c r="DWK34" s="34"/>
      <c r="DWL34" s="34"/>
      <c r="DWM34" s="34"/>
      <c r="DWN34" s="34"/>
      <c r="DWO34" s="34"/>
      <c r="DWP34" s="34"/>
      <c r="DWQ34" s="34"/>
      <c r="DWR34" s="34"/>
      <c r="DWS34" s="34"/>
      <c r="DWT34" s="34"/>
      <c r="DWU34" s="34"/>
      <c r="DWV34" s="34"/>
      <c r="DWW34" s="34"/>
      <c r="DWX34" s="34"/>
      <c r="DWY34" s="34"/>
      <c r="DWZ34" s="34"/>
      <c r="DXA34" s="34"/>
      <c r="DXB34" s="34"/>
      <c r="DXC34" s="34"/>
      <c r="DXD34" s="34"/>
      <c r="DXE34" s="34"/>
      <c r="DXF34" s="34"/>
      <c r="DXG34" s="34"/>
      <c r="DXH34" s="34"/>
      <c r="DXI34" s="34"/>
      <c r="DXJ34" s="34"/>
      <c r="DXK34" s="34"/>
      <c r="DXL34" s="34"/>
      <c r="DXM34" s="34"/>
      <c r="DXN34" s="34"/>
      <c r="DXO34" s="34"/>
      <c r="DXP34" s="34"/>
      <c r="DXQ34" s="34"/>
      <c r="DXR34" s="34"/>
      <c r="DXS34" s="34"/>
      <c r="DXT34" s="34"/>
      <c r="DXU34" s="34"/>
      <c r="DXV34" s="34"/>
      <c r="DXW34" s="34"/>
      <c r="DXX34" s="34"/>
      <c r="DXY34" s="34"/>
      <c r="DXZ34" s="34"/>
      <c r="DYA34" s="34"/>
      <c r="DYB34" s="34"/>
      <c r="DYC34" s="34"/>
      <c r="DYD34" s="34"/>
      <c r="DYE34" s="34"/>
      <c r="DYF34" s="34"/>
      <c r="DYG34" s="34"/>
      <c r="DYH34" s="34"/>
      <c r="DYI34" s="34"/>
      <c r="DYJ34" s="34"/>
      <c r="DYK34" s="34"/>
      <c r="DYL34" s="34"/>
      <c r="DYM34" s="34"/>
      <c r="DYN34" s="34"/>
      <c r="DYO34" s="34"/>
      <c r="DYP34" s="34"/>
      <c r="DYQ34" s="34"/>
      <c r="DYR34" s="34"/>
      <c r="DYS34" s="34"/>
      <c r="DYT34" s="34"/>
      <c r="DYU34" s="34"/>
      <c r="DYV34" s="34"/>
      <c r="DYW34" s="34"/>
      <c r="DYX34" s="34"/>
      <c r="DYY34" s="34"/>
      <c r="DYZ34" s="34"/>
      <c r="DZA34" s="34"/>
      <c r="DZB34" s="34"/>
      <c r="DZC34" s="34"/>
      <c r="DZD34" s="34"/>
      <c r="DZE34" s="34"/>
      <c r="DZF34" s="34"/>
      <c r="DZG34" s="34"/>
      <c r="DZH34" s="34"/>
      <c r="DZI34" s="34"/>
      <c r="DZJ34" s="34"/>
      <c r="DZK34" s="34"/>
      <c r="DZL34" s="34"/>
      <c r="DZM34" s="34"/>
      <c r="DZN34" s="34"/>
      <c r="DZO34" s="34"/>
      <c r="DZP34" s="34"/>
      <c r="DZQ34" s="34"/>
      <c r="DZR34" s="34"/>
      <c r="DZS34" s="34"/>
      <c r="DZT34" s="34"/>
      <c r="DZU34" s="34"/>
      <c r="DZV34" s="34"/>
      <c r="DZW34" s="34"/>
      <c r="DZX34" s="34"/>
      <c r="DZY34" s="34"/>
      <c r="DZZ34" s="34"/>
      <c r="EAA34" s="34"/>
      <c r="EAB34" s="34"/>
      <c r="EAC34" s="34"/>
      <c r="EAD34" s="34"/>
      <c r="EAE34" s="34"/>
      <c r="EAF34" s="34"/>
      <c r="EAG34" s="34"/>
      <c r="EAH34" s="34"/>
      <c r="EAI34" s="34"/>
      <c r="EAJ34" s="34"/>
      <c r="EAK34" s="34"/>
      <c r="EAL34" s="34"/>
      <c r="EAM34" s="34"/>
      <c r="EAN34" s="34"/>
      <c r="EAO34" s="34"/>
      <c r="EAP34" s="34"/>
      <c r="EAQ34" s="34"/>
      <c r="EAR34" s="34"/>
      <c r="EAS34" s="34"/>
      <c r="EAT34" s="34"/>
      <c r="EAU34" s="34"/>
      <c r="EAV34" s="34"/>
      <c r="EAW34" s="34"/>
      <c r="EAX34" s="34"/>
      <c r="EAY34" s="34"/>
      <c r="EAZ34" s="34"/>
      <c r="EBA34" s="34"/>
      <c r="EBB34" s="34"/>
      <c r="EBC34" s="34"/>
      <c r="EBD34" s="34"/>
      <c r="EBE34" s="34"/>
      <c r="EBF34" s="34"/>
      <c r="EBG34" s="34"/>
      <c r="EBH34" s="34"/>
      <c r="EBI34" s="34"/>
      <c r="EBJ34" s="34"/>
      <c r="EBK34" s="34"/>
      <c r="EBL34" s="34"/>
      <c r="EBM34" s="34"/>
      <c r="EBN34" s="34"/>
      <c r="EBO34" s="34"/>
      <c r="EBP34" s="34"/>
      <c r="EBQ34" s="34"/>
      <c r="EBR34" s="34"/>
      <c r="EBS34" s="34"/>
      <c r="EBT34" s="34"/>
      <c r="EBU34" s="34"/>
      <c r="EBV34" s="34"/>
      <c r="EBW34" s="34"/>
      <c r="EBX34" s="34"/>
      <c r="EBY34" s="34"/>
      <c r="EBZ34" s="34"/>
      <c r="ECA34" s="34"/>
      <c r="ECB34" s="34"/>
      <c r="ECC34" s="34"/>
      <c r="ECD34" s="34"/>
      <c r="ECE34" s="34"/>
      <c r="ECF34" s="34"/>
      <c r="ECG34" s="34"/>
      <c r="ECH34" s="34"/>
      <c r="ECI34" s="34"/>
      <c r="ECJ34" s="34"/>
      <c r="ECK34" s="34"/>
      <c r="ECL34" s="34"/>
      <c r="ECM34" s="34"/>
      <c r="ECN34" s="34"/>
      <c r="ECO34" s="34"/>
      <c r="ECP34" s="34"/>
      <c r="ECQ34" s="34"/>
      <c r="ECR34" s="34"/>
      <c r="ECS34" s="34"/>
      <c r="ECT34" s="34"/>
      <c r="ECU34" s="34"/>
      <c r="ECV34" s="34"/>
      <c r="ECW34" s="34"/>
      <c r="ECX34" s="34"/>
      <c r="ECY34" s="34"/>
      <c r="ECZ34" s="34"/>
      <c r="EDA34" s="34"/>
      <c r="EDB34" s="34"/>
      <c r="EDC34" s="34"/>
      <c r="EDD34" s="34"/>
      <c r="EDE34" s="34"/>
      <c r="EDF34" s="34"/>
      <c r="EDG34" s="34"/>
      <c r="EDH34" s="34"/>
      <c r="EDI34" s="34"/>
      <c r="EDJ34" s="34"/>
      <c r="EDK34" s="34"/>
      <c r="EDL34" s="34"/>
      <c r="EDM34" s="34"/>
      <c r="EDN34" s="34"/>
      <c r="EDO34" s="34"/>
      <c r="EDP34" s="34"/>
      <c r="EDQ34" s="34"/>
      <c r="EDR34" s="34"/>
      <c r="EDS34" s="34"/>
      <c r="EDT34" s="34"/>
      <c r="EDU34" s="34"/>
      <c r="EDV34" s="34"/>
      <c r="EDW34" s="34"/>
      <c r="EDX34" s="34"/>
      <c r="EDY34" s="34"/>
      <c r="EDZ34" s="34"/>
      <c r="EEA34" s="34"/>
      <c r="EEB34" s="34"/>
      <c r="EEC34" s="34"/>
      <c r="EED34" s="34"/>
      <c r="EEE34" s="34"/>
      <c r="EEF34" s="34"/>
      <c r="EEG34" s="34"/>
      <c r="EEH34" s="34"/>
      <c r="EEI34" s="34"/>
      <c r="EEJ34" s="34"/>
      <c r="EEK34" s="34"/>
      <c r="EEL34" s="34"/>
      <c r="EEM34" s="34"/>
      <c r="EEN34" s="34"/>
      <c r="EEO34" s="34"/>
      <c r="EEP34" s="34"/>
      <c r="EEQ34" s="34"/>
      <c r="EER34" s="34"/>
      <c r="EES34" s="34"/>
      <c r="EET34" s="34"/>
      <c r="EEU34" s="34"/>
      <c r="EEV34" s="34"/>
      <c r="EEW34" s="34"/>
      <c r="EEX34" s="34"/>
      <c r="EEY34" s="34"/>
      <c r="EEZ34" s="34"/>
      <c r="EFA34" s="34"/>
      <c r="EFB34" s="34"/>
      <c r="EFC34" s="34"/>
      <c r="EFD34" s="34"/>
      <c r="EFE34" s="34"/>
      <c r="EFF34" s="34"/>
      <c r="EFG34" s="34"/>
      <c r="EFH34" s="34"/>
      <c r="EFI34" s="34"/>
      <c r="EFJ34" s="34"/>
      <c r="EFK34" s="34"/>
      <c r="EFL34" s="34"/>
      <c r="EFM34" s="34"/>
      <c r="EFN34" s="34"/>
      <c r="EFO34" s="34"/>
      <c r="EFP34" s="34"/>
      <c r="EFQ34" s="34"/>
      <c r="EFR34" s="34"/>
      <c r="EFS34" s="34"/>
      <c r="EFT34" s="34"/>
      <c r="EFU34" s="34"/>
      <c r="EFV34" s="34"/>
      <c r="EFW34" s="34"/>
      <c r="EFX34" s="34"/>
      <c r="EFY34" s="34"/>
      <c r="EFZ34" s="34"/>
      <c r="EGA34" s="34"/>
      <c r="EGB34" s="34"/>
      <c r="EGC34" s="34"/>
      <c r="EGD34" s="34"/>
      <c r="EGE34" s="34"/>
      <c r="EGF34" s="34"/>
      <c r="EGG34" s="34"/>
      <c r="EGH34" s="34"/>
      <c r="EGI34" s="34"/>
      <c r="EGJ34" s="34"/>
      <c r="EGK34" s="34"/>
      <c r="EGL34" s="34"/>
      <c r="EGM34" s="34"/>
      <c r="EGN34" s="34"/>
      <c r="EGO34" s="34"/>
      <c r="EGP34" s="34"/>
      <c r="EGQ34" s="34"/>
      <c r="EGR34" s="34"/>
      <c r="EGS34" s="34"/>
      <c r="EGT34" s="34"/>
      <c r="EGU34" s="34"/>
      <c r="EGV34" s="34"/>
      <c r="EGW34" s="34"/>
      <c r="EGX34" s="34"/>
      <c r="EGY34" s="34"/>
      <c r="EGZ34" s="34"/>
      <c r="EHA34" s="34"/>
      <c r="EHB34" s="34"/>
      <c r="EHC34" s="34"/>
      <c r="EHD34" s="34"/>
      <c r="EHE34" s="34"/>
      <c r="EHF34" s="34"/>
      <c r="EHG34" s="34"/>
      <c r="EHH34" s="34"/>
      <c r="EHI34" s="34"/>
      <c r="EHJ34" s="34"/>
      <c r="EHK34" s="34"/>
      <c r="EHL34" s="34"/>
      <c r="EHM34" s="34"/>
      <c r="EHN34" s="34"/>
      <c r="EHO34" s="34"/>
      <c r="EHP34" s="34"/>
      <c r="EHQ34" s="34"/>
      <c r="EHR34" s="34"/>
      <c r="EHS34" s="34"/>
      <c r="EHT34" s="34"/>
      <c r="EHU34" s="34"/>
      <c r="EHV34" s="34"/>
      <c r="EHW34" s="34"/>
      <c r="EHX34" s="34"/>
      <c r="EHY34" s="34"/>
      <c r="EHZ34" s="34"/>
      <c r="EIA34" s="34"/>
      <c r="EIB34" s="34"/>
      <c r="EIC34" s="34"/>
      <c r="EID34" s="34"/>
      <c r="EIE34" s="34"/>
      <c r="EIF34" s="34"/>
      <c r="EIG34" s="34"/>
      <c r="EIH34" s="34"/>
      <c r="EII34" s="34"/>
      <c r="EIJ34" s="34"/>
      <c r="EIK34" s="34"/>
      <c r="EIL34" s="34"/>
      <c r="EIM34" s="34"/>
      <c r="EIN34" s="34"/>
      <c r="EIO34" s="34"/>
      <c r="EIP34" s="34"/>
      <c r="EIQ34" s="34"/>
      <c r="EIR34" s="34"/>
      <c r="EIS34" s="34"/>
      <c r="EIT34" s="34"/>
      <c r="EIU34" s="34"/>
      <c r="EIV34" s="34"/>
      <c r="EIW34" s="34"/>
      <c r="EIX34" s="34"/>
      <c r="EIY34" s="34"/>
      <c r="EIZ34" s="34"/>
      <c r="EJA34" s="34"/>
      <c r="EJB34" s="34"/>
      <c r="EJC34" s="34"/>
      <c r="EJD34" s="34"/>
      <c r="EJE34" s="34"/>
      <c r="EJF34" s="34"/>
      <c r="EJG34" s="34"/>
      <c r="EJH34" s="34"/>
      <c r="EJI34" s="34"/>
      <c r="EJJ34" s="34"/>
      <c r="EJK34" s="34"/>
      <c r="EJL34" s="34"/>
      <c r="EJM34" s="34"/>
      <c r="EJN34" s="34"/>
      <c r="EJO34" s="34"/>
      <c r="EJP34" s="34"/>
      <c r="EJQ34" s="34"/>
      <c r="EJR34" s="34"/>
      <c r="EJS34" s="34"/>
      <c r="EJT34" s="34"/>
      <c r="EJU34" s="34"/>
      <c r="EJV34" s="34"/>
      <c r="EJW34" s="34"/>
      <c r="EJX34" s="34"/>
      <c r="EJY34" s="34"/>
      <c r="EJZ34" s="34"/>
      <c r="EKA34" s="34"/>
      <c r="EKB34" s="34"/>
      <c r="EKC34" s="34"/>
      <c r="EKD34" s="34"/>
      <c r="EKE34" s="34"/>
      <c r="EKF34" s="34"/>
      <c r="EKG34" s="34"/>
      <c r="EKH34" s="34"/>
      <c r="EKI34" s="34"/>
      <c r="EKJ34" s="34"/>
      <c r="EKK34" s="34"/>
      <c r="EKL34" s="34"/>
      <c r="EKM34" s="34"/>
      <c r="EKN34" s="34"/>
      <c r="EKO34" s="34"/>
      <c r="EKP34" s="34"/>
      <c r="EKQ34" s="34"/>
      <c r="EKR34" s="34"/>
      <c r="EKS34" s="34"/>
      <c r="EKT34" s="34"/>
      <c r="EKU34" s="34"/>
      <c r="EKV34" s="34"/>
      <c r="EKW34" s="34"/>
      <c r="EKX34" s="34"/>
      <c r="EKY34" s="34"/>
      <c r="EKZ34" s="34"/>
      <c r="ELA34" s="34"/>
      <c r="ELB34" s="34"/>
      <c r="ELC34" s="34"/>
      <c r="ELD34" s="34"/>
      <c r="ELE34" s="34"/>
      <c r="ELF34" s="34"/>
      <c r="ELG34" s="34"/>
      <c r="ELH34" s="34"/>
      <c r="ELI34" s="34"/>
      <c r="ELJ34" s="34"/>
      <c r="ELK34" s="34"/>
      <c r="ELL34" s="34"/>
      <c r="ELM34" s="34"/>
      <c r="ELN34" s="34"/>
      <c r="ELO34" s="34"/>
      <c r="ELP34" s="34"/>
      <c r="ELQ34" s="34"/>
      <c r="ELR34" s="34"/>
      <c r="ELS34" s="34"/>
      <c r="ELT34" s="34"/>
      <c r="ELU34" s="34"/>
      <c r="ELV34" s="34"/>
      <c r="ELW34" s="34"/>
      <c r="ELX34" s="34"/>
      <c r="ELY34" s="34"/>
      <c r="ELZ34" s="34"/>
      <c r="EMA34" s="34"/>
      <c r="EMB34" s="34"/>
      <c r="EMC34" s="34"/>
      <c r="EMD34" s="34"/>
      <c r="EME34" s="34"/>
      <c r="EMF34" s="34"/>
      <c r="EMG34" s="34"/>
      <c r="EMH34" s="34"/>
      <c r="EMI34" s="34"/>
      <c r="EMJ34" s="34"/>
      <c r="EMK34" s="34"/>
      <c r="EML34" s="34"/>
      <c r="EMM34" s="34"/>
      <c r="EMN34" s="34"/>
      <c r="EMO34" s="34"/>
      <c r="EMP34" s="34"/>
      <c r="EMQ34" s="34"/>
      <c r="EMR34" s="34"/>
      <c r="EMS34" s="34"/>
      <c r="EMT34" s="34"/>
      <c r="EMU34" s="34"/>
      <c r="EMV34" s="34"/>
      <c r="EMW34" s="34"/>
      <c r="EMX34" s="34"/>
      <c r="EMY34" s="34"/>
      <c r="EMZ34" s="34"/>
      <c r="ENA34" s="34"/>
      <c r="ENB34" s="34"/>
      <c r="ENC34" s="34"/>
      <c r="END34" s="34"/>
      <c r="ENE34" s="34"/>
      <c r="ENF34" s="34"/>
      <c r="ENG34" s="34"/>
      <c r="ENH34" s="34"/>
      <c r="ENI34" s="34"/>
      <c r="ENJ34" s="34"/>
      <c r="ENK34" s="34"/>
      <c r="ENL34" s="34"/>
      <c r="ENM34" s="34"/>
      <c r="ENN34" s="34"/>
      <c r="ENO34" s="34"/>
      <c r="ENP34" s="34"/>
      <c r="ENQ34" s="34"/>
      <c r="ENR34" s="34"/>
      <c r="ENS34" s="34"/>
      <c r="ENT34" s="34"/>
      <c r="ENU34" s="34"/>
      <c r="ENV34" s="34"/>
      <c r="ENW34" s="34"/>
      <c r="ENX34" s="34"/>
      <c r="ENY34" s="34"/>
      <c r="ENZ34" s="34"/>
      <c r="EOA34" s="34"/>
      <c r="EOB34" s="34"/>
      <c r="EOC34" s="34"/>
      <c r="EOD34" s="34"/>
      <c r="EOE34" s="34"/>
      <c r="EOF34" s="34"/>
      <c r="EOG34" s="34"/>
      <c r="EOH34" s="34"/>
      <c r="EOI34" s="34"/>
      <c r="EOJ34" s="34"/>
      <c r="EOK34" s="34"/>
      <c r="EOL34" s="34"/>
      <c r="EOM34" s="34"/>
      <c r="EON34" s="34"/>
      <c r="EOO34" s="34"/>
      <c r="EOP34" s="34"/>
      <c r="EOQ34" s="34"/>
      <c r="EOR34" s="34"/>
      <c r="EOS34" s="34"/>
      <c r="EOT34" s="34"/>
      <c r="EOU34" s="34"/>
      <c r="EOV34" s="34"/>
      <c r="EOW34" s="34"/>
      <c r="EOX34" s="34"/>
      <c r="EOY34" s="34"/>
      <c r="EOZ34" s="34"/>
      <c r="EPA34" s="34"/>
      <c r="EPB34" s="34"/>
      <c r="EPC34" s="34"/>
      <c r="EPD34" s="34"/>
      <c r="EPE34" s="34"/>
      <c r="EPF34" s="34"/>
      <c r="EPG34" s="34"/>
      <c r="EPH34" s="34"/>
      <c r="EPI34" s="34"/>
      <c r="EPJ34" s="34"/>
      <c r="EPK34" s="34"/>
      <c r="EPL34" s="34"/>
      <c r="EPM34" s="34"/>
      <c r="EPN34" s="34"/>
      <c r="EPO34" s="34"/>
      <c r="EPP34" s="34"/>
      <c r="EPQ34" s="34"/>
      <c r="EPR34" s="34"/>
      <c r="EPS34" s="34"/>
      <c r="EPT34" s="34"/>
      <c r="EPU34" s="34"/>
      <c r="EPV34" s="34"/>
      <c r="EPW34" s="34"/>
      <c r="EPX34" s="34"/>
      <c r="EPY34" s="34"/>
      <c r="EPZ34" s="34"/>
      <c r="EQA34" s="34"/>
      <c r="EQB34" s="34"/>
      <c r="EQC34" s="34"/>
      <c r="EQD34" s="34"/>
      <c r="EQE34" s="34"/>
      <c r="EQF34" s="34"/>
      <c r="EQG34" s="34"/>
      <c r="EQH34" s="34"/>
      <c r="EQI34" s="34"/>
      <c r="EQJ34" s="34"/>
      <c r="EQK34" s="34"/>
      <c r="EQL34" s="34"/>
      <c r="EQM34" s="34"/>
      <c r="EQN34" s="34"/>
      <c r="EQO34" s="34"/>
      <c r="EQP34" s="34"/>
      <c r="EQQ34" s="34"/>
      <c r="EQR34" s="34"/>
      <c r="EQS34" s="34"/>
      <c r="EQT34" s="34"/>
      <c r="EQU34" s="34"/>
      <c r="EQV34" s="34"/>
      <c r="EQW34" s="34"/>
      <c r="EQX34" s="34"/>
      <c r="EQY34" s="34"/>
      <c r="EQZ34" s="34"/>
      <c r="ERA34" s="34"/>
      <c r="ERB34" s="34"/>
      <c r="ERC34" s="34"/>
      <c r="ERD34" s="34"/>
      <c r="ERE34" s="34"/>
      <c r="ERF34" s="34"/>
      <c r="ERG34" s="34"/>
      <c r="ERH34" s="34"/>
      <c r="ERI34" s="34"/>
      <c r="ERJ34" s="34"/>
      <c r="ERK34" s="34"/>
      <c r="ERL34" s="34"/>
      <c r="ERM34" s="34"/>
      <c r="ERN34" s="34"/>
      <c r="ERO34" s="34"/>
      <c r="ERP34" s="34"/>
      <c r="ERQ34" s="34"/>
      <c r="ERR34" s="34"/>
      <c r="ERS34" s="34"/>
      <c r="ERT34" s="34"/>
      <c r="ERU34" s="34"/>
      <c r="ERV34" s="34"/>
      <c r="ERW34" s="34"/>
      <c r="ERX34" s="34"/>
      <c r="ERY34" s="34"/>
      <c r="ERZ34" s="34"/>
      <c r="ESA34" s="34"/>
      <c r="ESB34" s="34"/>
      <c r="ESC34" s="34"/>
      <c r="ESD34" s="34"/>
      <c r="ESE34" s="34"/>
      <c r="ESF34" s="34"/>
      <c r="ESG34" s="34"/>
      <c r="ESH34" s="34"/>
      <c r="ESI34" s="34"/>
      <c r="ESJ34" s="34"/>
      <c r="ESK34" s="34"/>
      <c r="ESL34" s="34"/>
      <c r="ESM34" s="34"/>
      <c r="ESN34" s="34"/>
      <c r="ESO34" s="34"/>
      <c r="ESP34" s="34"/>
      <c r="ESQ34" s="34"/>
      <c r="ESR34" s="34"/>
      <c r="ESS34" s="34"/>
      <c r="EST34" s="34"/>
      <c r="ESU34" s="34"/>
      <c r="ESV34" s="34"/>
      <c r="ESW34" s="34"/>
      <c r="ESX34" s="34"/>
      <c r="ESY34" s="34"/>
      <c r="ESZ34" s="34"/>
      <c r="ETA34" s="34"/>
      <c r="ETB34" s="34"/>
      <c r="ETC34" s="34"/>
      <c r="ETD34" s="34"/>
      <c r="ETE34" s="34"/>
      <c r="ETF34" s="34"/>
      <c r="ETG34" s="34"/>
      <c r="ETH34" s="34"/>
      <c r="ETI34" s="34"/>
      <c r="ETJ34" s="34"/>
      <c r="ETK34" s="34"/>
      <c r="ETL34" s="34"/>
      <c r="ETM34" s="34"/>
      <c r="ETN34" s="34"/>
      <c r="ETO34" s="34"/>
      <c r="ETP34" s="34"/>
      <c r="ETQ34" s="34"/>
      <c r="ETR34" s="34"/>
      <c r="ETS34" s="34"/>
      <c r="ETT34" s="34"/>
      <c r="ETU34" s="34"/>
      <c r="ETV34" s="34"/>
      <c r="ETW34" s="34"/>
      <c r="ETX34" s="34"/>
      <c r="ETY34" s="34"/>
      <c r="ETZ34" s="34"/>
      <c r="EUA34" s="34"/>
      <c r="EUB34" s="34"/>
      <c r="EUC34" s="34"/>
      <c r="EUD34" s="34"/>
      <c r="EUE34" s="34"/>
      <c r="EUF34" s="34"/>
      <c r="EUG34" s="34"/>
      <c r="EUH34" s="34"/>
      <c r="EUI34" s="34"/>
      <c r="EUJ34" s="34"/>
      <c r="EUK34" s="34"/>
      <c r="EUL34" s="34"/>
      <c r="EUM34" s="34"/>
      <c r="EUN34" s="34"/>
      <c r="EUO34" s="34"/>
      <c r="EUP34" s="34"/>
      <c r="EUQ34" s="34"/>
      <c r="EUR34" s="34"/>
      <c r="EUS34" s="34"/>
      <c r="EUT34" s="34"/>
      <c r="EUU34" s="34"/>
      <c r="EUV34" s="34"/>
      <c r="EUW34" s="34"/>
      <c r="EUX34" s="34"/>
      <c r="EUY34" s="34"/>
      <c r="EUZ34" s="34"/>
      <c r="EVA34" s="34"/>
      <c r="EVB34" s="34"/>
      <c r="EVC34" s="34"/>
      <c r="EVD34" s="34"/>
      <c r="EVE34" s="34"/>
      <c r="EVF34" s="34"/>
      <c r="EVG34" s="34"/>
      <c r="EVH34" s="34"/>
      <c r="EVI34" s="34"/>
      <c r="EVJ34" s="34"/>
      <c r="EVK34" s="34"/>
      <c r="EVL34" s="34"/>
      <c r="EVM34" s="34"/>
      <c r="EVN34" s="34"/>
      <c r="EVO34" s="34"/>
      <c r="EVP34" s="34"/>
      <c r="EVQ34" s="34"/>
      <c r="EVR34" s="34"/>
      <c r="EVS34" s="34"/>
      <c r="EVT34" s="34"/>
      <c r="EVU34" s="34"/>
      <c r="EVV34" s="34"/>
      <c r="EVW34" s="34"/>
      <c r="EVX34" s="34"/>
      <c r="EVY34" s="34"/>
      <c r="EVZ34" s="34"/>
      <c r="EWA34" s="34"/>
      <c r="EWB34" s="34"/>
      <c r="EWC34" s="34"/>
      <c r="EWD34" s="34"/>
      <c r="EWE34" s="34"/>
      <c r="EWF34" s="34"/>
      <c r="EWG34" s="34"/>
      <c r="EWH34" s="34"/>
      <c r="EWI34" s="34"/>
      <c r="EWJ34" s="34"/>
      <c r="EWK34" s="34"/>
      <c r="EWL34" s="34"/>
      <c r="EWM34" s="34"/>
      <c r="EWN34" s="34"/>
      <c r="EWO34" s="34"/>
      <c r="EWP34" s="34"/>
      <c r="EWQ34" s="34"/>
      <c r="EWR34" s="34"/>
      <c r="EWS34" s="34"/>
      <c r="EWT34" s="34"/>
      <c r="EWU34" s="34"/>
      <c r="EWV34" s="34"/>
      <c r="EWW34" s="34"/>
      <c r="EWX34" s="34"/>
      <c r="EWY34" s="34"/>
      <c r="EWZ34" s="34"/>
      <c r="EXA34" s="34"/>
      <c r="EXB34" s="34"/>
      <c r="EXC34" s="34"/>
      <c r="EXD34" s="34"/>
      <c r="EXE34" s="34"/>
      <c r="EXF34" s="34"/>
      <c r="EXG34" s="34"/>
      <c r="EXH34" s="34"/>
      <c r="EXI34" s="34"/>
      <c r="EXJ34" s="34"/>
      <c r="EXK34" s="34"/>
      <c r="EXL34" s="34"/>
      <c r="EXM34" s="34"/>
      <c r="EXN34" s="34"/>
      <c r="EXO34" s="34"/>
      <c r="EXP34" s="34"/>
      <c r="EXQ34" s="34"/>
      <c r="EXR34" s="34"/>
      <c r="EXS34" s="34"/>
      <c r="EXT34" s="34"/>
      <c r="EXU34" s="34"/>
      <c r="EXV34" s="34"/>
      <c r="EXW34" s="34"/>
      <c r="EXX34" s="34"/>
      <c r="EXY34" s="34"/>
      <c r="EXZ34" s="34"/>
      <c r="EYA34" s="34"/>
      <c r="EYB34" s="34"/>
      <c r="EYC34" s="34"/>
      <c r="EYD34" s="34"/>
      <c r="EYE34" s="34"/>
      <c r="EYF34" s="34"/>
      <c r="EYG34" s="34"/>
      <c r="EYH34" s="34"/>
      <c r="EYI34" s="34"/>
      <c r="EYJ34" s="34"/>
      <c r="EYK34" s="34"/>
      <c r="EYL34" s="34"/>
      <c r="EYM34" s="34"/>
      <c r="EYN34" s="34"/>
      <c r="EYO34" s="34"/>
      <c r="EYP34" s="34"/>
      <c r="EYQ34" s="34"/>
      <c r="EYR34" s="34"/>
      <c r="EYS34" s="34"/>
      <c r="EYT34" s="34"/>
      <c r="EYU34" s="34"/>
      <c r="EYV34" s="34"/>
      <c r="EYW34" s="34"/>
      <c r="EYX34" s="34"/>
      <c r="EYY34" s="34"/>
      <c r="EYZ34" s="34"/>
      <c r="EZA34" s="34"/>
      <c r="EZB34" s="34"/>
      <c r="EZC34" s="34"/>
      <c r="EZD34" s="34"/>
      <c r="EZE34" s="34"/>
      <c r="EZF34" s="34"/>
      <c r="EZG34" s="34"/>
      <c r="EZH34" s="34"/>
      <c r="EZI34" s="34"/>
      <c r="EZJ34" s="34"/>
      <c r="EZK34" s="34"/>
      <c r="EZL34" s="34"/>
      <c r="EZM34" s="34"/>
      <c r="EZN34" s="34"/>
      <c r="EZO34" s="34"/>
      <c r="EZP34" s="34"/>
      <c r="EZQ34" s="34"/>
      <c r="EZR34" s="34"/>
      <c r="EZS34" s="34"/>
      <c r="EZT34" s="34"/>
      <c r="EZU34" s="34"/>
      <c r="EZV34" s="34"/>
      <c r="EZW34" s="34"/>
      <c r="EZX34" s="34"/>
      <c r="EZY34" s="34"/>
      <c r="EZZ34" s="34"/>
      <c r="FAA34" s="34"/>
      <c r="FAB34" s="34"/>
      <c r="FAC34" s="34"/>
      <c r="FAD34" s="34"/>
      <c r="FAE34" s="34"/>
      <c r="FAF34" s="34"/>
      <c r="FAG34" s="34"/>
      <c r="FAH34" s="34"/>
      <c r="FAI34" s="34"/>
      <c r="FAJ34" s="34"/>
      <c r="FAK34" s="34"/>
      <c r="FAL34" s="34"/>
      <c r="FAM34" s="34"/>
      <c r="FAN34" s="34"/>
      <c r="FAO34" s="34"/>
      <c r="FAP34" s="34"/>
      <c r="FAQ34" s="34"/>
      <c r="FAR34" s="34"/>
      <c r="FAS34" s="34"/>
      <c r="FAT34" s="34"/>
      <c r="FAU34" s="34"/>
      <c r="FAV34" s="34"/>
      <c r="FAW34" s="34"/>
      <c r="FAX34" s="34"/>
      <c r="FAY34" s="34"/>
      <c r="FAZ34" s="34"/>
      <c r="FBA34" s="34"/>
      <c r="FBB34" s="34"/>
      <c r="FBC34" s="34"/>
      <c r="FBD34" s="34"/>
      <c r="FBE34" s="34"/>
      <c r="FBF34" s="34"/>
      <c r="FBG34" s="34"/>
      <c r="FBH34" s="34"/>
      <c r="FBI34" s="34"/>
      <c r="FBJ34" s="34"/>
      <c r="FBK34" s="34"/>
      <c r="FBL34" s="34"/>
      <c r="FBM34" s="34"/>
      <c r="FBN34" s="34"/>
      <c r="FBO34" s="34"/>
      <c r="FBP34" s="34"/>
      <c r="FBQ34" s="34"/>
      <c r="FBR34" s="34"/>
      <c r="FBS34" s="34"/>
      <c r="FBT34" s="34"/>
      <c r="FBU34" s="34"/>
      <c r="FBV34" s="34"/>
      <c r="FBW34" s="34"/>
      <c r="FBX34" s="34"/>
      <c r="FBY34" s="34"/>
      <c r="FBZ34" s="34"/>
      <c r="FCA34" s="34"/>
      <c r="FCB34" s="34"/>
      <c r="FCC34" s="34"/>
      <c r="FCD34" s="34"/>
      <c r="FCE34" s="34"/>
      <c r="FCF34" s="34"/>
      <c r="FCG34" s="34"/>
      <c r="FCH34" s="34"/>
      <c r="FCI34" s="34"/>
      <c r="FCJ34" s="34"/>
      <c r="FCK34" s="34"/>
      <c r="FCL34" s="34"/>
      <c r="FCM34" s="34"/>
      <c r="FCN34" s="34"/>
      <c r="FCO34" s="34"/>
      <c r="FCP34" s="34"/>
      <c r="FCQ34" s="34"/>
      <c r="FCR34" s="34"/>
      <c r="FCS34" s="34"/>
      <c r="FCT34" s="34"/>
      <c r="FCU34" s="34"/>
      <c r="FCV34" s="34"/>
      <c r="FCW34" s="34"/>
      <c r="FCX34" s="34"/>
      <c r="FCY34" s="34"/>
      <c r="FCZ34" s="34"/>
      <c r="FDA34" s="34"/>
      <c r="FDB34" s="34"/>
      <c r="FDC34" s="34"/>
      <c r="FDD34" s="34"/>
      <c r="FDE34" s="34"/>
      <c r="FDF34" s="34"/>
      <c r="FDG34" s="34"/>
      <c r="FDH34" s="34"/>
      <c r="FDI34" s="34"/>
      <c r="FDJ34" s="34"/>
      <c r="FDK34" s="34"/>
      <c r="FDL34" s="34"/>
      <c r="FDM34" s="34"/>
      <c r="FDN34" s="34"/>
      <c r="FDO34" s="34"/>
      <c r="FDP34" s="34"/>
      <c r="FDQ34" s="34"/>
      <c r="FDR34" s="34"/>
      <c r="FDS34" s="34"/>
      <c r="FDT34" s="34"/>
      <c r="FDU34" s="34"/>
      <c r="FDV34" s="34"/>
      <c r="FDW34" s="34"/>
      <c r="FDX34" s="34"/>
      <c r="FDY34" s="34"/>
      <c r="FDZ34" s="34"/>
      <c r="FEA34" s="34"/>
      <c r="FEB34" s="34"/>
      <c r="FEC34" s="34"/>
      <c r="FED34" s="34"/>
      <c r="FEE34" s="34"/>
      <c r="FEF34" s="34"/>
      <c r="FEG34" s="34"/>
      <c r="FEH34" s="34"/>
      <c r="FEI34" s="34"/>
      <c r="FEJ34" s="34"/>
      <c r="FEK34" s="34"/>
      <c r="FEL34" s="34"/>
      <c r="FEM34" s="34"/>
      <c r="FEN34" s="34"/>
      <c r="FEO34" s="34"/>
      <c r="FEP34" s="34"/>
      <c r="FEQ34" s="34"/>
      <c r="FER34" s="34"/>
      <c r="FES34" s="34"/>
      <c r="FET34" s="34"/>
      <c r="FEU34" s="34"/>
      <c r="FEV34" s="34"/>
      <c r="FEW34" s="34"/>
      <c r="FEX34" s="34"/>
      <c r="FEY34" s="34"/>
      <c r="FEZ34" s="34"/>
      <c r="FFA34" s="34"/>
      <c r="FFB34" s="34"/>
      <c r="FFC34" s="34"/>
      <c r="FFD34" s="34"/>
      <c r="FFE34" s="34"/>
      <c r="FFF34" s="34"/>
      <c r="FFG34" s="34"/>
      <c r="FFH34" s="34"/>
      <c r="FFI34" s="34"/>
      <c r="FFJ34" s="34"/>
      <c r="FFK34" s="34"/>
      <c r="FFL34" s="34"/>
      <c r="FFM34" s="34"/>
      <c r="FFN34" s="34"/>
      <c r="FFO34" s="34"/>
      <c r="FFP34" s="34"/>
      <c r="FFQ34" s="34"/>
      <c r="FFR34" s="34"/>
      <c r="FFS34" s="34"/>
      <c r="FFT34" s="34"/>
      <c r="FFU34" s="34"/>
      <c r="FFV34" s="34"/>
      <c r="FFW34" s="34"/>
      <c r="FFX34" s="34"/>
      <c r="FFY34" s="34"/>
      <c r="FFZ34" s="34"/>
      <c r="FGA34" s="34"/>
      <c r="FGB34" s="34"/>
      <c r="FGC34" s="34"/>
      <c r="FGD34" s="34"/>
      <c r="FGE34" s="34"/>
      <c r="FGF34" s="34"/>
      <c r="FGG34" s="34"/>
      <c r="FGH34" s="34"/>
      <c r="FGI34" s="34"/>
      <c r="FGJ34" s="34"/>
      <c r="FGK34" s="34"/>
      <c r="FGL34" s="34"/>
      <c r="FGM34" s="34"/>
      <c r="FGN34" s="34"/>
      <c r="FGO34" s="34"/>
      <c r="FGP34" s="34"/>
      <c r="FGQ34" s="34"/>
      <c r="FGR34" s="34"/>
      <c r="FGS34" s="34"/>
      <c r="FGT34" s="34"/>
      <c r="FGU34" s="34"/>
      <c r="FGV34" s="34"/>
      <c r="FGW34" s="34"/>
      <c r="FGX34" s="34"/>
      <c r="FGY34" s="34"/>
      <c r="FGZ34" s="34"/>
      <c r="FHA34" s="34"/>
      <c r="FHB34" s="34"/>
      <c r="FHC34" s="34"/>
      <c r="FHD34" s="34"/>
      <c r="FHE34" s="34"/>
      <c r="FHF34" s="34"/>
      <c r="FHG34" s="34"/>
      <c r="FHH34" s="34"/>
      <c r="FHI34" s="34"/>
      <c r="FHJ34" s="34"/>
      <c r="FHK34" s="34"/>
      <c r="FHL34" s="34"/>
      <c r="FHM34" s="34"/>
      <c r="FHN34" s="34"/>
      <c r="FHO34" s="34"/>
      <c r="FHP34" s="34"/>
      <c r="FHQ34" s="34"/>
      <c r="FHR34" s="34"/>
      <c r="FHS34" s="34"/>
      <c r="FHT34" s="34"/>
      <c r="FHU34" s="34"/>
      <c r="FHV34" s="34"/>
      <c r="FHW34" s="34"/>
      <c r="FHX34" s="34"/>
      <c r="FHY34" s="34"/>
      <c r="FHZ34" s="34"/>
      <c r="FIA34" s="34"/>
      <c r="FIB34" s="34"/>
      <c r="FIC34" s="34"/>
      <c r="FID34" s="34"/>
      <c r="FIE34" s="34"/>
      <c r="FIF34" s="34"/>
      <c r="FIG34" s="34"/>
      <c r="FIH34" s="34"/>
      <c r="FII34" s="34"/>
      <c r="FIJ34" s="34"/>
      <c r="FIK34" s="34"/>
      <c r="FIL34" s="34"/>
      <c r="FIM34" s="34"/>
      <c r="FIN34" s="34"/>
      <c r="FIO34" s="34"/>
      <c r="FIP34" s="34"/>
      <c r="FIQ34" s="34"/>
      <c r="FIR34" s="34"/>
      <c r="FIS34" s="34"/>
      <c r="FIT34" s="34"/>
      <c r="FIU34" s="34"/>
      <c r="FIV34" s="34"/>
      <c r="FIW34" s="34"/>
      <c r="FIX34" s="34"/>
      <c r="FIY34" s="34"/>
      <c r="FIZ34" s="34"/>
      <c r="FJA34" s="34"/>
      <c r="FJB34" s="34"/>
      <c r="FJC34" s="34"/>
      <c r="FJD34" s="34"/>
      <c r="FJE34" s="34"/>
      <c r="FJF34" s="34"/>
      <c r="FJG34" s="34"/>
      <c r="FJH34" s="34"/>
      <c r="FJI34" s="34"/>
      <c r="FJJ34" s="34"/>
      <c r="FJK34" s="34"/>
      <c r="FJL34" s="34"/>
      <c r="FJM34" s="34"/>
      <c r="FJN34" s="34"/>
      <c r="FJO34" s="34"/>
      <c r="FJP34" s="34"/>
      <c r="FJQ34" s="34"/>
      <c r="FJR34" s="34"/>
      <c r="FJS34" s="34"/>
      <c r="FJT34" s="34"/>
      <c r="FJU34" s="34"/>
      <c r="FJV34" s="34"/>
      <c r="FJW34" s="34"/>
      <c r="FJX34" s="34"/>
      <c r="FJY34" s="34"/>
      <c r="FJZ34" s="34"/>
      <c r="FKA34" s="34"/>
      <c r="FKB34" s="34"/>
      <c r="FKC34" s="34"/>
      <c r="FKD34" s="34"/>
      <c r="FKE34" s="34"/>
      <c r="FKF34" s="34"/>
      <c r="FKG34" s="34"/>
      <c r="FKH34" s="34"/>
      <c r="FKI34" s="34"/>
      <c r="FKJ34" s="34"/>
      <c r="FKK34" s="34"/>
      <c r="FKL34" s="34"/>
      <c r="FKM34" s="34"/>
      <c r="FKN34" s="34"/>
      <c r="FKO34" s="34"/>
      <c r="FKP34" s="34"/>
      <c r="FKQ34" s="34"/>
      <c r="FKR34" s="34"/>
      <c r="FKS34" s="34"/>
      <c r="FKT34" s="34"/>
      <c r="FKU34" s="34"/>
      <c r="FKV34" s="34"/>
      <c r="FKW34" s="34"/>
      <c r="FKX34" s="34"/>
      <c r="FKY34" s="34"/>
      <c r="FKZ34" s="34"/>
      <c r="FLA34" s="34"/>
      <c r="FLB34" s="34"/>
      <c r="FLC34" s="34"/>
      <c r="FLD34" s="34"/>
      <c r="FLE34" s="34"/>
      <c r="FLF34" s="34"/>
      <c r="FLG34" s="34"/>
      <c r="FLH34" s="34"/>
      <c r="FLI34" s="34"/>
      <c r="FLJ34" s="34"/>
      <c r="FLK34" s="34"/>
      <c r="FLL34" s="34"/>
      <c r="FLM34" s="34"/>
      <c r="FLN34" s="34"/>
      <c r="FLO34" s="34"/>
      <c r="FLP34" s="34"/>
      <c r="FLQ34" s="34"/>
      <c r="FLR34" s="34"/>
      <c r="FLS34" s="34"/>
      <c r="FLT34" s="34"/>
      <c r="FLU34" s="34"/>
      <c r="FLV34" s="34"/>
      <c r="FLW34" s="34"/>
      <c r="FLX34" s="34"/>
      <c r="FLY34" s="34"/>
      <c r="FLZ34" s="34"/>
      <c r="FMA34" s="34"/>
      <c r="FMB34" s="34"/>
      <c r="FMC34" s="34"/>
      <c r="FMD34" s="34"/>
      <c r="FME34" s="34"/>
      <c r="FMF34" s="34"/>
      <c r="FMG34" s="34"/>
      <c r="FMH34" s="34"/>
      <c r="FMI34" s="34"/>
      <c r="FMJ34" s="34"/>
      <c r="FMK34" s="34"/>
      <c r="FML34" s="34"/>
      <c r="FMM34" s="34"/>
      <c r="FMN34" s="34"/>
      <c r="FMO34" s="34"/>
      <c r="FMP34" s="34"/>
      <c r="FMQ34" s="34"/>
      <c r="FMR34" s="34"/>
      <c r="FMS34" s="34"/>
      <c r="FMT34" s="34"/>
      <c r="FMU34" s="34"/>
      <c r="FMV34" s="34"/>
      <c r="FMW34" s="34"/>
      <c r="FMX34" s="34"/>
      <c r="FMY34" s="34"/>
      <c r="FMZ34" s="34"/>
      <c r="FNA34" s="34"/>
      <c r="FNB34" s="34"/>
      <c r="FNC34" s="34"/>
      <c r="FND34" s="34"/>
      <c r="FNE34" s="34"/>
      <c r="FNF34" s="34"/>
      <c r="FNG34" s="34"/>
      <c r="FNH34" s="34"/>
      <c r="FNI34" s="34"/>
      <c r="FNJ34" s="34"/>
      <c r="FNK34" s="34"/>
      <c r="FNL34" s="34"/>
      <c r="FNM34" s="34"/>
      <c r="FNN34" s="34"/>
      <c r="FNO34" s="34"/>
      <c r="FNP34" s="34"/>
      <c r="FNQ34" s="34"/>
      <c r="FNR34" s="34"/>
      <c r="FNS34" s="34"/>
      <c r="FNT34" s="34"/>
      <c r="FNU34" s="34"/>
      <c r="FNV34" s="34"/>
      <c r="FNW34" s="34"/>
      <c r="FNX34" s="34"/>
      <c r="FNY34" s="34"/>
      <c r="FNZ34" s="34"/>
      <c r="FOA34" s="34"/>
      <c r="FOB34" s="34"/>
      <c r="FOC34" s="34"/>
      <c r="FOD34" s="34"/>
      <c r="FOE34" s="34"/>
      <c r="FOF34" s="34"/>
      <c r="FOG34" s="34"/>
      <c r="FOH34" s="34"/>
      <c r="FOI34" s="34"/>
      <c r="FOJ34" s="34"/>
      <c r="FOK34" s="34"/>
      <c r="FOL34" s="34"/>
      <c r="FOM34" s="34"/>
      <c r="FON34" s="34"/>
      <c r="FOO34" s="34"/>
      <c r="FOP34" s="34"/>
      <c r="FOQ34" s="34"/>
      <c r="FOR34" s="34"/>
      <c r="FOS34" s="34"/>
      <c r="FOT34" s="34"/>
      <c r="FOU34" s="34"/>
      <c r="FOV34" s="34"/>
      <c r="FOW34" s="34"/>
      <c r="FOX34" s="34"/>
      <c r="FOY34" s="34"/>
      <c r="FOZ34" s="34"/>
      <c r="FPA34" s="34"/>
      <c r="FPB34" s="34"/>
      <c r="FPC34" s="34"/>
      <c r="FPD34" s="34"/>
      <c r="FPE34" s="34"/>
      <c r="FPF34" s="34"/>
      <c r="FPG34" s="34"/>
      <c r="FPH34" s="34"/>
      <c r="FPI34" s="34"/>
      <c r="FPJ34" s="34"/>
      <c r="FPK34" s="34"/>
      <c r="FPL34" s="34"/>
      <c r="FPM34" s="34"/>
      <c r="FPN34" s="34"/>
      <c r="FPO34" s="34"/>
      <c r="FPP34" s="34"/>
      <c r="FPQ34" s="34"/>
      <c r="FPR34" s="34"/>
      <c r="FPS34" s="34"/>
      <c r="FPT34" s="34"/>
      <c r="FPU34" s="34"/>
      <c r="FPV34" s="34"/>
      <c r="FPW34" s="34"/>
      <c r="FPX34" s="34"/>
      <c r="FPY34" s="34"/>
      <c r="FPZ34" s="34"/>
      <c r="FQA34" s="34"/>
      <c r="FQB34" s="34"/>
      <c r="FQC34" s="34"/>
      <c r="FQD34" s="34"/>
      <c r="FQE34" s="34"/>
      <c r="FQF34" s="34"/>
      <c r="FQG34" s="34"/>
      <c r="FQH34" s="34"/>
      <c r="FQI34" s="34"/>
      <c r="FQJ34" s="34"/>
      <c r="FQK34" s="34"/>
      <c r="FQL34" s="34"/>
      <c r="FQM34" s="34"/>
      <c r="FQN34" s="34"/>
      <c r="FQO34" s="34"/>
      <c r="FQP34" s="34"/>
      <c r="FQQ34" s="34"/>
      <c r="FQR34" s="34"/>
      <c r="FQS34" s="34"/>
      <c r="FQT34" s="34"/>
      <c r="FQU34" s="34"/>
      <c r="FQV34" s="34"/>
      <c r="FQW34" s="34"/>
      <c r="FQX34" s="34"/>
      <c r="FQY34" s="34"/>
      <c r="FQZ34" s="34"/>
      <c r="FRA34" s="34"/>
      <c r="FRB34" s="34"/>
      <c r="FRC34" s="34"/>
      <c r="FRD34" s="34"/>
      <c r="FRE34" s="34"/>
      <c r="FRF34" s="34"/>
      <c r="FRG34" s="34"/>
      <c r="FRH34" s="34"/>
      <c r="FRI34" s="34"/>
      <c r="FRJ34" s="34"/>
      <c r="FRK34" s="34"/>
      <c r="FRL34" s="34"/>
      <c r="FRM34" s="34"/>
      <c r="FRN34" s="34"/>
      <c r="FRO34" s="34"/>
      <c r="FRP34" s="34"/>
      <c r="FRQ34" s="34"/>
      <c r="FRR34" s="34"/>
      <c r="FRS34" s="34"/>
      <c r="FRT34" s="34"/>
      <c r="FRU34" s="34"/>
      <c r="FRV34" s="34"/>
      <c r="FRW34" s="34"/>
      <c r="FRX34" s="34"/>
      <c r="FRY34" s="34"/>
      <c r="FRZ34" s="34"/>
      <c r="FSA34" s="34"/>
      <c r="FSB34" s="34"/>
      <c r="FSC34" s="34"/>
      <c r="FSD34" s="34"/>
      <c r="FSE34" s="34"/>
      <c r="FSF34" s="34"/>
      <c r="FSG34" s="34"/>
      <c r="FSH34" s="34"/>
      <c r="FSI34" s="34"/>
      <c r="FSJ34" s="34"/>
      <c r="FSK34" s="34"/>
      <c r="FSL34" s="34"/>
      <c r="FSM34" s="34"/>
      <c r="FSN34" s="34"/>
      <c r="FSO34" s="34"/>
      <c r="FSP34" s="34"/>
      <c r="FSQ34" s="34"/>
      <c r="FSR34" s="34"/>
      <c r="FSS34" s="34"/>
      <c r="FST34" s="34"/>
      <c r="FSU34" s="34"/>
      <c r="FSV34" s="34"/>
      <c r="FSW34" s="34"/>
      <c r="FSX34" s="34"/>
      <c r="FSY34" s="34"/>
      <c r="FSZ34" s="34"/>
      <c r="FTA34" s="34"/>
      <c r="FTB34" s="34"/>
      <c r="FTC34" s="34"/>
      <c r="FTD34" s="34"/>
      <c r="FTE34" s="34"/>
      <c r="FTF34" s="34"/>
      <c r="FTG34" s="34"/>
      <c r="FTH34" s="34"/>
      <c r="FTI34" s="34"/>
      <c r="FTJ34" s="34"/>
      <c r="FTK34" s="34"/>
      <c r="FTL34" s="34"/>
      <c r="FTM34" s="34"/>
      <c r="FTN34" s="34"/>
      <c r="FTO34" s="34"/>
      <c r="FTP34" s="34"/>
      <c r="FTQ34" s="34"/>
      <c r="FTR34" s="34"/>
      <c r="FTS34" s="34"/>
      <c r="FTT34" s="34"/>
      <c r="FTU34" s="34"/>
      <c r="FTV34" s="34"/>
      <c r="FTW34" s="34"/>
      <c r="FTX34" s="34"/>
      <c r="FTY34" s="34"/>
      <c r="FTZ34" s="34"/>
      <c r="FUA34" s="34"/>
      <c r="FUB34" s="34"/>
      <c r="FUC34" s="34"/>
      <c r="FUD34" s="34"/>
      <c r="FUE34" s="34"/>
      <c r="FUF34" s="34"/>
      <c r="FUG34" s="34"/>
      <c r="FUH34" s="34"/>
      <c r="FUI34" s="34"/>
      <c r="FUJ34" s="34"/>
      <c r="FUK34" s="34"/>
      <c r="FUL34" s="34"/>
      <c r="FUM34" s="34"/>
      <c r="FUN34" s="34"/>
      <c r="FUO34" s="34"/>
      <c r="FUP34" s="34"/>
      <c r="FUQ34" s="34"/>
      <c r="FUR34" s="34"/>
      <c r="FUS34" s="34"/>
      <c r="FUT34" s="34"/>
      <c r="FUU34" s="34"/>
      <c r="FUV34" s="34"/>
      <c r="FUW34" s="34"/>
      <c r="FUX34" s="34"/>
      <c r="FUY34" s="34"/>
      <c r="FUZ34" s="34"/>
      <c r="FVA34" s="34"/>
      <c r="FVB34" s="34"/>
      <c r="FVC34" s="34"/>
      <c r="FVD34" s="34"/>
      <c r="FVE34" s="34"/>
      <c r="FVF34" s="34"/>
      <c r="FVG34" s="34"/>
      <c r="FVH34" s="34"/>
      <c r="FVI34" s="34"/>
      <c r="FVJ34" s="34"/>
      <c r="FVK34" s="34"/>
      <c r="FVL34" s="34"/>
      <c r="FVM34" s="34"/>
      <c r="FVN34" s="34"/>
      <c r="FVO34" s="34"/>
      <c r="FVP34" s="34"/>
      <c r="FVQ34" s="34"/>
      <c r="FVR34" s="34"/>
      <c r="FVS34" s="34"/>
      <c r="FVT34" s="34"/>
      <c r="FVU34" s="34"/>
      <c r="FVV34" s="34"/>
      <c r="FVW34" s="34"/>
      <c r="FVX34" s="34"/>
      <c r="FVY34" s="34"/>
      <c r="FVZ34" s="34"/>
      <c r="FWA34" s="34"/>
      <c r="FWB34" s="34"/>
      <c r="FWC34" s="34"/>
      <c r="FWD34" s="34"/>
      <c r="FWE34" s="34"/>
      <c r="FWF34" s="34"/>
      <c r="FWG34" s="34"/>
      <c r="FWH34" s="34"/>
      <c r="FWI34" s="34"/>
      <c r="FWJ34" s="34"/>
      <c r="FWK34" s="34"/>
      <c r="FWL34" s="34"/>
      <c r="FWM34" s="34"/>
      <c r="FWN34" s="34"/>
      <c r="FWO34" s="34"/>
      <c r="FWP34" s="34"/>
      <c r="FWQ34" s="34"/>
      <c r="FWR34" s="34"/>
      <c r="FWS34" s="34"/>
      <c r="FWT34" s="34"/>
      <c r="FWU34" s="34"/>
      <c r="FWV34" s="34"/>
      <c r="FWW34" s="34"/>
      <c r="FWX34" s="34"/>
      <c r="FWY34" s="34"/>
      <c r="FWZ34" s="34"/>
      <c r="FXA34" s="34"/>
      <c r="FXB34" s="34"/>
      <c r="FXC34" s="34"/>
      <c r="FXD34" s="34"/>
      <c r="FXE34" s="34"/>
      <c r="FXF34" s="34"/>
      <c r="FXG34" s="34"/>
      <c r="FXH34" s="34"/>
      <c r="FXI34" s="34"/>
      <c r="FXJ34" s="34"/>
      <c r="FXK34" s="34"/>
      <c r="FXL34" s="34"/>
      <c r="FXM34" s="34"/>
      <c r="FXN34" s="34"/>
      <c r="FXO34" s="34"/>
      <c r="FXP34" s="34"/>
      <c r="FXQ34" s="34"/>
      <c r="FXR34" s="34"/>
      <c r="FXS34" s="34"/>
      <c r="FXT34" s="34"/>
      <c r="FXU34" s="34"/>
      <c r="FXV34" s="34"/>
      <c r="FXW34" s="34"/>
      <c r="FXX34" s="34"/>
      <c r="FXY34" s="34"/>
      <c r="FXZ34" s="34"/>
      <c r="FYA34" s="34"/>
      <c r="FYB34" s="34"/>
      <c r="FYC34" s="34"/>
      <c r="FYD34" s="34"/>
      <c r="FYE34" s="34"/>
      <c r="FYF34" s="34"/>
      <c r="FYG34" s="34"/>
      <c r="FYH34" s="34"/>
      <c r="FYI34" s="34"/>
      <c r="FYJ34" s="34"/>
      <c r="FYK34" s="34"/>
      <c r="FYL34" s="34"/>
      <c r="FYM34" s="34"/>
      <c r="FYN34" s="34"/>
      <c r="FYO34" s="34"/>
      <c r="FYP34" s="34"/>
      <c r="FYQ34" s="34"/>
      <c r="FYR34" s="34"/>
      <c r="FYS34" s="34"/>
      <c r="FYT34" s="34"/>
      <c r="FYU34" s="34"/>
      <c r="FYV34" s="34"/>
      <c r="FYW34" s="34"/>
      <c r="FYX34" s="34"/>
      <c r="FYY34" s="34"/>
      <c r="FYZ34" s="34"/>
      <c r="FZA34" s="34"/>
      <c r="FZB34" s="34"/>
      <c r="FZC34" s="34"/>
      <c r="FZD34" s="34"/>
      <c r="FZE34" s="34"/>
      <c r="FZF34" s="34"/>
      <c r="FZG34" s="34"/>
      <c r="FZH34" s="34"/>
      <c r="FZI34" s="34"/>
      <c r="FZJ34" s="34"/>
      <c r="FZK34" s="34"/>
      <c r="FZL34" s="34"/>
      <c r="FZM34" s="34"/>
      <c r="FZN34" s="34"/>
      <c r="FZO34" s="34"/>
      <c r="FZP34" s="34"/>
      <c r="FZQ34" s="34"/>
      <c r="FZR34" s="34"/>
      <c r="FZS34" s="34"/>
      <c r="FZT34" s="34"/>
      <c r="FZU34" s="34"/>
      <c r="FZV34" s="34"/>
      <c r="FZW34" s="34"/>
      <c r="FZX34" s="34"/>
      <c r="FZY34" s="34"/>
      <c r="FZZ34" s="34"/>
      <c r="GAA34" s="34"/>
      <c r="GAB34" s="34"/>
      <c r="GAC34" s="34"/>
      <c r="GAD34" s="34"/>
      <c r="GAE34" s="34"/>
      <c r="GAF34" s="34"/>
      <c r="GAG34" s="34"/>
      <c r="GAH34" s="34"/>
      <c r="GAI34" s="34"/>
      <c r="GAJ34" s="34"/>
      <c r="GAK34" s="34"/>
      <c r="GAL34" s="34"/>
      <c r="GAM34" s="34"/>
      <c r="GAN34" s="34"/>
      <c r="GAO34" s="34"/>
      <c r="GAP34" s="34"/>
      <c r="GAQ34" s="34"/>
      <c r="GAR34" s="34"/>
      <c r="GAS34" s="34"/>
      <c r="GAT34" s="34"/>
      <c r="GAU34" s="34"/>
      <c r="GAV34" s="34"/>
      <c r="GAW34" s="34"/>
      <c r="GAX34" s="34"/>
      <c r="GAY34" s="34"/>
      <c r="GAZ34" s="34"/>
      <c r="GBA34" s="34"/>
      <c r="GBB34" s="34"/>
      <c r="GBC34" s="34"/>
      <c r="GBD34" s="34"/>
      <c r="GBE34" s="34"/>
      <c r="GBF34" s="34"/>
      <c r="GBG34" s="34"/>
      <c r="GBH34" s="34"/>
      <c r="GBI34" s="34"/>
      <c r="GBJ34" s="34"/>
      <c r="GBK34" s="34"/>
      <c r="GBL34" s="34"/>
      <c r="GBM34" s="34"/>
      <c r="GBN34" s="34"/>
      <c r="GBO34" s="34"/>
      <c r="GBP34" s="34"/>
      <c r="GBQ34" s="34"/>
      <c r="GBR34" s="34"/>
      <c r="GBS34" s="34"/>
      <c r="GBT34" s="34"/>
      <c r="GBU34" s="34"/>
      <c r="GBV34" s="34"/>
      <c r="GBW34" s="34"/>
      <c r="GBX34" s="34"/>
      <c r="GBY34" s="34"/>
      <c r="GBZ34" s="34"/>
      <c r="GCA34" s="34"/>
      <c r="GCB34" s="34"/>
      <c r="GCC34" s="34"/>
      <c r="GCD34" s="34"/>
      <c r="GCE34" s="34"/>
      <c r="GCF34" s="34"/>
      <c r="GCG34" s="34"/>
      <c r="GCH34" s="34"/>
      <c r="GCI34" s="34"/>
      <c r="GCJ34" s="34"/>
      <c r="GCK34" s="34"/>
      <c r="GCL34" s="34"/>
      <c r="GCM34" s="34"/>
      <c r="GCN34" s="34"/>
      <c r="GCO34" s="34"/>
      <c r="GCP34" s="34"/>
      <c r="GCQ34" s="34"/>
      <c r="GCR34" s="34"/>
      <c r="GCS34" s="34"/>
      <c r="GCT34" s="34"/>
      <c r="GCU34" s="34"/>
      <c r="GCV34" s="34"/>
      <c r="GCW34" s="34"/>
      <c r="GCX34" s="34"/>
      <c r="GCY34" s="34"/>
      <c r="GCZ34" s="34"/>
      <c r="GDA34" s="34"/>
      <c r="GDB34" s="34"/>
      <c r="GDC34" s="34"/>
      <c r="GDD34" s="34"/>
      <c r="GDE34" s="34"/>
      <c r="GDF34" s="34"/>
      <c r="GDG34" s="34"/>
      <c r="GDH34" s="34"/>
      <c r="GDI34" s="34"/>
      <c r="GDJ34" s="34"/>
      <c r="GDK34" s="34"/>
      <c r="GDL34" s="34"/>
      <c r="GDM34" s="34"/>
      <c r="GDN34" s="34"/>
      <c r="GDO34" s="34"/>
      <c r="GDP34" s="34"/>
      <c r="GDQ34" s="34"/>
      <c r="GDR34" s="34"/>
      <c r="GDS34" s="34"/>
      <c r="GDT34" s="34"/>
      <c r="GDU34" s="34"/>
      <c r="GDV34" s="34"/>
      <c r="GDW34" s="34"/>
      <c r="GDX34" s="34"/>
      <c r="GDY34" s="34"/>
      <c r="GDZ34" s="34"/>
      <c r="GEA34" s="34"/>
      <c r="GEB34" s="34"/>
      <c r="GEC34" s="34"/>
      <c r="GED34" s="34"/>
      <c r="GEE34" s="34"/>
      <c r="GEF34" s="34"/>
      <c r="GEG34" s="34"/>
      <c r="GEH34" s="34"/>
      <c r="GEI34" s="34"/>
      <c r="GEJ34" s="34"/>
      <c r="GEK34" s="34"/>
      <c r="GEL34" s="34"/>
      <c r="GEM34" s="34"/>
      <c r="GEN34" s="34"/>
      <c r="GEO34" s="34"/>
      <c r="GEP34" s="34"/>
      <c r="GEQ34" s="34"/>
      <c r="GER34" s="34"/>
      <c r="GES34" s="34"/>
      <c r="GET34" s="34"/>
      <c r="GEU34" s="34"/>
      <c r="GEV34" s="34"/>
      <c r="GEW34" s="34"/>
      <c r="GEX34" s="34"/>
      <c r="GEY34" s="34"/>
      <c r="GEZ34" s="34"/>
      <c r="GFA34" s="34"/>
      <c r="GFB34" s="34"/>
      <c r="GFC34" s="34"/>
      <c r="GFD34" s="34"/>
      <c r="GFE34" s="34"/>
      <c r="GFF34" s="34"/>
      <c r="GFG34" s="34"/>
      <c r="GFH34" s="34"/>
      <c r="GFI34" s="34"/>
      <c r="GFJ34" s="34"/>
      <c r="GFK34" s="34"/>
      <c r="GFL34" s="34"/>
      <c r="GFM34" s="34"/>
      <c r="GFN34" s="34"/>
      <c r="GFO34" s="34"/>
      <c r="GFP34" s="34"/>
      <c r="GFQ34" s="34"/>
      <c r="GFR34" s="34"/>
      <c r="GFS34" s="34"/>
      <c r="GFT34" s="34"/>
      <c r="GFU34" s="34"/>
      <c r="GFV34" s="34"/>
      <c r="GFW34" s="34"/>
      <c r="GFX34" s="34"/>
      <c r="GFY34" s="34"/>
      <c r="GFZ34" s="34"/>
      <c r="GGA34" s="34"/>
      <c r="GGB34" s="34"/>
      <c r="GGC34" s="34"/>
      <c r="GGD34" s="34"/>
      <c r="GGE34" s="34"/>
      <c r="GGF34" s="34"/>
      <c r="GGG34" s="34"/>
      <c r="GGH34" s="34"/>
      <c r="GGI34" s="34"/>
      <c r="GGJ34" s="34"/>
      <c r="GGK34" s="34"/>
      <c r="GGL34" s="34"/>
      <c r="GGM34" s="34"/>
      <c r="GGN34" s="34"/>
      <c r="GGO34" s="34"/>
      <c r="GGP34" s="34"/>
      <c r="GGQ34" s="34"/>
      <c r="GGR34" s="34"/>
      <c r="GGS34" s="34"/>
      <c r="GGT34" s="34"/>
      <c r="GGU34" s="34"/>
      <c r="GGV34" s="34"/>
      <c r="GGW34" s="34"/>
      <c r="GGX34" s="34"/>
      <c r="GGY34" s="34"/>
      <c r="GGZ34" s="34"/>
      <c r="GHA34" s="34"/>
      <c r="GHB34" s="34"/>
      <c r="GHC34" s="34"/>
      <c r="GHD34" s="34"/>
      <c r="GHE34" s="34"/>
      <c r="GHF34" s="34"/>
      <c r="GHG34" s="34"/>
      <c r="GHH34" s="34"/>
      <c r="GHI34" s="34"/>
      <c r="GHJ34" s="34"/>
      <c r="GHK34" s="34"/>
      <c r="GHL34" s="34"/>
      <c r="GHM34" s="34"/>
      <c r="GHN34" s="34"/>
      <c r="GHO34" s="34"/>
      <c r="GHP34" s="34"/>
      <c r="GHQ34" s="34"/>
      <c r="GHR34" s="34"/>
      <c r="GHS34" s="34"/>
      <c r="GHT34" s="34"/>
      <c r="GHU34" s="34"/>
      <c r="GHV34" s="34"/>
      <c r="GHW34" s="34"/>
      <c r="GHX34" s="34"/>
      <c r="GHY34" s="34"/>
      <c r="GHZ34" s="34"/>
      <c r="GIA34" s="34"/>
      <c r="GIB34" s="34"/>
      <c r="GIC34" s="34"/>
      <c r="GID34" s="34"/>
      <c r="GIE34" s="34"/>
      <c r="GIF34" s="34"/>
      <c r="GIG34" s="34"/>
      <c r="GIH34" s="34"/>
      <c r="GII34" s="34"/>
      <c r="GIJ34" s="34"/>
      <c r="GIK34" s="34"/>
      <c r="GIL34" s="34"/>
      <c r="GIM34" s="34"/>
      <c r="GIN34" s="34"/>
      <c r="GIO34" s="34"/>
      <c r="GIP34" s="34"/>
      <c r="GIQ34" s="34"/>
      <c r="GIR34" s="34"/>
      <c r="GIS34" s="34"/>
      <c r="GIT34" s="34"/>
      <c r="GIU34" s="34"/>
      <c r="GIV34" s="34"/>
      <c r="GIW34" s="34"/>
      <c r="GIX34" s="34"/>
      <c r="GIY34" s="34"/>
      <c r="GIZ34" s="34"/>
      <c r="GJA34" s="34"/>
      <c r="GJB34" s="34"/>
      <c r="GJC34" s="34"/>
      <c r="GJD34" s="34"/>
      <c r="GJE34" s="34"/>
      <c r="GJF34" s="34"/>
      <c r="GJG34" s="34"/>
      <c r="GJH34" s="34"/>
      <c r="GJI34" s="34"/>
      <c r="GJJ34" s="34"/>
      <c r="GJK34" s="34"/>
      <c r="GJL34" s="34"/>
      <c r="GJM34" s="34"/>
      <c r="GJN34" s="34"/>
      <c r="GJO34" s="34"/>
      <c r="GJP34" s="34"/>
      <c r="GJQ34" s="34"/>
      <c r="GJR34" s="34"/>
      <c r="GJS34" s="34"/>
      <c r="GJT34" s="34"/>
      <c r="GJU34" s="34"/>
      <c r="GJV34" s="34"/>
      <c r="GJW34" s="34"/>
      <c r="GJX34" s="34"/>
      <c r="GJY34" s="34"/>
      <c r="GJZ34" s="34"/>
      <c r="GKA34" s="34"/>
      <c r="GKB34" s="34"/>
      <c r="GKC34" s="34"/>
      <c r="GKD34" s="34"/>
      <c r="GKE34" s="34"/>
      <c r="GKF34" s="34"/>
      <c r="GKG34" s="34"/>
      <c r="GKH34" s="34"/>
      <c r="GKI34" s="34"/>
      <c r="GKJ34" s="34"/>
      <c r="GKK34" s="34"/>
      <c r="GKL34" s="34"/>
      <c r="GKM34" s="34"/>
      <c r="GKN34" s="34"/>
      <c r="GKO34" s="34"/>
      <c r="GKP34" s="34"/>
      <c r="GKQ34" s="34"/>
      <c r="GKR34" s="34"/>
      <c r="GKS34" s="34"/>
      <c r="GKT34" s="34"/>
      <c r="GKU34" s="34"/>
      <c r="GKV34" s="34"/>
      <c r="GKW34" s="34"/>
      <c r="GKX34" s="34"/>
      <c r="GKY34" s="34"/>
      <c r="GKZ34" s="34"/>
      <c r="GLA34" s="34"/>
      <c r="GLB34" s="34"/>
      <c r="GLC34" s="34"/>
      <c r="GLD34" s="34"/>
      <c r="GLE34" s="34"/>
      <c r="GLF34" s="34"/>
      <c r="GLG34" s="34"/>
      <c r="GLH34" s="34"/>
      <c r="GLI34" s="34"/>
      <c r="GLJ34" s="34"/>
      <c r="GLK34" s="34"/>
      <c r="GLL34" s="34"/>
      <c r="GLM34" s="34"/>
      <c r="GLN34" s="34"/>
      <c r="GLO34" s="34"/>
      <c r="GLP34" s="34"/>
      <c r="GLQ34" s="34"/>
      <c r="GLR34" s="34"/>
      <c r="GLS34" s="34"/>
      <c r="GLT34" s="34"/>
      <c r="GLU34" s="34"/>
      <c r="GLV34" s="34"/>
      <c r="GLW34" s="34"/>
      <c r="GLX34" s="34"/>
      <c r="GLY34" s="34"/>
      <c r="GLZ34" s="34"/>
      <c r="GMA34" s="34"/>
      <c r="GMB34" s="34"/>
      <c r="GMC34" s="34"/>
      <c r="GMD34" s="34"/>
      <c r="GME34" s="34"/>
      <c r="GMF34" s="34"/>
      <c r="GMG34" s="34"/>
      <c r="GMH34" s="34"/>
      <c r="GMI34" s="34"/>
      <c r="GMJ34" s="34"/>
      <c r="GMK34" s="34"/>
      <c r="GML34" s="34"/>
      <c r="GMM34" s="34"/>
      <c r="GMN34" s="34"/>
      <c r="GMO34" s="34"/>
      <c r="GMP34" s="34"/>
      <c r="GMQ34" s="34"/>
      <c r="GMR34" s="34"/>
      <c r="GMS34" s="34"/>
      <c r="GMT34" s="34"/>
      <c r="GMU34" s="34"/>
      <c r="GMV34" s="34"/>
      <c r="GMW34" s="34"/>
      <c r="GMX34" s="34"/>
      <c r="GMY34" s="34"/>
      <c r="GMZ34" s="34"/>
      <c r="GNA34" s="34"/>
      <c r="GNB34" s="34"/>
      <c r="GNC34" s="34"/>
      <c r="GND34" s="34"/>
      <c r="GNE34" s="34"/>
      <c r="GNF34" s="34"/>
      <c r="GNG34" s="34"/>
      <c r="GNH34" s="34"/>
      <c r="GNI34" s="34"/>
      <c r="GNJ34" s="34"/>
      <c r="GNK34" s="34"/>
      <c r="GNL34" s="34"/>
      <c r="GNM34" s="34"/>
      <c r="GNN34" s="34"/>
      <c r="GNO34" s="34"/>
      <c r="GNP34" s="34"/>
      <c r="GNQ34" s="34"/>
      <c r="GNR34" s="34"/>
      <c r="GNS34" s="34"/>
      <c r="GNT34" s="34"/>
      <c r="GNU34" s="34"/>
      <c r="GNV34" s="34"/>
      <c r="GNW34" s="34"/>
      <c r="GNX34" s="34"/>
      <c r="GNY34" s="34"/>
      <c r="GNZ34" s="34"/>
      <c r="GOA34" s="34"/>
      <c r="GOB34" s="34"/>
      <c r="GOC34" s="34"/>
      <c r="GOD34" s="34"/>
      <c r="GOE34" s="34"/>
      <c r="GOF34" s="34"/>
      <c r="GOG34" s="34"/>
      <c r="GOH34" s="34"/>
      <c r="GOI34" s="34"/>
      <c r="GOJ34" s="34"/>
      <c r="GOK34" s="34"/>
      <c r="GOL34" s="34"/>
      <c r="GOM34" s="34"/>
      <c r="GON34" s="34"/>
      <c r="GOO34" s="34"/>
      <c r="GOP34" s="34"/>
      <c r="GOQ34" s="34"/>
      <c r="GOR34" s="34"/>
      <c r="GOS34" s="34"/>
      <c r="GOT34" s="34"/>
      <c r="GOU34" s="34"/>
      <c r="GOV34" s="34"/>
      <c r="GOW34" s="34"/>
      <c r="GOX34" s="34"/>
      <c r="GOY34" s="34"/>
      <c r="GOZ34" s="34"/>
      <c r="GPA34" s="34"/>
      <c r="GPB34" s="34"/>
      <c r="GPC34" s="34"/>
      <c r="GPD34" s="34"/>
      <c r="GPE34" s="34"/>
      <c r="GPF34" s="34"/>
      <c r="GPG34" s="34"/>
      <c r="GPH34" s="34"/>
      <c r="GPI34" s="34"/>
      <c r="GPJ34" s="34"/>
      <c r="GPK34" s="34"/>
      <c r="GPL34" s="34"/>
      <c r="GPM34" s="34"/>
      <c r="GPN34" s="34"/>
      <c r="GPO34" s="34"/>
      <c r="GPP34" s="34"/>
      <c r="GPQ34" s="34"/>
      <c r="GPR34" s="34"/>
      <c r="GPS34" s="34"/>
      <c r="GPT34" s="34"/>
      <c r="GPU34" s="34"/>
      <c r="GPV34" s="34"/>
      <c r="GPW34" s="34"/>
      <c r="GPX34" s="34"/>
      <c r="GPY34" s="34"/>
      <c r="GPZ34" s="34"/>
      <c r="GQA34" s="34"/>
      <c r="GQB34" s="34"/>
      <c r="GQC34" s="34"/>
      <c r="GQD34" s="34"/>
      <c r="GQE34" s="34"/>
      <c r="GQF34" s="34"/>
      <c r="GQG34" s="34"/>
      <c r="GQH34" s="34"/>
      <c r="GQI34" s="34"/>
      <c r="GQJ34" s="34"/>
      <c r="GQK34" s="34"/>
      <c r="GQL34" s="34"/>
      <c r="GQM34" s="34"/>
      <c r="GQN34" s="34"/>
      <c r="GQO34" s="34"/>
      <c r="GQP34" s="34"/>
      <c r="GQQ34" s="34"/>
      <c r="GQR34" s="34"/>
      <c r="GQS34" s="34"/>
      <c r="GQT34" s="34"/>
      <c r="GQU34" s="34"/>
      <c r="GQV34" s="34"/>
      <c r="GQW34" s="34"/>
      <c r="GQX34" s="34"/>
      <c r="GQY34" s="34"/>
      <c r="GQZ34" s="34"/>
      <c r="GRA34" s="34"/>
      <c r="GRB34" s="34"/>
      <c r="GRC34" s="34"/>
      <c r="GRD34" s="34"/>
      <c r="GRE34" s="34"/>
      <c r="GRF34" s="34"/>
      <c r="GRG34" s="34"/>
      <c r="GRH34" s="34"/>
      <c r="GRI34" s="34"/>
      <c r="GRJ34" s="34"/>
      <c r="GRK34" s="34"/>
      <c r="GRL34" s="34"/>
      <c r="GRM34" s="34"/>
      <c r="GRN34" s="34"/>
      <c r="GRO34" s="34"/>
      <c r="GRP34" s="34"/>
      <c r="GRQ34" s="34"/>
      <c r="GRR34" s="34"/>
      <c r="GRS34" s="34"/>
      <c r="GRT34" s="34"/>
      <c r="GRU34" s="34"/>
      <c r="GRV34" s="34"/>
      <c r="GRW34" s="34"/>
      <c r="GRX34" s="34"/>
      <c r="GRY34" s="34"/>
      <c r="GRZ34" s="34"/>
      <c r="GSA34" s="34"/>
      <c r="GSB34" s="34"/>
      <c r="GSC34" s="34"/>
      <c r="GSD34" s="34"/>
      <c r="GSE34" s="34"/>
      <c r="GSF34" s="34"/>
      <c r="GSG34" s="34"/>
      <c r="GSH34" s="34"/>
      <c r="GSI34" s="34"/>
      <c r="GSJ34" s="34"/>
      <c r="GSK34" s="34"/>
      <c r="GSL34" s="34"/>
      <c r="GSM34" s="34"/>
      <c r="GSN34" s="34"/>
      <c r="GSO34" s="34"/>
      <c r="GSP34" s="34"/>
      <c r="GSQ34" s="34"/>
      <c r="GSR34" s="34"/>
      <c r="GSS34" s="34"/>
      <c r="GST34" s="34"/>
      <c r="GSU34" s="34"/>
      <c r="GSV34" s="34"/>
      <c r="GSW34" s="34"/>
      <c r="GSX34" s="34"/>
      <c r="GSY34" s="34"/>
      <c r="GSZ34" s="34"/>
      <c r="GTA34" s="34"/>
      <c r="GTB34" s="34"/>
      <c r="GTC34" s="34"/>
      <c r="GTD34" s="34"/>
      <c r="GTE34" s="34"/>
      <c r="GTF34" s="34"/>
      <c r="GTG34" s="34"/>
      <c r="GTH34" s="34"/>
      <c r="GTI34" s="34"/>
      <c r="GTJ34" s="34"/>
      <c r="GTK34" s="34"/>
      <c r="GTL34" s="34"/>
      <c r="GTM34" s="34"/>
      <c r="GTN34" s="34"/>
      <c r="GTO34" s="34"/>
      <c r="GTP34" s="34"/>
      <c r="GTQ34" s="34"/>
      <c r="GTR34" s="34"/>
      <c r="GTS34" s="34"/>
      <c r="GTT34" s="34"/>
      <c r="GTU34" s="34"/>
      <c r="GTV34" s="34"/>
      <c r="GTW34" s="34"/>
      <c r="GTX34" s="34"/>
      <c r="GTY34" s="34"/>
      <c r="GTZ34" s="34"/>
      <c r="GUA34" s="34"/>
      <c r="GUB34" s="34"/>
      <c r="GUC34" s="34"/>
      <c r="GUD34" s="34"/>
      <c r="GUE34" s="34"/>
      <c r="GUF34" s="34"/>
      <c r="GUG34" s="34"/>
      <c r="GUH34" s="34"/>
      <c r="GUI34" s="34"/>
      <c r="GUJ34" s="34"/>
      <c r="GUK34" s="34"/>
      <c r="GUL34" s="34"/>
      <c r="GUM34" s="34"/>
      <c r="GUN34" s="34"/>
      <c r="GUO34" s="34"/>
      <c r="GUP34" s="34"/>
      <c r="GUQ34" s="34"/>
      <c r="GUR34" s="34"/>
      <c r="GUS34" s="34"/>
      <c r="GUT34" s="34"/>
      <c r="GUU34" s="34"/>
      <c r="GUV34" s="34"/>
      <c r="GUW34" s="34"/>
      <c r="GUX34" s="34"/>
      <c r="GUY34" s="34"/>
      <c r="GUZ34" s="34"/>
      <c r="GVA34" s="34"/>
      <c r="GVB34" s="34"/>
      <c r="GVC34" s="34"/>
      <c r="GVD34" s="34"/>
      <c r="GVE34" s="34"/>
      <c r="GVF34" s="34"/>
      <c r="GVG34" s="34"/>
      <c r="GVH34" s="34"/>
      <c r="GVI34" s="34"/>
      <c r="GVJ34" s="34"/>
      <c r="GVK34" s="34"/>
      <c r="GVL34" s="34"/>
      <c r="GVM34" s="34"/>
      <c r="GVN34" s="34"/>
      <c r="GVO34" s="34"/>
      <c r="GVP34" s="34"/>
      <c r="GVQ34" s="34"/>
      <c r="GVR34" s="34"/>
      <c r="GVS34" s="34"/>
      <c r="GVT34" s="34"/>
      <c r="GVU34" s="34"/>
      <c r="GVV34" s="34"/>
      <c r="GVW34" s="34"/>
      <c r="GVX34" s="34"/>
      <c r="GVY34" s="34"/>
      <c r="GVZ34" s="34"/>
      <c r="GWA34" s="34"/>
      <c r="GWB34" s="34"/>
      <c r="GWC34" s="34"/>
      <c r="GWD34" s="34"/>
      <c r="GWE34" s="34"/>
      <c r="GWF34" s="34"/>
      <c r="GWG34" s="34"/>
      <c r="GWH34" s="34"/>
      <c r="GWI34" s="34"/>
      <c r="GWJ34" s="34"/>
      <c r="GWK34" s="34"/>
      <c r="GWL34" s="34"/>
      <c r="GWM34" s="34"/>
      <c r="GWN34" s="34"/>
      <c r="GWO34" s="34"/>
      <c r="GWP34" s="34"/>
      <c r="GWQ34" s="34"/>
      <c r="GWR34" s="34"/>
      <c r="GWS34" s="34"/>
      <c r="GWT34" s="34"/>
      <c r="GWU34" s="34"/>
      <c r="GWV34" s="34"/>
      <c r="GWW34" s="34"/>
      <c r="GWX34" s="34"/>
      <c r="GWY34" s="34"/>
      <c r="GWZ34" s="34"/>
      <c r="GXA34" s="34"/>
      <c r="GXB34" s="34"/>
      <c r="GXC34" s="34"/>
      <c r="GXD34" s="34"/>
      <c r="GXE34" s="34"/>
      <c r="GXF34" s="34"/>
      <c r="GXG34" s="34"/>
      <c r="GXH34" s="34"/>
      <c r="GXI34" s="34"/>
      <c r="GXJ34" s="34"/>
      <c r="GXK34" s="34"/>
      <c r="GXL34" s="34"/>
      <c r="GXM34" s="34"/>
      <c r="GXN34" s="34"/>
      <c r="GXO34" s="34"/>
      <c r="GXP34" s="34"/>
      <c r="GXQ34" s="34"/>
      <c r="GXR34" s="34"/>
      <c r="GXS34" s="34"/>
      <c r="GXT34" s="34"/>
      <c r="GXU34" s="34"/>
      <c r="GXV34" s="34"/>
      <c r="GXW34" s="34"/>
      <c r="GXX34" s="34"/>
      <c r="GXY34" s="34"/>
      <c r="GXZ34" s="34"/>
      <c r="GYA34" s="34"/>
      <c r="GYB34" s="34"/>
      <c r="GYC34" s="34"/>
      <c r="GYD34" s="34"/>
      <c r="GYE34" s="34"/>
      <c r="GYF34" s="34"/>
      <c r="GYG34" s="34"/>
      <c r="GYH34" s="34"/>
      <c r="GYI34" s="34"/>
      <c r="GYJ34" s="34"/>
      <c r="GYK34" s="34"/>
      <c r="GYL34" s="34"/>
      <c r="GYM34" s="34"/>
      <c r="GYN34" s="34"/>
      <c r="GYO34" s="34"/>
      <c r="GYP34" s="34"/>
      <c r="GYQ34" s="34"/>
      <c r="GYR34" s="34"/>
      <c r="GYS34" s="34"/>
      <c r="GYT34" s="34"/>
      <c r="GYU34" s="34"/>
      <c r="GYV34" s="34"/>
      <c r="GYW34" s="34"/>
      <c r="GYX34" s="34"/>
      <c r="GYY34" s="34"/>
      <c r="GYZ34" s="34"/>
      <c r="GZA34" s="34"/>
      <c r="GZB34" s="34"/>
      <c r="GZC34" s="34"/>
      <c r="GZD34" s="34"/>
      <c r="GZE34" s="34"/>
      <c r="GZF34" s="34"/>
      <c r="GZG34" s="34"/>
      <c r="GZH34" s="34"/>
      <c r="GZI34" s="34"/>
      <c r="GZJ34" s="34"/>
      <c r="GZK34" s="34"/>
      <c r="GZL34" s="34"/>
      <c r="GZM34" s="34"/>
      <c r="GZN34" s="34"/>
      <c r="GZO34" s="34"/>
      <c r="GZP34" s="34"/>
      <c r="GZQ34" s="34"/>
      <c r="GZR34" s="34"/>
      <c r="GZS34" s="34"/>
      <c r="GZT34" s="34"/>
      <c r="GZU34" s="34"/>
      <c r="GZV34" s="34"/>
      <c r="GZW34" s="34"/>
      <c r="GZX34" s="34"/>
      <c r="GZY34" s="34"/>
      <c r="GZZ34" s="34"/>
      <c r="HAA34" s="34"/>
      <c r="HAB34" s="34"/>
      <c r="HAC34" s="34"/>
      <c r="HAD34" s="34"/>
      <c r="HAE34" s="34"/>
      <c r="HAF34" s="34"/>
      <c r="HAG34" s="34"/>
      <c r="HAH34" s="34"/>
      <c r="HAI34" s="34"/>
      <c r="HAJ34" s="34"/>
      <c r="HAK34" s="34"/>
      <c r="HAL34" s="34"/>
      <c r="HAM34" s="34"/>
      <c r="HAN34" s="34"/>
      <c r="HAO34" s="34"/>
      <c r="HAP34" s="34"/>
      <c r="HAQ34" s="34"/>
      <c r="HAR34" s="34"/>
      <c r="HAS34" s="34"/>
      <c r="HAT34" s="34"/>
      <c r="HAU34" s="34"/>
      <c r="HAV34" s="34"/>
      <c r="HAW34" s="34"/>
      <c r="HAX34" s="34"/>
      <c r="HAY34" s="34"/>
      <c r="HAZ34" s="34"/>
      <c r="HBA34" s="34"/>
      <c r="HBB34" s="34"/>
      <c r="HBC34" s="34"/>
      <c r="HBD34" s="34"/>
      <c r="HBE34" s="34"/>
      <c r="HBF34" s="34"/>
      <c r="HBG34" s="34"/>
      <c r="HBH34" s="34"/>
      <c r="HBI34" s="34"/>
      <c r="HBJ34" s="34"/>
      <c r="HBK34" s="34"/>
      <c r="HBL34" s="34"/>
      <c r="HBM34" s="34"/>
      <c r="HBN34" s="34"/>
      <c r="HBO34" s="34"/>
      <c r="HBP34" s="34"/>
      <c r="HBQ34" s="34"/>
      <c r="HBR34" s="34"/>
      <c r="HBS34" s="34"/>
      <c r="HBT34" s="34"/>
      <c r="HBU34" s="34"/>
      <c r="HBV34" s="34"/>
      <c r="HBW34" s="34"/>
      <c r="HBX34" s="34"/>
      <c r="HBY34" s="34"/>
      <c r="HBZ34" s="34"/>
      <c r="HCA34" s="34"/>
      <c r="HCB34" s="34"/>
      <c r="HCC34" s="34"/>
      <c r="HCD34" s="34"/>
      <c r="HCE34" s="34"/>
      <c r="HCF34" s="34"/>
      <c r="HCG34" s="34"/>
      <c r="HCH34" s="34"/>
      <c r="HCI34" s="34"/>
      <c r="HCJ34" s="34"/>
      <c r="HCK34" s="34"/>
      <c r="HCL34" s="34"/>
      <c r="HCM34" s="34"/>
      <c r="HCN34" s="34"/>
      <c r="HCO34" s="34"/>
      <c r="HCP34" s="34"/>
      <c r="HCQ34" s="34"/>
      <c r="HCR34" s="34"/>
      <c r="HCS34" s="34"/>
      <c r="HCT34" s="34"/>
      <c r="HCU34" s="34"/>
      <c r="HCV34" s="34"/>
      <c r="HCW34" s="34"/>
      <c r="HCX34" s="34"/>
      <c r="HCY34" s="34"/>
      <c r="HCZ34" s="34"/>
      <c r="HDA34" s="34"/>
      <c r="HDB34" s="34"/>
      <c r="HDC34" s="34"/>
      <c r="HDD34" s="34"/>
      <c r="HDE34" s="34"/>
      <c r="HDF34" s="34"/>
      <c r="HDG34" s="34"/>
      <c r="HDH34" s="34"/>
      <c r="HDI34" s="34"/>
      <c r="HDJ34" s="34"/>
      <c r="HDK34" s="34"/>
      <c r="HDL34" s="34"/>
      <c r="HDM34" s="34"/>
      <c r="HDN34" s="34"/>
      <c r="HDO34" s="34"/>
      <c r="HDP34" s="34"/>
      <c r="HDQ34" s="34"/>
      <c r="HDR34" s="34"/>
      <c r="HDS34" s="34"/>
      <c r="HDT34" s="34"/>
      <c r="HDU34" s="34"/>
      <c r="HDV34" s="34"/>
      <c r="HDW34" s="34"/>
      <c r="HDX34" s="34"/>
      <c r="HDY34" s="34"/>
      <c r="HDZ34" s="34"/>
      <c r="HEA34" s="34"/>
      <c r="HEB34" s="34"/>
      <c r="HEC34" s="34"/>
      <c r="HED34" s="34"/>
      <c r="HEE34" s="34"/>
      <c r="HEF34" s="34"/>
      <c r="HEG34" s="34"/>
      <c r="HEH34" s="34"/>
      <c r="HEI34" s="34"/>
      <c r="HEJ34" s="34"/>
      <c r="HEK34" s="34"/>
      <c r="HEL34" s="34"/>
      <c r="HEM34" s="34"/>
      <c r="HEN34" s="34"/>
      <c r="HEO34" s="34"/>
      <c r="HEP34" s="34"/>
      <c r="HEQ34" s="34"/>
      <c r="HER34" s="34"/>
      <c r="HES34" s="34"/>
      <c r="HET34" s="34"/>
      <c r="HEU34" s="34"/>
      <c r="HEV34" s="34"/>
      <c r="HEW34" s="34"/>
      <c r="HEX34" s="34"/>
      <c r="HEY34" s="34"/>
      <c r="HEZ34" s="34"/>
      <c r="HFA34" s="34"/>
      <c r="HFB34" s="34"/>
      <c r="HFC34" s="34"/>
      <c r="HFD34" s="34"/>
      <c r="HFE34" s="34"/>
      <c r="HFF34" s="34"/>
      <c r="HFG34" s="34"/>
      <c r="HFH34" s="34"/>
      <c r="HFI34" s="34"/>
      <c r="HFJ34" s="34"/>
      <c r="HFK34" s="34"/>
      <c r="HFL34" s="34"/>
      <c r="HFM34" s="34"/>
      <c r="HFN34" s="34"/>
      <c r="HFO34" s="34"/>
      <c r="HFP34" s="34"/>
      <c r="HFQ34" s="34"/>
      <c r="HFR34" s="34"/>
      <c r="HFS34" s="34"/>
      <c r="HFT34" s="34"/>
      <c r="HFU34" s="34"/>
      <c r="HFV34" s="34"/>
      <c r="HFW34" s="34"/>
      <c r="HFX34" s="34"/>
      <c r="HFY34" s="34"/>
      <c r="HFZ34" s="34"/>
      <c r="HGA34" s="34"/>
      <c r="HGB34" s="34"/>
      <c r="HGC34" s="34"/>
      <c r="HGD34" s="34"/>
      <c r="HGE34" s="34"/>
      <c r="HGF34" s="34"/>
      <c r="HGG34" s="34"/>
      <c r="HGH34" s="34"/>
      <c r="HGI34" s="34"/>
      <c r="HGJ34" s="34"/>
      <c r="HGK34" s="34"/>
      <c r="HGL34" s="34"/>
      <c r="HGM34" s="34"/>
      <c r="HGN34" s="34"/>
      <c r="HGO34" s="34"/>
      <c r="HGP34" s="34"/>
      <c r="HGQ34" s="34"/>
      <c r="HGR34" s="34"/>
      <c r="HGS34" s="34"/>
      <c r="HGT34" s="34"/>
      <c r="HGU34" s="34"/>
      <c r="HGV34" s="34"/>
      <c r="HGW34" s="34"/>
      <c r="HGX34" s="34"/>
      <c r="HGY34" s="34"/>
      <c r="HGZ34" s="34"/>
      <c r="HHA34" s="34"/>
      <c r="HHB34" s="34"/>
      <c r="HHC34" s="34"/>
      <c r="HHD34" s="34"/>
      <c r="HHE34" s="34"/>
      <c r="HHF34" s="34"/>
      <c r="HHG34" s="34"/>
      <c r="HHH34" s="34"/>
      <c r="HHI34" s="34"/>
      <c r="HHJ34" s="34"/>
      <c r="HHK34" s="34"/>
      <c r="HHL34" s="34"/>
      <c r="HHM34" s="34"/>
      <c r="HHN34" s="34"/>
      <c r="HHO34" s="34"/>
      <c r="HHP34" s="34"/>
      <c r="HHQ34" s="34"/>
      <c r="HHR34" s="34"/>
      <c r="HHS34" s="34"/>
      <c r="HHT34" s="34"/>
      <c r="HHU34" s="34"/>
      <c r="HHV34" s="34"/>
      <c r="HHW34" s="34"/>
      <c r="HHX34" s="34"/>
      <c r="HHY34" s="34"/>
      <c r="HHZ34" s="34"/>
      <c r="HIA34" s="34"/>
      <c r="HIB34" s="34"/>
      <c r="HIC34" s="34"/>
      <c r="HID34" s="34"/>
      <c r="HIE34" s="34"/>
      <c r="HIF34" s="34"/>
      <c r="HIG34" s="34"/>
      <c r="HIH34" s="34"/>
      <c r="HII34" s="34"/>
      <c r="HIJ34" s="34"/>
      <c r="HIK34" s="34"/>
      <c r="HIL34" s="34"/>
      <c r="HIM34" s="34"/>
      <c r="HIN34" s="34"/>
      <c r="HIO34" s="34"/>
      <c r="HIP34" s="34"/>
      <c r="HIQ34" s="34"/>
      <c r="HIR34" s="34"/>
      <c r="HIS34" s="34"/>
      <c r="HIT34" s="34"/>
      <c r="HIU34" s="34"/>
      <c r="HIV34" s="34"/>
      <c r="HIW34" s="34"/>
      <c r="HIX34" s="34"/>
      <c r="HIY34" s="34"/>
      <c r="HIZ34" s="34"/>
      <c r="HJA34" s="34"/>
      <c r="HJB34" s="34"/>
      <c r="HJC34" s="34"/>
      <c r="HJD34" s="34"/>
      <c r="HJE34" s="34"/>
      <c r="HJF34" s="34"/>
      <c r="HJG34" s="34"/>
      <c r="HJH34" s="34"/>
      <c r="HJI34" s="34"/>
      <c r="HJJ34" s="34"/>
      <c r="HJK34" s="34"/>
      <c r="HJL34" s="34"/>
      <c r="HJM34" s="34"/>
      <c r="HJN34" s="34"/>
      <c r="HJO34" s="34"/>
      <c r="HJP34" s="34"/>
      <c r="HJQ34" s="34"/>
      <c r="HJR34" s="34"/>
      <c r="HJS34" s="34"/>
      <c r="HJT34" s="34"/>
      <c r="HJU34" s="34"/>
      <c r="HJV34" s="34"/>
      <c r="HJW34" s="34"/>
      <c r="HJX34" s="34"/>
      <c r="HJY34" s="34"/>
      <c r="HJZ34" s="34"/>
      <c r="HKA34" s="34"/>
      <c r="HKB34" s="34"/>
      <c r="HKC34" s="34"/>
      <c r="HKD34" s="34"/>
      <c r="HKE34" s="34"/>
      <c r="HKF34" s="34"/>
      <c r="HKG34" s="34"/>
      <c r="HKH34" s="34"/>
      <c r="HKI34" s="34"/>
      <c r="HKJ34" s="34"/>
      <c r="HKK34" s="34"/>
      <c r="HKL34" s="34"/>
      <c r="HKM34" s="34"/>
      <c r="HKN34" s="34"/>
      <c r="HKO34" s="34"/>
      <c r="HKP34" s="34"/>
      <c r="HKQ34" s="34"/>
      <c r="HKR34" s="34"/>
      <c r="HKS34" s="34"/>
      <c r="HKT34" s="34"/>
      <c r="HKU34" s="34"/>
      <c r="HKV34" s="34"/>
      <c r="HKW34" s="34"/>
      <c r="HKX34" s="34"/>
      <c r="HKY34" s="34"/>
      <c r="HKZ34" s="34"/>
      <c r="HLA34" s="34"/>
      <c r="HLB34" s="34"/>
      <c r="HLC34" s="34"/>
      <c r="HLD34" s="34"/>
      <c r="HLE34" s="34"/>
      <c r="HLF34" s="34"/>
      <c r="HLG34" s="34"/>
      <c r="HLH34" s="34"/>
      <c r="HLI34" s="34"/>
      <c r="HLJ34" s="34"/>
      <c r="HLK34" s="34"/>
      <c r="HLL34" s="34"/>
      <c r="HLM34" s="34"/>
      <c r="HLN34" s="34"/>
      <c r="HLO34" s="34"/>
      <c r="HLP34" s="34"/>
      <c r="HLQ34" s="34"/>
      <c r="HLR34" s="34"/>
      <c r="HLS34" s="34"/>
      <c r="HLT34" s="34"/>
      <c r="HLU34" s="34"/>
      <c r="HLV34" s="34"/>
      <c r="HLW34" s="34"/>
      <c r="HLX34" s="34"/>
      <c r="HLY34" s="34"/>
      <c r="HLZ34" s="34"/>
      <c r="HMA34" s="34"/>
      <c r="HMB34" s="34"/>
      <c r="HMC34" s="34"/>
      <c r="HMD34" s="34"/>
      <c r="HME34" s="34"/>
      <c r="HMF34" s="34"/>
      <c r="HMG34" s="34"/>
      <c r="HMH34" s="34"/>
      <c r="HMI34" s="34"/>
      <c r="HMJ34" s="34"/>
      <c r="HMK34" s="34"/>
      <c r="HML34" s="34"/>
      <c r="HMM34" s="34"/>
      <c r="HMN34" s="34"/>
      <c r="HMO34" s="34"/>
      <c r="HMP34" s="34"/>
      <c r="HMQ34" s="34"/>
      <c r="HMR34" s="34"/>
      <c r="HMS34" s="34"/>
      <c r="HMT34" s="34"/>
      <c r="HMU34" s="34"/>
      <c r="HMV34" s="34"/>
      <c r="HMW34" s="34"/>
      <c r="HMX34" s="34"/>
      <c r="HMY34" s="34"/>
      <c r="HMZ34" s="34"/>
      <c r="HNA34" s="34"/>
      <c r="HNB34" s="34"/>
      <c r="HNC34" s="34"/>
      <c r="HND34" s="34"/>
      <c r="HNE34" s="34"/>
      <c r="HNF34" s="34"/>
      <c r="HNG34" s="34"/>
      <c r="HNH34" s="34"/>
      <c r="HNI34" s="34"/>
      <c r="HNJ34" s="34"/>
      <c r="HNK34" s="34"/>
      <c r="HNL34" s="34"/>
      <c r="HNM34" s="34"/>
      <c r="HNN34" s="34"/>
      <c r="HNO34" s="34"/>
      <c r="HNP34" s="34"/>
      <c r="HNQ34" s="34"/>
      <c r="HNR34" s="34"/>
      <c r="HNS34" s="34"/>
      <c r="HNT34" s="34"/>
      <c r="HNU34" s="34"/>
      <c r="HNV34" s="34"/>
      <c r="HNW34" s="34"/>
      <c r="HNX34" s="34"/>
      <c r="HNY34" s="34"/>
      <c r="HNZ34" s="34"/>
      <c r="HOA34" s="34"/>
      <c r="HOB34" s="34"/>
      <c r="HOC34" s="34"/>
      <c r="HOD34" s="34"/>
      <c r="HOE34" s="34"/>
      <c r="HOF34" s="34"/>
      <c r="HOG34" s="34"/>
      <c r="HOH34" s="34"/>
      <c r="HOI34" s="34"/>
      <c r="HOJ34" s="34"/>
      <c r="HOK34" s="34"/>
      <c r="HOL34" s="34"/>
      <c r="HOM34" s="34"/>
      <c r="HON34" s="34"/>
      <c r="HOO34" s="34"/>
      <c r="HOP34" s="34"/>
      <c r="HOQ34" s="34"/>
      <c r="HOR34" s="34"/>
      <c r="HOS34" s="34"/>
      <c r="HOT34" s="34"/>
      <c r="HOU34" s="34"/>
      <c r="HOV34" s="34"/>
      <c r="HOW34" s="34"/>
      <c r="HOX34" s="34"/>
      <c r="HOY34" s="34"/>
      <c r="HOZ34" s="34"/>
      <c r="HPA34" s="34"/>
      <c r="HPB34" s="34"/>
      <c r="HPC34" s="34"/>
      <c r="HPD34" s="34"/>
      <c r="HPE34" s="34"/>
      <c r="HPF34" s="34"/>
      <c r="HPG34" s="34"/>
      <c r="HPH34" s="34"/>
      <c r="HPI34" s="34"/>
      <c r="HPJ34" s="34"/>
      <c r="HPK34" s="34"/>
      <c r="HPL34" s="34"/>
      <c r="HPM34" s="34"/>
      <c r="HPN34" s="34"/>
      <c r="HPO34" s="34"/>
      <c r="HPP34" s="34"/>
      <c r="HPQ34" s="34"/>
      <c r="HPR34" s="34"/>
      <c r="HPS34" s="34"/>
      <c r="HPT34" s="34"/>
      <c r="HPU34" s="34"/>
      <c r="HPV34" s="34"/>
      <c r="HPW34" s="34"/>
      <c r="HPX34" s="34"/>
      <c r="HPY34" s="34"/>
      <c r="HPZ34" s="34"/>
      <c r="HQA34" s="34"/>
      <c r="HQB34" s="34"/>
      <c r="HQC34" s="34"/>
      <c r="HQD34" s="34"/>
      <c r="HQE34" s="34"/>
      <c r="HQF34" s="34"/>
      <c r="HQG34" s="34"/>
      <c r="HQH34" s="34"/>
      <c r="HQI34" s="34"/>
      <c r="HQJ34" s="34"/>
      <c r="HQK34" s="34"/>
      <c r="HQL34" s="34"/>
      <c r="HQM34" s="34"/>
      <c r="HQN34" s="34"/>
      <c r="HQO34" s="34"/>
      <c r="HQP34" s="34"/>
      <c r="HQQ34" s="34"/>
      <c r="HQR34" s="34"/>
      <c r="HQS34" s="34"/>
      <c r="HQT34" s="34"/>
      <c r="HQU34" s="34"/>
      <c r="HQV34" s="34"/>
      <c r="HQW34" s="34"/>
      <c r="HQX34" s="34"/>
      <c r="HQY34" s="34"/>
      <c r="HQZ34" s="34"/>
      <c r="HRA34" s="34"/>
      <c r="HRB34" s="34"/>
      <c r="HRC34" s="34"/>
      <c r="HRD34" s="34"/>
      <c r="HRE34" s="34"/>
      <c r="HRF34" s="34"/>
      <c r="HRG34" s="34"/>
      <c r="HRH34" s="34"/>
      <c r="HRI34" s="34"/>
      <c r="HRJ34" s="34"/>
      <c r="HRK34" s="34"/>
      <c r="HRL34" s="34"/>
      <c r="HRM34" s="34"/>
      <c r="HRN34" s="34"/>
      <c r="HRO34" s="34"/>
      <c r="HRP34" s="34"/>
      <c r="HRQ34" s="34"/>
      <c r="HRR34" s="34"/>
      <c r="HRS34" s="34"/>
      <c r="HRT34" s="34"/>
      <c r="HRU34" s="34"/>
      <c r="HRV34" s="34"/>
      <c r="HRW34" s="34"/>
      <c r="HRX34" s="34"/>
      <c r="HRY34" s="34"/>
      <c r="HRZ34" s="34"/>
      <c r="HSA34" s="34"/>
      <c r="HSB34" s="34"/>
      <c r="HSC34" s="34"/>
      <c r="HSD34" s="34"/>
      <c r="HSE34" s="34"/>
      <c r="HSF34" s="34"/>
      <c r="HSG34" s="34"/>
      <c r="HSH34" s="34"/>
      <c r="HSI34" s="34"/>
      <c r="HSJ34" s="34"/>
      <c r="HSK34" s="34"/>
      <c r="HSL34" s="34"/>
      <c r="HSM34" s="34"/>
      <c r="HSN34" s="34"/>
      <c r="HSO34" s="34"/>
      <c r="HSP34" s="34"/>
      <c r="HSQ34" s="34"/>
      <c r="HSR34" s="34"/>
      <c r="HSS34" s="34"/>
      <c r="HST34" s="34"/>
      <c r="HSU34" s="34"/>
      <c r="HSV34" s="34"/>
      <c r="HSW34" s="34"/>
      <c r="HSX34" s="34"/>
      <c r="HSY34" s="34"/>
      <c r="HSZ34" s="34"/>
      <c r="HTA34" s="34"/>
      <c r="HTB34" s="34"/>
      <c r="HTC34" s="34"/>
      <c r="HTD34" s="34"/>
      <c r="HTE34" s="34"/>
      <c r="HTF34" s="34"/>
      <c r="HTG34" s="34"/>
      <c r="HTH34" s="34"/>
      <c r="HTI34" s="34"/>
      <c r="HTJ34" s="34"/>
      <c r="HTK34" s="34"/>
      <c r="HTL34" s="34"/>
      <c r="HTM34" s="34"/>
      <c r="HTN34" s="34"/>
      <c r="HTO34" s="34"/>
      <c r="HTP34" s="34"/>
      <c r="HTQ34" s="34"/>
      <c r="HTR34" s="34"/>
      <c r="HTS34" s="34"/>
      <c r="HTT34" s="34"/>
      <c r="HTU34" s="34"/>
      <c r="HTV34" s="34"/>
      <c r="HTW34" s="34"/>
      <c r="HTX34" s="34"/>
      <c r="HTY34" s="34"/>
      <c r="HTZ34" s="34"/>
      <c r="HUA34" s="34"/>
      <c r="HUB34" s="34"/>
      <c r="HUC34" s="34"/>
      <c r="HUD34" s="34"/>
      <c r="HUE34" s="34"/>
      <c r="HUF34" s="34"/>
      <c r="HUG34" s="34"/>
      <c r="HUH34" s="34"/>
      <c r="HUI34" s="34"/>
      <c r="HUJ34" s="34"/>
      <c r="HUK34" s="34"/>
      <c r="HUL34" s="34"/>
      <c r="HUM34" s="34"/>
      <c r="HUN34" s="34"/>
      <c r="HUO34" s="34"/>
      <c r="HUP34" s="34"/>
      <c r="HUQ34" s="34"/>
      <c r="HUR34" s="34"/>
      <c r="HUS34" s="34"/>
      <c r="HUT34" s="34"/>
      <c r="HUU34" s="34"/>
      <c r="HUV34" s="34"/>
      <c r="HUW34" s="34"/>
      <c r="HUX34" s="34"/>
      <c r="HUY34" s="34"/>
      <c r="HUZ34" s="34"/>
      <c r="HVA34" s="34"/>
      <c r="HVB34" s="34"/>
      <c r="HVC34" s="34"/>
      <c r="HVD34" s="34"/>
      <c r="HVE34" s="34"/>
      <c r="HVF34" s="34"/>
      <c r="HVG34" s="34"/>
      <c r="HVH34" s="34"/>
      <c r="HVI34" s="34"/>
      <c r="HVJ34" s="34"/>
      <c r="HVK34" s="34"/>
      <c r="HVL34" s="34"/>
      <c r="HVM34" s="34"/>
      <c r="HVN34" s="34"/>
      <c r="HVO34" s="34"/>
      <c r="HVP34" s="34"/>
      <c r="HVQ34" s="34"/>
      <c r="HVR34" s="34"/>
      <c r="HVS34" s="34"/>
      <c r="HVT34" s="34"/>
      <c r="HVU34" s="34"/>
      <c r="HVV34" s="34"/>
      <c r="HVW34" s="34"/>
      <c r="HVX34" s="34"/>
      <c r="HVY34" s="34"/>
      <c r="HVZ34" s="34"/>
      <c r="HWA34" s="34"/>
      <c r="HWB34" s="34"/>
      <c r="HWC34" s="34"/>
      <c r="HWD34" s="34"/>
      <c r="HWE34" s="34"/>
      <c r="HWF34" s="34"/>
      <c r="HWG34" s="34"/>
      <c r="HWH34" s="34"/>
      <c r="HWI34" s="34"/>
      <c r="HWJ34" s="34"/>
      <c r="HWK34" s="34"/>
      <c r="HWL34" s="34"/>
      <c r="HWM34" s="34"/>
      <c r="HWN34" s="34"/>
      <c r="HWO34" s="34"/>
      <c r="HWP34" s="34"/>
      <c r="HWQ34" s="34"/>
      <c r="HWR34" s="34"/>
      <c r="HWS34" s="34"/>
      <c r="HWT34" s="34"/>
      <c r="HWU34" s="34"/>
      <c r="HWV34" s="34"/>
      <c r="HWW34" s="34"/>
      <c r="HWX34" s="34"/>
      <c r="HWY34" s="34"/>
      <c r="HWZ34" s="34"/>
      <c r="HXA34" s="34"/>
      <c r="HXB34" s="34"/>
      <c r="HXC34" s="34"/>
      <c r="HXD34" s="34"/>
      <c r="HXE34" s="34"/>
      <c r="HXF34" s="34"/>
      <c r="HXG34" s="34"/>
      <c r="HXH34" s="34"/>
      <c r="HXI34" s="34"/>
      <c r="HXJ34" s="34"/>
      <c r="HXK34" s="34"/>
      <c r="HXL34" s="34"/>
      <c r="HXM34" s="34"/>
      <c r="HXN34" s="34"/>
      <c r="HXO34" s="34"/>
      <c r="HXP34" s="34"/>
      <c r="HXQ34" s="34"/>
      <c r="HXR34" s="34"/>
      <c r="HXS34" s="34"/>
      <c r="HXT34" s="34"/>
      <c r="HXU34" s="34"/>
      <c r="HXV34" s="34"/>
      <c r="HXW34" s="34"/>
      <c r="HXX34" s="34"/>
      <c r="HXY34" s="34"/>
      <c r="HXZ34" s="34"/>
      <c r="HYA34" s="34"/>
      <c r="HYB34" s="34"/>
      <c r="HYC34" s="34"/>
      <c r="HYD34" s="34"/>
      <c r="HYE34" s="34"/>
      <c r="HYF34" s="34"/>
      <c r="HYG34" s="34"/>
      <c r="HYH34" s="34"/>
      <c r="HYI34" s="34"/>
      <c r="HYJ34" s="34"/>
      <c r="HYK34" s="34"/>
      <c r="HYL34" s="34"/>
      <c r="HYM34" s="34"/>
      <c r="HYN34" s="34"/>
      <c r="HYO34" s="34"/>
      <c r="HYP34" s="34"/>
      <c r="HYQ34" s="34"/>
      <c r="HYR34" s="34"/>
      <c r="HYS34" s="34"/>
      <c r="HYT34" s="34"/>
      <c r="HYU34" s="34"/>
      <c r="HYV34" s="34"/>
      <c r="HYW34" s="34"/>
      <c r="HYX34" s="34"/>
      <c r="HYY34" s="34"/>
      <c r="HYZ34" s="34"/>
      <c r="HZA34" s="34"/>
      <c r="HZB34" s="34"/>
      <c r="HZC34" s="34"/>
      <c r="HZD34" s="34"/>
      <c r="HZE34" s="34"/>
      <c r="HZF34" s="34"/>
      <c r="HZG34" s="34"/>
      <c r="HZH34" s="34"/>
      <c r="HZI34" s="34"/>
      <c r="HZJ34" s="34"/>
      <c r="HZK34" s="34"/>
      <c r="HZL34" s="34"/>
      <c r="HZM34" s="34"/>
      <c r="HZN34" s="34"/>
      <c r="HZO34" s="34"/>
      <c r="HZP34" s="34"/>
      <c r="HZQ34" s="34"/>
      <c r="HZR34" s="34"/>
      <c r="HZS34" s="34"/>
      <c r="HZT34" s="34"/>
      <c r="HZU34" s="34"/>
      <c r="HZV34" s="34"/>
      <c r="HZW34" s="34"/>
      <c r="HZX34" s="34"/>
      <c r="HZY34" s="34"/>
      <c r="HZZ34" s="34"/>
      <c r="IAA34" s="34"/>
      <c r="IAB34" s="34"/>
      <c r="IAC34" s="34"/>
      <c r="IAD34" s="34"/>
      <c r="IAE34" s="34"/>
      <c r="IAF34" s="34"/>
      <c r="IAG34" s="34"/>
      <c r="IAH34" s="34"/>
      <c r="IAI34" s="34"/>
      <c r="IAJ34" s="34"/>
      <c r="IAK34" s="34"/>
      <c r="IAL34" s="34"/>
      <c r="IAM34" s="34"/>
      <c r="IAN34" s="34"/>
      <c r="IAO34" s="34"/>
      <c r="IAP34" s="34"/>
      <c r="IAQ34" s="34"/>
      <c r="IAR34" s="34"/>
      <c r="IAS34" s="34"/>
      <c r="IAT34" s="34"/>
      <c r="IAU34" s="34"/>
      <c r="IAV34" s="34"/>
      <c r="IAW34" s="34"/>
      <c r="IAX34" s="34"/>
      <c r="IAY34" s="34"/>
      <c r="IAZ34" s="34"/>
      <c r="IBA34" s="34"/>
      <c r="IBB34" s="34"/>
      <c r="IBC34" s="34"/>
      <c r="IBD34" s="34"/>
      <c r="IBE34" s="34"/>
      <c r="IBF34" s="34"/>
      <c r="IBG34" s="34"/>
      <c r="IBH34" s="34"/>
      <c r="IBI34" s="34"/>
      <c r="IBJ34" s="34"/>
      <c r="IBK34" s="34"/>
      <c r="IBL34" s="34"/>
      <c r="IBM34" s="34"/>
      <c r="IBN34" s="34"/>
      <c r="IBO34" s="34"/>
      <c r="IBP34" s="34"/>
      <c r="IBQ34" s="34"/>
      <c r="IBR34" s="34"/>
      <c r="IBS34" s="34"/>
      <c r="IBT34" s="34"/>
      <c r="IBU34" s="34"/>
      <c r="IBV34" s="34"/>
      <c r="IBW34" s="34"/>
      <c r="IBX34" s="34"/>
      <c r="IBY34" s="34"/>
      <c r="IBZ34" s="34"/>
      <c r="ICA34" s="34"/>
      <c r="ICB34" s="34"/>
      <c r="ICC34" s="34"/>
      <c r="ICD34" s="34"/>
      <c r="ICE34" s="34"/>
      <c r="ICF34" s="34"/>
      <c r="ICG34" s="34"/>
      <c r="ICH34" s="34"/>
      <c r="ICI34" s="34"/>
      <c r="ICJ34" s="34"/>
      <c r="ICK34" s="34"/>
      <c r="ICL34" s="34"/>
      <c r="ICM34" s="34"/>
      <c r="ICN34" s="34"/>
      <c r="ICO34" s="34"/>
      <c r="ICP34" s="34"/>
      <c r="ICQ34" s="34"/>
      <c r="ICR34" s="34"/>
      <c r="ICS34" s="34"/>
      <c r="ICT34" s="34"/>
      <c r="ICU34" s="34"/>
      <c r="ICV34" s="34"/>
      <c r="ICW34" s="34"/>
      <c r="ICX34" s="34"/>
      <c r="ICY34" s="34"/>
      <c r="ICZ34" s="34"/>
      <c r="IDA34" s="34"/>
      <c r="IDB34" s="34"/>
      <c r="IDC34" s="34"/>
      <c r="IDD34" s="34"/>
      <c r="IDE34" s="34"/>
      <c r="IDF34" s="34"/>
      <c r="IDG34" s="34"/>
      <c r="IDH34" s="34"/>
      <c r="IDI34" s="34"/>
      <c r="IDJ34" s="34"/>
      <c r="IDK34" s="34"/>
      <c r="IDL34" s="34"/>
      <c r="IDM34" s="34"/>
      <c r="IDN34" s="34"/>
      <c r="IDO34" s="34"/>
      <c r="IDP34" s="34"/>
      <c r="IDQ34" s="34"/>
      <c r="IDR34" s="34"/>
      <c r="IDS34" s="34"/>
      <c r="IDT34" s="34"/>
      <c r="IDU34" s="34"/>
      <c r="IDV34" s="34"/>
      <c r="IDW34" s="34"/>
      <c r="IDX34" s="34"/>
      <c r="IDY34" s="34"/>
      <c r="IDZ34" s="34"/>
      <c r="IEA34" s="34"/>
      <c r="IEB34" s="34"/>
      <c r="IEC34" s="34"/>
      <c r="IED34" s="34"/>
      <c r="IEE34" s="34"/>
      <c r="IEF34" s="34"/>
      <c r="IEG34" s="34"/>
      <c r="IEH34" s="34"/>
      <c r="IEI34" s="34"/>
      <c r="IEJ34" s="34"/>
      <c r="IEK34" s="34"/>
      <c r="IEL34" s="34"/>
      <c r="IEM34" s="34"/>
      <c r="IEN34" s="34"/>
      <c r="IEO34" s="34"/>
      <c r="IEP34" s="34"/>
      <c r="IEQ34" s="34"/>
      <c r="IER34" s="34"/>
      <c r="IES34" s="34"/>
      <c r="IET34" s="34"/>
      <c r="IEU34" s="34"/>
      <c r="IEV34" s="34"/>
      <c r="IEW34" s="34"/>
      <c r="IEX34" s="34"/>
      <c r="IEY34" s="34"/>
      <c r="IEZ34" s="34"/>
      <c r="IFA34" s="34"/>
      <c r="IFB34" s="34"/>
      <c r="IFC34" s="34"/>
      <c r="IFD34" s="34"/>
      <c r="IFE34" s="34"/>
      <c r="IFF34" s="34"/>
      <c r="IFG34" s="34"/>
      <c r="IFH34" s="34"/>
      <c r="IFI34" s="34"/>
      <c r="IFJ34" s="34"/>
      <c r="IFK34" s="34"/>
      <c r="IFL34" s="34"/>
      <c r="IFM34" s="34"/>
      <c r="IFN34" s="34"/>
      <c r="IFO34" s="34"/>
      <c r="IFP34" s="34"/>
      <c r="IFQ34" s="34"/>
      <c r="IFR34" s="34"/>
      <c r="IFS34" s="34"/>
      <c r="IFT34" s="34"/>
      <c r="IFU34" s="34"/>
      <c r="IFV34" s="34"/>
      <c r="IFW34" s="34"/>
      <c r="IFX34" s="34"/>
      <c r="IFY34" s="34"/>
      <c r="IFZ34" s="34"/>
      <c r="IGA34" s="34"/>
      <c r="IGB34" s="34"/>
      <c r="IGC34" s="34"/>
      <c r="IGD34" s="34"/>
      <c r="IGE34" s="34"/>
      <c r="IGF34" s="34"/>
      <c r="IGG34" s="34"/>
      <c r="IGH34" s="34"/>
      <c r="IGI34" s="34"/>
      <c r="IGJ34" s="34"/>
      <c r="IGK34" s="34"/>
      <c r="IGL34" s="34"/>
      <c r="IGM34" s="34"/>
      <c r="IGN34" s="34"/>
      <c r="IGO34" s="34"/>
      <c r="IGP34" s="34"/>
      <c r="IGQ34" s="34"/>
      <c r="IGR34" s="34"/>
      <c r="IGS34" s="34"/>
      <c r="IGT34" s="34"/>
      <c r="IGU34" s="34"/>
      <c r="IGV34" s="34"/>
      <c r="IGW34" s="34"/>
      <c r="IGX34" s="34"/>
      <c r="IGY34" s="34"/>
      <c r="IGZ34" s="34"/>
      <c r="IHA34" s="34"/>
      <c r="IHB34" s="34"/>
      <c r="IHC34" s="34"/>
      <c r="IHD34" s="34"/>
      <c r="IHE34" s="34"/>
      <c r="IHF34" s="34"/>
      <c r="IHG34" s="34"/>
      <c r="IHH34" s="34"/>
      <c r="IHI34" s="34"/>
      <c r="IHJ34" s="34"/>
      <c r="IHK34" s="34"/>
      <c r="IHL34" s="34"/>
      <c r="IHM34" s="34"/>
      <c r="IHN34" s="34"/>
      <c r="IHO34" s="34"/>
      <c r="IHP34" s="34"/>
      <c r="IHQ34" s="34"/>
      <c r="IHR34" s="34"/>
      <c r="IHS34" s="34"/>
      <c r="IHT34" s="34"/>
      <c r="IHU34" s="34"/>
      <c r="IHV34" s="34"/>
      <c r="IHW34" s="34"/>
      <c r="IHX34" s="34"/>
      <c r="IHY34" s="34"/>
      <c r="IHZ34" s="34"/>
      <c r="IIA34" s="34"/>
      <c r="IIB34" s="34"/>
      <c r="IIC34" s="34"/>
      <c r="IID34" s="34"/>
      <c r="IIE34" s="34"/>
      <c r="IIF34" s="34"/>
      <c r="IIG34" s="34"/>
      <c r="IIH34" s="34"/>
      <c r="III34" s="34"/>
      <c r="IIJ34" s="34"/>
      <c r="IIK34" s="34"/>
      <c r="IIL34" s="34"/>
      <c r="IIM34" s="34"/>
      <c r="IIN34" s="34"/>
      <c r="IIO34" s="34"/>
      <c r="IIP34" s="34"/>
      <c r="IIQ34" s="34"/>
      <c r="IIR34" s="34"/>
      <c r="IIS34" s="34"/>
      <c r="IIT34" s="34"/>
      <c r="IIU34" s="34"/>
      <c r="IIV34" s="34"/>
      <c r="IIW34" s="34"/>
      <c r="IIX34" s="34"/>
      <c r="IIY34" s="34"/>
      <c r="IIZ34" s="34"/>
      <c r="IJA34" s="34"/>
      <c r="IJB34" s="34"/>
      <c r="IJC34" s="34"/>
      <c r="IJD34" s="34"/>
      <c r="IJE34" s="34"/>
      <c r="IJF34" s="34"/>
      <c r="IJG34" s="34"/>
      <c r="IJH34" s="34"/>
      <c r="IJI34" s="34"/>
      <c r="IJJ34" s="34"/>
      <c r="IJK34" s="34"/>
      <c r="IJL34" s="34"/>
      <c r="IJM34" s="34"/>
      <c r="IJN34" s="34"/>
      <c r="IJO34" s="34"/>
      <c r="IJP34" s="34"/>
      <c r="IJQ34" s="34"/>
      <c r="IJR34" s="34"/>
      <c r="IJS34" s="34"/>
      <c r="IJT34" s="34"/>
      <c r="IJU34" s="34"/>
      <c r="IJV34" s="34"/>
      <c r="IJW34" s="34"/>
      <c r="IJX34" s="34"/>
      <c r="IJY34" s="34"/>
      <c r="IJZ34" s="34"/>
      <c r="IKA34" s="34"/>
      <c r="IKB34" s="34"/>
      <c r="IKC34" s="34"/>
      <c r="IKD34" s="34"/>
      <c r="IKE34" s="34"/>
      <c r="IKF34" s="34"/>
      <c r="IKG34" s="34"/>
      <c r="IKH34" s="34"/>
      <c r="IKI34" s="34"/>
      <c r="IKJ34" s="34"/>
      <c r="IKK34" s="34"/>
      <c r="IKL34" s="34"/>
      <c r="IKM34" s="34"/>
      <c r="IKN34" s="34"/>
      <c r="IKO34" s="34"/>
      <c r="IKP34" s="34"/>
      <c r="IKQ34" s="34"/>
      <c r="IKR34" s="34"/>
      <c r="IKS34" s="34"/>
      <c r="IKT34" s="34"/>
      <c r="IKU34" s="34"/>
      <c r="IKV34" s="34"/>
      <c r="IKW34" s="34"/>
      <c r="IKX34" s="34"/>
      <c r="IKY34" s="34"/>
      <c r="IKZ34" s="34"/>
      <c r="ILA34" s="34"/>
      <c r="ILB34" s="34"/>
      <c r="ILC34" s="34"/>
      <c r="ILD34" s="34"/>
      <c r="ILE34" s="34"/>
      <c r="ILF34" s="34"/>
      <c r="ILG34" s="34"/>
      <c r="ILH34" s="34"/>
      <c r="ILI34" s="34"/>
      <c r="ILJ34" s="34"/>
      <c r="ILK34" s="34"/>
      <c r="ILL34" s="34"/>
      <c r="ILM34" s="34"/>
      <c r="ILN34" s="34"/>
      <c r="ILO34" s="34"/>
      <c r="ILP34" s="34"/>
      <c r="ILQ34" s="34"/>
      <c r="ILR34" s="34"/>
      <c r="ILS34" s="34"/>
      <c r="ILT34" s="34"/>
      <c r="ILU34" s="34"/>
      <c r="ILV34" s="34"/>
      <c r="ILW34" s="34"/>
      <c r="ILX34" s="34"/>
      <c r="ILY34" s="34"/>
      <c r="ILZ34" s="34"/>
      <c r="IMA34" s="34"/>
      <c r="IMB34" s="34"/>
      <c r="IMC34" s="34"/>
      <c r="IMD34" s="34"/>
      <c r="IME34" s="34"/>
      <c r="IMF34" s="34"/>
      <c r="IMG34" s="34"/>
      <c r="IMH34" s="34"/>
      <c r="IMI34" s="34"/>
      <c r="IMJ34" s="34"/>
      <c r="IMK34" s="34"/>
      <c r="IML34" s="34"/>
      <c r="IMM34" s="34"/>
      <c r="IMN34" s="34"/>
      <c r="IMO34" s="34"/>
      <c r="IMP34" s="34"/>
      <c r="IMQ34" s="34"/>
      <c r="IMR34" s="34"/>
      <c r="IMS34" s="34"/>
      <c r="IMT34" s="34"/>
      <c r="IMU34" s="34"/>
      <c r="IMV34" s="34"/>
      <c r="IMW34" s="34"/>
      <c r="IMX34" s="34"/>
      <c r="IMY34" s="34"/>
      <c r="IMZ34" s="34"/>
      <c r="INA34" s="34"/>
      <c r="INB34" s="34"/>
      <c r="INC34" s="34"/>
      <c r="IND34" s="34"/>
      <c r="INE34" s="34"/>
      <c r="INF34" s="34"/>
      <c r="ING34" s="34"/>
      <c r="INH34" s="34"/>
      <c r="INI34" s="34"/>
      <c r="INJ34" s="34"/>
      <c r="INK34" s="34"/>
      <c r="INL34" s="34"/>
      <c r="INM34" s="34"/>
      <c r="INN34" s="34"/>
      <c r="INO34" s="34"/>
      <c r="INP34" s="34"/>
      <c r="INQ34" s="34"/>
      <c r="INR34" s="34"/>
      <c r="INS34" s="34"/>
      <c r="INT34" s="34"/>
      <c r="INU34" s="34"/>
      <c r="INV34" s="34"/>
      <c r="INW34" s="34"/>
      <c r="INX34" s="34"/>
      <c r="INY34" s="34"/>
      <c r="INZ34" s="34"/>
      <c r="IOA34" s="34"/>
      <c r="IOB34" s="34"/>
      <c r="IOC34" s="34"/>
      <c r="IOD34" s="34"/>
      <c r="IOE34" s="34"/>
      <c r="IOF34" s="34"/>
      <c r="IOG34" s="34"/>
      <c r="IOH34" s="34"/>
      <c r="IOI34" s="34"/>
      <c r="IOJ34" s="34"/>
      <c r="IOK34" s="34"/>
      <c r="IOL34" s="34"/>
      <c r="IOM34" s="34"/>
      <c r="ION34" s="34"/>
      <c r="IOO34" s="34"/>
      <c r="IOP34" s="34"/>
      <c r="IOQ34" s="34"/>
      <c r="IOR34" s="34"/>
      <c r="IOS34" s="34"/>
      <c r="IOT34" s="34"/>
      <c r="IOU34" s="34"/>
      <c r="IOV34" s="34"/>
      <c r="IOW34" s="34"/>
      <c r="IOX34" s="34"/>
      <c r="IOY34" s="34"/>
      <c r="IOZ34" s="34"/>
      <c r="IPA34" s="34"/>
      <c r="IPB34" s="34"/>
      <c r="IPC34" s="34"/>
      <c r="IPD34" s="34"/>
      <c r="IPE34" s="34"/>
      <c r="IPF34" s="34"/>
      <c r="IPG34" s="34"/>
      <c r="IPH34" s="34"/>
      <c r="IPI34" s="34"/>
      <c r="IPJ34" s="34"/>
      <c r="IPK34" s="34"/>
      <c r="IPL34" s="34"/>
      <c r="IPM34" s="34"/>
      <c r="IPN34" s="34"/>
      <c r="IPO34" s="34"/>
      <c r="IPP34" s="34"/>
      <c r="IPQ34" s="34"/>
      <c r="IPR34" s="34"/>
      <c r="IPS34" s="34"/>
      <c r="IPT34" s="34"/>
      <c r="IPU34" s="34"/>
      <c r="IPV34" s="34"/>
      <c r="IPW34" s="34"/>
      <c r="IPX34" s="34"/>
      <c r="IPY34" s="34"/>
      <c r="IPZ34" s="34"/>
      <c r="IQA34" s="34"/>
      <c r="IQB34" s="34"/>
      <c r="IQC34" s="34"/>
      <c r="IQD34" s="34"/>
      <c r="IQE34" s="34"/>
      <c r="IQF34" s="34"/>
      <c r="IQG34" s="34"/>
      <c r="IQH34" s="34"/>
      <c r="IQI34" s="34"/>
      <c r="IQJ34" s="34"/>
      <c r="IQK34" s="34"/>
      <c r="IQL34" s="34"/>
      <c r="IQM34" s="34"/>
      <c r="IQN34" s="34"/>
      <c r="IQO34" s="34"/>
      <c r="IQP34" s="34"/>
      <c r="IQQ34" s="34"/>
      <c r="IQR34" s="34"/>
      <c r="IQS34" s="34"/>
      <c r="IQT34" s="34"/>
      <c r="IQU34" s="34"/>
      <c r="IQV34" s="34"/>
      <c r="IQW34" s="34"/>
      <c r="IQX34" s="34"/>
      <c r="IQY34" s="34"/>
      <c r="IQZ34" s="34"/>
      <c r="IRA34" s="34"/>
      <c r="IRB34" s="34"/>
      <c r="IRC34" s="34"/>
      <c r="IRD34" s="34"/>
      <c r="IRE34" s="34"/>
      <c r="IRF34" s="34"/>
      <c r="IRG34" s="34"/>
      <c r="IRH34" s="34"/>
      <c r="IRI34" s="34"/>
      <c r="IRJ34" s="34"/>
      <c r="IRK34" s="34"/>
      <c r="IRL34" s="34"/>
      <c r="IRM34" s="34"/>
      <c r="IRN34" s="34"/>
      <c r="IRO34" s="34"/>
      <c r="IRP34" s="34"/>
      <c r="IRQ34" s="34"/>
      <c r="IRR34" s="34"/>
      <c r="IRS34" s="34"/>
      <c r="IRT34" s="34"/>
      <c r="IRU34" s="34"/>
      <c r="IRV34" s="34"/>
      <c r="IRW34" s="34"/>
      <c r="IRX34" s="34"/>
      <c r="IRY34" s="34"/>
      <c r="IRZ34" s="34"/>
      <c r="ISA34" s="34"/>
      <c r="ISB34" s="34"/>
      <c r="ISC34" s="34"/>
      <c r="ISD34" s="34"/>
      <c r="ISE34" s="34"/>
      <c r="ISF34" s="34"/>
      <c r="ISG34" s="34"/>
      <c r="ISH34" s="34"/>
      <c r="ISI34" s="34"/>
      <c r="ISJ34" s="34"/>
      <c r="ISK34" s="34"/>
      <c r="ISL34" s="34"/>
      <c r="ISM34" s="34"/>
      <c r="ISN34" s="34"/>
      <c r="ISO34" s="34"/>
      <c r="ISP34" s="34"/>
      <c r="ISQ34" s="34"/>
      <c r="ISR34" s="34"/>
      <c r="ISS34" s="34"/>
      <c r="IST34" s="34"/>
      <c r="ISU34" s="34"/>
      <c r="ISV34" s="34"/>
      <c r="ISW34" s="34"/>
      <c r="ISX34" s="34"/>
      <c r="ISY34" s="34"/>
      <c r="ISZ34" s="34"/>
      <c r="ITA34" s="34"/>
      <c r="ITB34" s="34"/>
      <c r="ITC34" s="34"/>
      <c r="ITD34" s="34"/>
      <c r="ITE34" s="34"/>
      <c r="ITF34" s="34"/>
      <c r="ITG34" s="34"/>
      <c r="ITH34" s="34"/>
      <c r="ITI34" s="34"/>
      <c r="ITJ34" s="34"/>
      <c r="ITK34" s="34"/>
      <c r="ITL34" s="34"/>
      <c r="ITM34" s="34"/>
      <c r="ITN34" s="34"/>
      <c r="ITO34" s="34"/>
      <c r="ITP34" s="34"/>
      <c r="ITQ34" s="34"/>
      <c r="ITR34" s="34"/>
      <c r="ITS34" s="34"/>
      <c r="ITT34" s="34"/>
      <c r="ITU34" s="34"/>
      <c r="ITV34" s="34"/>
      <c r="ITW34" s="34"/>
      <c r="ITX34" s="34"/>
      <c r="ITY34" s="34"/>
      <c r="ITZ34" s="34"/>
      <c r="IUA34" s="34"/>
      <c r="IUB34" s="34"/>
      <c r="IUC34" s="34"/>
      <c r="IUD34" s="34"/>
      <c r="IUE34" s="34"/>
      <c r="IUF34" s="34"/>
      <c r="IUG34" s="34"/>
      <c r="IUH34" s="34"/>
      <c r="IUI34" s="34"/>
      <c r="IUJ34" s="34"/>
      <c r="IUK34" s="34"/>
      <c r="IUL34" s="34"/>
      <c r="IUM34" s="34"/>
      <c r="IUN34" s="34"/>
      <c r="IUO34" s="34"/>
      <c r="IUP34" s="34"/>
      <c r="IUQ34" s="34"/>
      <c r="IUR34" s="34"/>
      <c r="IUS34" s="34"/>
      <c r="IUT34" s="34"/>
      <c r="IUU34" s="34"/>
      <c r="IUV34" s="34"/>
      <c r="IUW34" s="34"/>
      <c r="IUX34" s="34"/>
      <c r="IUY34" s="34"/>
      <c r="IUZ34" s="34"/>
      <c r="IVA34" s="34"/>
      <c r="IVB34" s="34"/>
      <c r="IVC34" s="34"/>
      <c r="IVD34" s="34"/>
      <c r="IVE34" s="34"/>
      <c r="IVF34" s="34"/>
      <c r="IVG34" s="34"/>
      <c r="IVH34" s="34"/>
      <c r="IVI34" s="34"/>
      <c r="IVJ34" s="34"/>
      <c r="IVK34" s="34"/>
      <c r="IVL34" s="34"/>
      <c r="IVM34" s="34"/>
      <c r="IVN34" s="34"/>
      <c r="IVO34" s="34"/>
      <c r="IVP34" s="34"/>
      <c r="IVQ34" s="34"/>
      <c r="IVR34" s="34"/>
      <c r="IVS34" s="34"/>
      <c r="IVT34" s="34"/>
      <c r="IVU34" s="34"/>
      <c r="IVV34" s="34"/>
      <c r="IVW34" s="34"/>
      <c r="IVX34" s="34"/>
      <c r="IVY34" s="34"/>
      <c r="IVZ34" s="34"/>
      <c r="IWA34" s="34"/>
      <c r="IWB34" s="34"/>
      <c r="IWC34" s="34"/>
      <c r="IWD34" s="34"/>
      <c r="IWE34" s="34"/>
      <c r="IWF34" s="34"/>
      <c r="IWG34" s="34"/>
      <c r="IWH34" s="34"/>
      <c r="IWI34" s="34"/>
      <c r="IWJ34" s="34"/>
      <c r="IWK34" s="34"/>
      <c r="IWL34" s="34"/>
      <c r="IWM34" s="34"/>
      <c r="IWN34" s="34"/>
      <c r="IWO34" s="34"/>
      <c r="IWP34" s="34"/>
      <c r="IWQ34" s="34"/>
      <c r="IWR34" s="34"/>
      <c r="IWS34" s="34"/>
      <c r="IWT34" s="34"/>
      <c r="IWU34" s="34"/>
      <c r="IWV34" s="34"/>
      <c r="IWW34" s="34"/>
      <c r="IWX34" s="34"/>
      <c r="IWY34" s="34"/>
      <c r="IWZ34" s="34"/>
      <c r="IXA34" s="34"/>
      <c r="IXB34" s="34"/>
      <c r="IXC34" s="34"/>
      <c r="IXD34" s="34"/>
      <c r="IXE34" s="34"/>
      <c r="IXF34" s="34"/>
      <c r="IXG34" s="34"/>
      <c r="IXH34" s="34"/>
      <c r="IXI34" s="34"/>
      <c r="IXJ34" s="34"/>
      <c r="IXK34" s="34"/>
      <c r="IXL34" s="34"/>
      <c r="IXM34" s="34"/>
      <c r="IXN34" s="34"/>
      <c r="IXO34" s="34"/>
      <c r="IXP34" s="34"/>
      <c r="IXQ34" s="34"/>
      <c r="IXR34" s="34"/>
      <c r="IXS34" s="34"/>
      <c r="IXT34" s="34"/>
      <c r="IXU34" s="34"/>
      <c r="IXV34" s="34"/>
      <c r="IXW34" s="34"/>
      <c r="IXX34" s="34"/>
      <c r="IXY34" s="34"/>
      <c r="IXZ34" s="34"/>
      <c r="IYA34" s="34"/>
      <c r="IYB34" s="34"/>
      <c r="IYC34" s="34"/>
      <c r="IYD34" s="34"/>
      <c r="IYE34" s="34"/>
      <c r="IYF34" s="34"/>
      <c r="IYG34" s="34"/>
      <c r="IYH34" s="34"/>
      <c r="IYI34" s="34"/>
      <c r="IYJ34" s="34"/>
      <c r="IYK34" s="34"/>
      <c r="IYL34" s="34"/>
      <c r="IYM34" s="34"/>
      <c r="IYN34" s="34"/>
      <c r="IYO34" s="34"/>
      <c r="IYP34" s="34"/>
      <c r="IYQ34" s="34"/>
      <c r="IYR34" s="34"/>
      <c r="IYS34" s="34"/>
      <c r="IYT34" s="34"/>
      <c r="IYU34" s="34"/>
      <c r="IYV34" s="34"/>
      <c r="IYW34" s="34"/>
      <c r="IYX34" s="34"/>
      <c r="IYY34" s="34"/>
      <c r="IYZ34" s="34"/>
      <c r="IZA34" s="34"/>
      <c r="IZB34" s="34"/>
      <c r="IZC34" s="34"/>
      <c r="IZD34" s="34"/>
      <c r="IZE34" s="34"/>
      <c r="IZF34" s="34"/>
      <c r="IZG34" s="34"/>
      <c r="IZH34" s="34"/>
      <c r="IZI34" s="34"/>
      <c r="IZJ34" s="34"/>
      <c r="IZK34" s="34"/>
      <c r="IZL34" s="34"/>
      <c r="IZM34" s="34"/>
      <c r="IZN34" s="34"/>
      <c r="IZO34" s="34"/>
      <c r="IZP34" s="34"/>
      <c r="IZQ34" s="34"/>
      <c r="IZR34" s="34"/>
      <c r="IZS34" s="34"/>
      <c r="IZT34" s="34"/>
      <c r="IZU34" s="34"/>
      <c r="IZV34" s="34"/>
      <c r="IZW34" s="34"/>
      <c r="IZX34" s="34"/>
      <c r="IZY34" s="34"/>
      <c r="IZZ34" s="34"/>
      <c r="JAA34" s="34"/>
      <c r="JAB34" s="34"/>
      <c r="JAC34" s="34"/>
      <c r="JAD34" s="34"/>
      <c r="JAE34" s="34"/>
      <c r="JAF34" s="34"/>
      <c r="JAG34" s="34"/>
      <c r="JAH34" s="34"/>
      <c r="JAI34" s="34"/>
      <c r="JAJ34" s="34"/>
      <c r="JAK34" s="34"/>
      <c r="JAL34" s="34"/>
      <c r="JAM34" s="34"/>
      <c r="JAN34" s="34"/>
      <c r="JAO34" s="34"/>
      <c r="JAP34" s="34"/>
      <c r="JAQ34" s="34"/>
      <c r="JAR34" s="34"/>
      <c r="JAS34" s="34"/>
      <c r="JAT34" s="34"/>
      <c r="JAU34" s="34"/>
      <c r="JAV34" s="34"/>
      <c r="JAW34" s="34"/>
      <c r="JAX34" s="34"/>
      <c r="JAY34" s="34"/>
      <c r="JAZ34" s="34"/>
      <c r="JBA34" s="34"/>
      <c r="JBB34" s="34"/>
      <c r="JBC34" s="34"/>
      <c r="JBD34" s="34"/>
      <c r="JBE34" s="34"/>
      <c r="JBF34" s="34"/>
      <c r="JBG34" s="34"/>
      <c r="JBH34" s="34"/>
      <c r="JBI34" s="34"/>
      <c r="JBJ34" s="34"/>
      <c r="JBK34" s="34"/>
      <c r="JBL34" s="34"/>
      <c r="JBM34" s="34"/>
      <c r="JBN34" s="34"/>
      <c r="JBO34" s="34"/>
      <c r="JBP34" s="34"/>
      <c r="JBQ34" s="34"/>
      <c r="JBR34" s="34"/>
      <c r="JBS34" s="34"/>
      <c r="JBT34" s="34"/>
      <c r="JBU34" s="34"/>
      <c r="JBV34" s="34"/>
      <c r="JBW34" s="34"/>
      <c r="JBX34" s="34"/>
      <c r="JBY34" s="34"/>
      <c r="JBZ34" s="34"/>
      <c r="JCA34" s="34"/>
      <c r="JCB34" s="34"/>
      <c r="JCC34" s="34"/>
      <c r="JCD34" s="34"/>
      <c r="JCE34" s="34"/>
      <c r="JCF34" s="34"/>
      <c r="JCG34" s="34"/>
      <c r="JCH34" s="34"/>
      <c r="JCI34" s="34"/>
      <c r="JCJ34" s="34"/>
      <c r="JCK34" s="34"/>
      <c r="JCL34" s="34"/>
      <c r="JCM34" s="34"/>
      <c r="JCN34" s="34"/>
      <c r="JCO34" s="34"/>
      <c r="JCP34" s="34"/>
      <c r="JCQ34" s="34"/>
      <c r="JCR34" s="34"/>
      <c r="JCS34" s="34"/>
      <c r="JCT34" s="34"/>
      <c r="JCU34" s="34"/>
      <c r="JCV34" s="34"/>
      <c r="JCW34" s="34"/>
      <c r="JCX34" s="34"/>
      <c r="JCY34" s="34"/>
      <c r="JCZ34" s="34"/>
      <c r="JDA34" s="34"/>
      <c r="JDB34" s="34"/>
      <c r="JDC34" s="34"/>
      <c r="JDD34" s="34"/>
      <c r="JDE34" s="34"/>
      <c r="JDF34" s="34"/>
      <c r="JDG34" s="34"/>
      <c r="JDH34" s="34"/>
      <c r="JDI34" s="34"/>
      <c r="JDJ34" s="34"/>
      <c r="JDK34" s="34"/>
      <c r="JDL34" s="34"/>
      <c r="JDM34" s="34"/>
      <c r="JDN34" s="34"/>
      <c r="JDO34" s="34"/>
      <c r="JDP34" s="34"/>
      <c r="JDQ34" s="34"/>
      <c r="JDR34" s="34"/>
      <c r="JDS34" s="34"/>
      <c r="JDT34" s="34"/>
      <c r="JDU34" s="34"/>
      <c r="JDV34" s="34"/>
      <c r="JDW34" s="34"/>
      <c r="JDX34" s="34"/>
      <c r="JDY34" s="34"/>
      <c r="JDZ34" s="34"/>
      <c r="JEA34" s="34"/>
      <c r="JEB34" s="34"/>
      <c r="JEC34" s="34"/>
      <c r="JED34" s="34"/>
      <c r="JEE34" s="34"/>
      <c r="JEF34" s="34"/>
      <c r="JEG34" s="34"/>
      <c r="JEH34" s="34"/>
      <c r="JEI34" s="34"/>
      <c r="JEJ34" s="34"/>
      <c r="JEK34" s="34"/>
      <c r="JEL34" s="34"/>
      <c r="JEM34" s="34"/>
      <c r="JEN34" s="34"/>
      <c r="JEO34" s="34"/>
      <c r="JEP34" s="34"/>
      <c r="JEQ34" s="34"/>
      <c r="JER34" s="34"/>
      <c r="JES34" s="34"/>
      <c r="JET34" s="34"/>
      <c r="JEU34" s="34"/>
      <c r="JEV34" s="34"/>
      <c r="JEW34" s="34"/>
      <c r="JEX34" s="34"/>
      <c r="JEY34" s="34"/>
      <c r="JEZ34" s="34"/>
      <c r="JFA34" s="34"/>
      <c r="JFB34" s="34"/>
      <c r="JFC34" s="34"/>
      <c r="JFD34" s="34"/>
      <c r="JFE34" s="34"/>
      <c r="JFF34" s="34"/>
      <c r="JFG34" s="34"/>
      <c r="JFH34" s="34"/>
      <c r="JFI34" s="34"/>
      <c r="JFJ34" s="34"/>
      <c r="JFK34" s="34"/>
      <c r="JFL34" s="34"/>
      <c r="JFM34" s="34"/>
      <c r="JFN34" s="34"/>
      <c r="JFO34" s="34"/>
      <c r="JFP34" s="34"/>
      <c r="JFQ34" s="34"/>
      <c r="JFR34" s="34"/>
      <c r="JFS34" s="34"/>
      <c r="JFT34" s="34"/>
      <c r="JFU34" s="34"/>
      <c r="JFV34" s="34"/>
      <c r="JFW34" s="34"/>
      <c r="JFX34" s="34"/>
      <c r="JFY34" s="34"/>
      <c r="JFZ34" s="34"/>
      <c r="JGA34" s="34"/>
      <c r="JGB34" s="34"/>
      <c r="JGC34" s="34"/>
      <c r="JGD34" s="34"/>
      <c r="JGE34" s="34"/>
      <c r="JGF34" s="34"/>
      <c r="JGG34" s="34"/>
      <c r="JGH34" s="34"/>
      <c r="JGI34" s="34"/>
      <c r="JGJ34" s="34"/>
      <c r="JGK34" s="34"/>
      <c r="JGL34" s="34"/>
      <c r="JGM34" s="34"/>
      <c r="JGN34" s="34"/>
      <c r="JGO34" s="34"/>
      <c r="JGP34" s="34"/>
      <c r="JGQ34" s="34"/>
      <c r="JGR34" s="34"/>
      <c r="JGS34" s="34"/>
      <c r="JGT34" s="34"/>
      <c r="JGU34" s="34"/>
      <c r="JGV34" s="34"/>
      <c r="JGW34" s="34"/>
      <c r="JGX34" s="34"/>
      <c r="JGY34" s="34"/>
      <c r="JGZ34" s="34"/>
      <c r="JHA34" s="34"/>
      <c r="JHB34" s="34"/>
      <c r="JHC34" s="34"/>
      <c r="JHD34" s="34"/>
      <c r="JHE34" s="34"/>
      <c r="JHF34" s="34"/>
      <c r="JHG34" s="34"/>
      <c r="JHH34" s="34"/>
      <c r="JHI34" s="34"/>
      <c r="JHJ34" s="34"/>
      <c r="JHK34" s="34"/>
      <c r="JHL34" s="34"/>
      <c r="JHM34" s="34"/>
      <c r="JHN34" s="34"/>
      <c r="JHO34" s="34"/>
      <c r="JHP34" s="34"/>
      <c r="JHQ34" s="34"/>
      <c r="JHR34" s="34"/>
      <c r="JHS34" s="34"/>
      <c r="JHT34" s="34"/>
      <c r="JHU34" s="34"/>
      <c r="JHV34" s="34"/>
      <c r="JHW34" s="34"/>
      <c r="JHX34" s="34"/>
      <c r="JHY34" s="34"/>
      <c r="JHZ34" s="34"/>
      <c r="JIA34" s="34"/>
      <c r="JIB34" s="34"/>
      <c r="JIC34" s="34"/>
      <c r="JID34" s="34"/>
      <c r="JIE34" s="34"/>
      <c r="JIF34" s="34"/>
      <c r="JIG34" s="34"/>
      <c r="JIH34" s="34"/>
      <c r="JII34" s="34"/>
      <c r="JIJ34" s="34"/>
      <c r="JIK34" s="34"/>
      <c r="JIL34" s="34"/>
      <c r="JIM34" s="34"/>
      <c r="JIN34" s="34"/>
      <c r="JIO34" s="34"/>
      <c r="JIP34" s="34"/>
      <c r="JIQ34" s="34"/>
      <c r="JIR34" s="34"/>
      <c r="JIS34" s="34"/>
      <c r="JIT34" s="34"/>
      <c r="JIU34" s="34"/>
      <c r="JIV34" s="34"/>
      <c r="JIW34" s="34"/>
      <c r="JIX34" s="34"/>
      <c r="JIY34" s="34"/>
      <c r="JIZ34" s="34"/>
      <c r="JJA34" s="34"/>
      <c r="JJB34" s="34"/>
      <c r="JJC34" s="34"/>
      <c r="JJD34" s="34"/>
      <c r="JJE34" s="34"/>
      <c r="JJF34" s="34"/>
      <c r="JJG34" s="34"/>
      <c r="JJH34" s="34"/>
      <c r="JJI34" s="34"/>
      <c r="JJJ34" s="34"/>
      <c r="JJK34" s="34"/>
      <c r="JJL34" s="34"/>
      <c r="JJM34" s="34"/>
      <c r="JJN34" s="34"/>
      <c r="JJO34" s="34"/>
      <c r="JJP34" s="34"/>
      <c r="JJQ34" s="34"/>
      <c r="JJR34" s="34"/>
      <c r="JJS34" s="34"/>
      <c r="JJT34" s="34"/>
      <c r="JJU34" s="34"/>
      <c r="JJV34" s="34"/>
      <c r="JJW34" s="34"/>
      <c r="JJX34" s="34"/>
      <c r="JJY34" s="34"/>
      <c r="JJZ34" s="34"/>
      <c r="JKA34" s="34"/>
      <c r="JKB34" s="34"/>
      <c r="JKC34" s="34"/>
      <c r="JKD34" s="34"/>
      <c r="JKE34" s="34"/>
      <c r="JKF34" s="34"/>
      <c r="JKG34" s="34"/>
      <c r="JKH34" s="34"/>
      <c r="JKI34" s="34"/>
      <c r="JKJ34" s="34"/>
      <c r="JKK34" s="34"/>
      <c r="JKL34" s="34"/>
      <c r="JKM34" s="34"/>
      <c r="JKN34" s="34"/>
      <c r="JKO34" s="34"/>
      <c r="JKP34" s="34"/>
      <c r="JKQ34" s="34"/>
      <c r="JKR34" s="34"/>
      <c r="JKS34" s="34"/>
      <c r="JKT34" s="34"/>
      <c r="JKU34" s="34"/>
      <c r="JKV34" s="34"/>
      <c r="JKW34" s="34"/>
      <c r="JKX34" s="34"/>
      <c r="JKY34" s="34"/>
      <c r="JKZ34" s="34"/>
      <c r="JLA34" s="34"/>
      <c r="JLB34" s="34"/>
      <c r="JLC34" s="34"/>
      <c r="JLD34" s="34"/>
      <c r="JLE34" s="34"/>
      <c r="JLF34" s="34"/>
      <c r="JLG34" s="34"/>
      <c r="JLH34" s="34"/>
      <c r="JLI34" s="34"/>
      <c r="JLJ34" s="34"/>
      <c r="JLK34" s="34"/>
      <c r="JLL34" s="34"/>
      <c r="JLM34" s="34"/>
      <c r="JLN34" s="34"/>
      <c r="JLO34" s="34"/>
      <c r="JLP34" s="34"/>
      <c r="JLQ34" s="34"/>
      <c r="JLR34" s="34"/>
      <c r="JLS34" s="34"/>
      <c r="JLT34" s="34"/>
      <c r="JLU34" s="34"/>
      <c r="JLV34" s="34"/>
      <c r="JLW34" s="34"/>
      <c r="JLX34" s="34"/>
      <c r="JLY34" s="34"/>
      <c r="JLZ34" s="34"/>
      <c r="JMA34" s="34"/>
      <c r="JMB34" s="34"/>
      <c r="JMC34" s="34"/>
      <c r="JMD34" s="34"/>
      <c r="JME34" s="34"/>
      <c r="JMF34" s="34"/>
      <c r="JMG34" s="34"/>
      <c r="JMH34" s="34"/>
      <c r="JMI34" s="34"/>
      <c r="JMJ34" s="34"/>
      <c r="JMK34" s="34"/>
      <c r="JML34" s="34"/>
      <c r="JMM34" s="34"/>
      <c r="JMN34" s="34"/>
      <c r="JMO34" s="34"/>
      <c r="JMP34" s="34"/>
      <c r="JMQ34" s="34"/>
      <c r="JMR34" s="34"/>
      <c r="JMS34" s="34"/>
      <c r="JMT34" s="34"/>
      <c r="JMU34" s="34"/>
      <c r="JMV34" s="34"/>
      <c r="JMW34" s="34"/>
      <c r="JMX34" s="34"/>
      <c r="JMY34" s="34"/>
      <c r="JMZ34" s="34"/>
      <c r="JNA34" s="34"/>
      <c r="JNB34" s="34"/>
      <c r="JNC34" s="34"/>
      <c r="JND34" s="34"/>
      <c r="JNE34" s="34"/>
      <c r="JNF34" s="34"/>
      <c r="JNG34" s="34"/>
      <c r="JNH34" s="34"/>
      <c r="JNI34" s="34"/>
      <c r="JNJ34" s="34"/>
      <c r="JNK34" s="34"/>
      <c r="JNL34" s="34"/>
      <c r="JNM34" s="34"/>
      <c r="JNN34" s="34"/>
      <c r="JNO34" s="34"/>
      <c r="JNP34" s="34"/>
      <c r="JNQ34" s="34"/>
      <c r="JNR34" s="34"/>
      <c r="JNS34" s="34"/>
      <c r="JNT34" s="34"/>
      <c r="JNU34" s="34"/>
      <c r="JNV34" s="34"/>
      <c r="JNW34" s="34"/>
      <c r="JNX34" s="34"/>
      <c r="JNY34" s="34"/>
      <c r="JNZ34" s="34"/>
      <c r="JOA34" s="34"/>
      <c r="JOB34" s="34"/>
      <c r="JOC34" s="34"/>
      <c r="JOD34" s="34"/>
      <c r="JOE34" s="34"/>
      <c r="JOF34" s="34"/>
      <c r="JOG34" s="34"/>
      <c r="JOH34" s="34"/>
      <c r="JOI34" s="34"/>
      <c r="JOJ34" s="34"/>
      <c r="JOK34" s="34"/>
      <c r="JOL34" s="34"/>
      <c r="JOM34" s="34"/>
      <c r="JON34" s="34"/>
      <c r="JOO34" s="34"/>
      <c r="JOP34" s="34"/>
      <c r="JOQ34" s="34"/>
      <c r="JOR34" s="34"/>
      <c r="JOS34" s="34"/>
      <c r="JOT34" s="34"/>
      <c r="JOU34" s="34"/>
      <c r="JOV34" s="34"/>
      <c r="JOW34" s="34"/>
      <c r="JOX34" s="34"/>
      <c r="JOY34" s="34"/>
      <c r="JOZ34" s="34"/>
      <c r="JPA34" s="34"/>
      <c r="JPB34" s="34"/>
      <c r="JPC34" s="34"/>
      <c r="JPD34" s="34"/>
      <c r="JPE34" s="34"/>
      <c r="JPF34" s="34"/>
      <c r="JPG34" s="34"/>
      <c r="JPH34" s="34"/>
      <c r="JPI34" s="34"/>
      <c r="JPJ34" s="34"/>
      <c r="JPK34" s="34"/>
      <c r="JPL34" s="34"/>
      <c r="JPM34" s="34"/>
      <c r="JPN34" s="34"/>
      <c r="JPO34" s="34"/>
      <c r="JPP34" s="34"/>
      <c r="JPQ34" s="34"/>
      <c r="JPR34" s="34"/>
      <c r="JPS34" s="34"/>
      <c r="JPT34" s="34"/>
      <c r="JPU34" s="34"/>
      <c r="JPV34" s="34"/>
      <c r="JPW34" s="34"/>
      <c r="JPX34" s="34"/>
      <c r="JPY34" s="34"/>
      <c r="JPZ34" s="34"/>
      <c r="JQA34" s="34"/>
      <c r="JQB34" s="34"/>
      <c r="JQC34" s="34"/>
      <c r="JQD34" s="34"/>
      <c r="JQE34" s="34"/>
      <c r="JQF34" s="34"/>
      <c r="JQG34" s="34"/>
      <c r="JQH34" s="34"/>
      <c r="JQI34" s="34"/>
      <c r="JQJ34" s="34"/>
      <c r="JQK34" s="34"/>
      <c r="JQL34" s="34"/>
      <c r="JQM34" s="34"/>
      <c r="JQN34" s="34"/>
      <c r="JQO34" s="34"/>
      <c r="JQP34" s="34"/>
      <c r="JQQ34" s="34"/>
      <c r="JQR34" s="34"/>
      <c r="JQS34" s="34"/>
      <c r="JQT34" s="34"/>
      <c r="JQU34" s="34"/>
      <c r="JQV34" s="34"/>
      <c r="JQW34" s="34"/>
      <c r="JQX34" s="34"/>
      <c r="JQY34" s="34"/>
      <c r="JQZ34" s="34"/>
      <c r="JRA34" s="34"/>
      <c r="JRB34" s="34"/>
      <c r="JRC34" s="34"/>
      <c r="JRD34" s="34"/>
      <c r="JRE34" s="34"/>
      <c r="JRF34" s="34"/>
      <c r="JRG34" s="34"/>
      <c r="JRH34" s="34"/>
      <c r="JRI34" s="34"/>
      <c r="JRJ34" s="34"/>
      <c r="JRK34" s="34"/>
      <c r="JRL34" s="34"/>
      <c r="JRM34" s="34"/>
      <c r="JRN34" s="34"/>
      <c r="JRO34" s="34"/>
      <c r="JRP34" s="34"/>
      <c r="JRQ34" s="34"/>
      <c r="JRR34" s="34"/>
      <c r="JRS34" s="34"/>
      <c r="JRT34" s="34"/>
      <c r="JRU34" s="34"/>
      <c r="JRV34" s="34"/>
      <c r="JRW34" s="34"/>
      <c r="JRX34" s="34"/>
      <c r="JRY34" s="34"/>
      <c r="JRZ34" s="34"/>
      <c r="JSA34" s="34"/>
      <c r="JSB34" s="34"/>
      <c r="JSC34" s="34"/>
      <c r="JSD34" s="34"/>
      <c r="JSE34" s="34"/>
      <c r="JSF34" s="34"/>
      <c r="JSG34" s="34"/>
      <c r="JSH34" s="34"/>
      <c r="JSI34" s="34"/>
      <c r="JSJ34" s="34"/>
      <c r="JSK34" s="34"/>
      <c r="JSL34" s="34"/>
      <c r="JSM34" s="34"/>
      <c r="JSN34" s="34"/>
      <c r="JSO34" s="34"/>
      <c r="JSP34" s="34"/>
      <c r="JSQ34" s="34"/>
      <c r="JSR34" s="34"/>
      <c r="JSS34" s="34"/>
      <c r="JST34" s="34"/>
      <c r="JSU34" s="34"/>
      <c r="JSV34" s="34"/>
      <c r="JSW34" s="34"/>
      <c r="JSX34" s="34"/>
      <c r="JSY34" s="34"/>
      <c r="JSZ34" s="34"/>
      <c r="JTA34" s="34"/>
      <c r="JTB34" s="34"/>
      <c r="JTC34" s="34"/>
      <c r="JTD34" s="34"/>
      <c r="JTE34" s="34"/>
      <c r="JTF34" s="34"/>
      <c r="JTG34" s="34"/>
      <c r="JTH34" s="34"/>
      <c r="JTI34" s="34"/>
      <c r="JTJ34" s="34"/>
      <c r="JTK34" s="34"/>
      <c r="JTL34" s="34"/>
      <c r="JTM34" s="34"/>
      <c r="JTN34" s="34"/>
      <c r="JTO34" s="34"/>
      <c r="JTP34" s="34"/>
      <c r="JTQ34" s="34"/>
      <c r="JTR34" s="34"/>
      <c r="JTS34" s="34"/>
      <c r="JTT34" s="34"/>
      <c r="JTU34" s="34"/>
      <c r="JTV34" s="34"/>
      <c r="JTW34" s="34"/>
      <c r="JTX34" s="34"/>
      <c r="JTY34" s="34"/>
      <c r="JTZ34" s="34"/>
      <c r="JUA34" s="34"/>
      <c r="JUB34" s="34"/>
      <c r="JUC34" s="34"/>
      <c r="JUD34" s="34"/>
      <c r="JUE34" s="34"/>
      <c r="JUF34" s="34"/>
      <c r="JUG34" s="34"/>
      <c r="JUH34" s="34"/>
      <c r="JUI34" s="34"/>
      <c r="JUJ34" s="34"/>
      <c r="JUK34" s="34"/>
      <c r="JUL34" s="34"/>
      <c r="JUM34" s="34"/>
      <c r="JUN34" s="34"/>
      <c r="JUO34" s="34"/>
      <c r="JUP34" s="34"/>
      <c r="JUQ34" s="34"/>
      <c r="JUR34" s="34"/>
      <c r="JUS34" s="34"/>
      <c r="JUT34" s="34"/>
      <c r="JUU34" s="34"/>
      <c r="JUV34" s="34"/>
      <c r="JUW34" s="34"/>
      <c r="JUX34" s="34"/>
      <c r="JUY34" s="34"/>
      <c r="JUZ34" s="34"/>
      <c r="JVA34" s="34"/>
      <c r="JVB34" s="34"/>
      <c r="JVC34" s="34"/>
      <c r="JVD34" s="34"/>
      <c r="JVE34" s="34"/>
      <c r="JVF34" s="34"/>
      <c r="JVG34" s="34"/>
      <c r="JVH34" s="34"/>
      <c r="JVI34" s="34"/>
      <c r="JVJ34" s="34"/>
      <c r="JVK34" s="34"/>
      <c r="JVL34" s="34"/>
      <c r="JVM34" s="34"/>
      <c r="JVN34" s="34"/>
      <c r="JVO34" s="34"/>
      <c r="JVP34" s="34"/>
      <c r="JVQ34" s="34"/>
      <c r="JVR34" s="34"/>
      <c r="JVS34" s="34"/>
      <c r="JVT34" s="34"/>
      <c r="JVU34" s="34"/>
      <c r="JVV34" s="34"/>
      <c r="JVW34" s="34"/>
      <c r="JVX34" s="34"/>
      <c r="JVY34" s="34"/>
      <c r="JVZ34" s="34"/>
      <c r="JWA34" s="34"/>
      <c r="JWB34" s="34"/>
      <c r="JWC34" s="34"/>
      <c r="JWD34" s="34"/>
      <c r="JWE34" s="34"/>
      <c r="JWF34" s="34"/>
      <c r="JWG34" s="34"/>
      <c r="JWH34" s="34"/>
      <c r="JWI34" s="34"/>
      <c r="JWJ34" s="34"/>
      <c r="JWK34" s="34"/>
      <c r="JWL34" s="34"/>
      <c r="JWM34" s="34"/>
      <c r="JWN34" s="34"/>
      <c r="JWO34" s="34"/>
      <c r="JWP34" s="34"/>
      <c r="JWQ34" s="34"/>
      <c r="JWR34" s="34"/>
      <c r="JWS34" s="34"/>
      <c r="JWT34" s="34"/>
      <c r="JWU34" s="34"/>
      <c r="JWV34" s="34"/>
      <c r="JWW34" s="34"/>
      <c r="JWX34" s="34"/>
      <c r="JWY34" s="34"/>
      <c r="JWZ34" s="34"/>
      <c r="JXA34" s="34"/>
      <c r="JXB34" s="34"/>
      <c r="JXC34" s="34"/>
      <c r="JXD34" s="34"/>
      <c r="JXE34" s="34"/>
      <c r="JXF34" s="34"/>
      <c r="JXG34" s="34"/>
      <c r="JXH34" s="34"/>
      <c r="JXI34" s="34"/>
      <c r="JXJ34" s="34"/>
      <c r="JXK34" s="34"/>
      <c r="JXL34" s="34"/>
      <c r="JXM34" s="34"/>
      <c r="JXN34" s="34"/>
      <c r="JXO34" s="34"/>
      <c r="JXP34" s="34"/>
      <c r="JXQ34" s="34"/>
      <c r="JXR34" s="34"/>
      <c r="JXS34" s="34"/>
      <c r="JXT34" s="34"/>
      <c r="JXU34" s="34"/>
      <c r="JXV34" s="34"/>
      <c r="JXW34" s="34"/>
      <c r="JXX34" s="34"/>
      <c r="JXY34" s="34"/>
      <c r="JXZ34" s="34"/>
      <c r="JYA34" s="34"/>
      <c r="JYB34" s="34"/>
      <c r="JYC34" s="34"/>
      <c r="JYD34" s="34"/>
      <c r="JYE34" s="34"/>
      <c r="JYF34" s="34"/>
      <c r="JYG34" s="34"/>
      <c r="JYH34" s="34"/>
      <c r="JYI34" s="34"/>
      <c r="JYJ34" s="34"/>
      <c r="JYK34" s="34"/>
      <c r="JYL34" s="34"/>
      <c r="JYM34" s="34"/>
      <c r="JYN34" s="34"/>
      <c r="JYO34" s="34"/>
      <c r="JYP34" s="34"/>
      <c r="JYQ34" s="34"/>
      <c r="JYR34" s="34"/>
      <c r="JYS34" s="34"/>
      <c r="JYT34" s="34"/>
      <c r="JYU34" s="34"/>
      <c r="JYV34" s="34"/>
      <c r="JYW34" s="34"/>
      <c r="JYX34" s="34"/>
      <c r="JYY34" s="34"/>
      <c r="JYZ34" s="34"/>
      <c r="JZA34" s="34"/>
      <c r="JZB34" s="34"/>
      <c r="JZC34" s="34"/>
      <c r="JZD34" s="34"/>
      <c r="JZE34" s="34"/>
      <c r="JZF34" s="34"/>
      <c r="JZG34" s="34"/>
      <c r="JZH34" s="34"/>
      <c r="JZI34" s="34"/>
      <c r="JZJ34" s="34"/>
      <c r="JZK34" s="34"/>
      <c r="JZL34" s="34"/>
      <c r="JZM34" s="34"/>
      <c r="JZN34" s="34"/>
      <c r="JZO34" s="34"/>
      <c r="JZP34" s="34"/>
      <c r="JZQ34" s="34"/>
      <c r="JZR34" s="34"/>
      <c r="JZS34" s="34"/>
      <c r="JZT34" s="34"/>
      <c r="JZU34" s="34"/>
      <c r="JZV34" s="34"/>
      <c r="JZW34" s="34"/>
      <c r="JZX34" s="34"/>
      <c r="JZY34" s="34"/>
      <c r="JZZ34" s="34"/>
      <c r="KAA34" s="34"/>
      <c r="KAB34" s="34"/>
      <c r="KAC34" s="34"/>
      <c r="KAD34" s="34"/>
      <c r="KAE34" s="34"/>
      <c r="KAF34" s="34"/>
      <c r="KAG34" s="34"/>
      <c r="KAH34" s="34"/>
      <c r="KAI34" s="34"/>
      <c r="KAJ34" s="34"/>
      <c r="KAK34" s="34"/>
      <c r="KAL34" s="34"/>
      <c r="KAM34" s="34"/>
      <c r="KAN34" s="34"/>
      <c r="KAO34" s="34"/>
      <c r="KAP34" s="34"/>
      <c r="KAQ34" s="34"/>
      <c r="KAR34" s="34"/>
      <c r="KAS34" s="34"/>
      <c r="KAT34" s="34"/>
      <c r="KAU34" s="34"/>
      <c r="KAV34" s="34"/>
      <c r="KAW34" s="34"/>
      <c r="KAX34" s="34"/>
      <c r="KAY34" s="34"/>
      <c r="KAZ34" s="34"/>
      <c r="KBA34" s="34"/>
      <c r="KBB34" s="34"/>
      <c r="KBC34" s="34"/>
      <c r="KBD34" s="34"/>
      <c r="KBE34" s="34"/>
      <c r="KBF34" s="34"/>
      <c r="KBG34" s="34"/>
      <c r="KBH34" s="34"/>
      <c r="KBI34" s="34"/>
      <c r="KBJ34" s="34"/>
      <c r="KBK34" s="34"/>
      <c r="KBL34" s="34"/>
      <c r="KBM34" s="34"/>
      <c r="KBN34" s="34"/>
      <c r="KBO34" s="34"/>
      <c r="KBP34" s="34"/>
      <c r="KBQ34" s="34"/>
      <c r="KBR34" s="34"/>
      <c r="KBS34" s="34"/>
      <c r="KBT34" s="34"/>
      <c r="KBU34" s="34"/>
      <c r="KBV34" s="34"/>
      <c r="KBW34" s="34"/>
      <c r="KBX34" s="34"/>
      <c r="KBY34" s="34"/>
      <c r="KBZ34" s="34"/>
      <c r="KCA34" s="34"/>
      <c r="KCB34" s="34"/>
      <c r="KCC34" s="34"/>
      <c r="KCD34" s="34"/>
      <c r="KCE34" s="34"/>
      <c r="KCF34" s="34"/>
      <c r="KCG34" s="34"/>
      <c r="KCH34" s="34"/>
      <c r="KCI34" s="34"/>
      <c r="KCJ34" s="34"/>
      <c r="KCK34" s="34"/>
      <c r="KCL34" s="34"/>
      <c r="KCM34" s="34"/>
      <c r="KCN34" s="34"/>
      <c r="KCO34" s="34"/>
      <c r="KCP34" s="34"/>
      <c r="KCQ34" s="34"/>
      <c r="KCR34" s="34"/>
      <c r="KCS34" s="34"/>
      <c r="KCT34" s="34"/>
      <c r="KCU34" s="34"/>
      <c r="KCV34" s="34"/>
      <c r="KCW34" s="34"/>
      <c r="KCX34" s="34"/>
      <c r="KCY34" s="34"/>
      <c r="KCZ34" s="34"/>
      <c r="KDA34" s="34"/>
      <c r="KDB34" s="34"/>
      <c r="KDC34" s="34"/>
      <c r="KDD34" s="34"/>
      <c r="KDE34" s="34"/>
      <c r="KDF34" s="34"/>
      <c r="KDG34" s="34"/>
      <c r="KDH34" s="34"/>
      <c r="KDI34" s="34"/>
      <c r="KDJ34" s="34"/>
      <c r="KDK34" s="34"/>
      <c r="KDL34" s="34"/>
      <c r="KDM34" s="34"/>
      <c r="KDN34" s="34"/>
      <c r="KDO34" s="34"/>
      <c r="KDP34" s="34"/>
      <c r="KDQ34" s="34"/>
      <c r="KDR34" s="34"/>
      <c r="KDS34" s="34"/>
      <c r="KDT34" s="34"/>
      <c r="KDU34" s="34"/>
      <c r="KDV34" s="34"/>
      <c r="KDW34" s="34"/>
      <c r="KDX34" s="34"/>
      <c r="KDY34" s="34"/>
      <c r="KDZ34" s="34"/>
      <c r="KEA34" s="34"/>
      <c r="KEB34" s="34"/>
      <c r="KEC34" s="34"/>
      <c r="KED34" s="34"/>
      <c r="KEE34" s="34"/>
      <c r="KEF34" s="34"/>
      <c r="KEG34" s="34"/>
      <c r="KEH34" s="34"/>
      <c r="KEI34" s="34"/>
      <c r="KEJ34" s="34"/>
      <c r="KEK34" s="34"/>
      <c r="KEL34" s="34"/>
      <c r="KEM34" s="34"/>
      <c r="KEN34" s="34"/>
      <c r="KEO34" s="34"/>
      <c r="KEP34" s="34"/>
      <c r="KEQ34" s="34"/>
      <c r="KER34" s="34"/>
      <c r="KES34" s="34"/>
      <c r="KET34" s="34"/>
      <c r="KEU34" s="34"/>
      <c r="KEV34" s="34"/>
      <c r="KEW34" s="34"/>
      <c r="KEX34" s="34"/>
      <c r="KEY34" s="34"/>
      <c r="KEZ34" s="34"/>
      <c r="KFA34" s="34"/>
      <c r="KFB34" s="34"/>
      <c r="KFC34" s="34"/>
      <c r="KFD34" s="34"/>
      <c r="KFE34" s="34"/>
      <c r="KFF34" s="34"/>
      <c r="KFG34" s="34"/>
      <c r="KFH34" s="34"/>
      <c r="KFI34" s="34"/>
      <c r="KFJ34" s="34"/>
      <c r="KFK34" s="34"/>
      <c r="KFL34" s="34"/>
      <c r="KFM34" s="34"/>
      <c r="KFN34" s="34"/>
      <c r="KFO34" s="34"/>
      <c r="KFP34" s="34"/>
      <c r="KFQ34" s="34"/>
      <c r="KFR34" s="34"/>
      <c r="KFS34" s="34"/>
      <c r="KFT34" s="34"/>
      <c r="KFU34" s="34"/>
      <c r="KFV34" s="34"/>
      <c r="KFW34" s="34"/>
      <c r="KFX34" s="34"/>
      <c r="KFY34" s="34"/>
      <c r="KFZ34" s="34"/>
      <c r="KGA34" s="34"/>
      <c r="KGB34" s="34"/>
      <c r="KGC34" s="34"/>
      <c r="KGD34" s="34"/>
      <c r="KGE34" s="34"/>
      <c r="KGF34" s="34"/>
      <c r="KGG34" s="34"/>
      <c r="KGH34" s="34"/>
      <c r="KGI34" s="34"/>
      <c r="KGJ34" s="34"/>
      <c r="KGK34" s="34"/>
      <c r="KGL34" s="34"/>
      <c r="KGM34" s="34"/>
      <c r="KGN34" s="34"/>
      <c r="KGO34" s="34"/>
      <c r="KGP34" s="34"/>
      <c r="KGQ34" s="34"/>
      <c r="KGR34" s="34"/>
      <c r="KGS34" s="34"/>
      <c r="KGT34" s="34"/>
      <c r="KGU34" s="34"/>
      <c r="KGV34" s="34"/>
      <c r="KGW34" s="34"/>
      <c r="KGX34" s="34"/>
      <c r="KGY34" s="34"/>
      <c r="KGZ34" s="34"/>
      <c r="KHA34" s="34"/>
      <c r="KHB34" s="34"/>
      <c r="KHC34" s="34"/>
      <c r="KHD34" s="34"/>
      <c r="KHE34" s="34"/>
      <c r="KHF34" s="34"/>
      <c r="KHG34" s="34"/>
      <c r="KHH34" s="34"/>
      <c r="KHI34" s="34"/>
      <c r="KHJ34" s="34"/>
      <c r="KHK34" s="34"/>
      <c r="KHL34" s="34"/>
      <c r="KHM34" s="34"/>
      <c r="KHN34" s="34"/>
      <c r="KHO34" s="34"/>
      <c r="KHP34" s="34"/>
      <c r="KHQ34" s="34"/>
      <c r="KHR34" s="34"/>
      <c r="KHS34" s="34"/>
      <c r="KHT34" s="34"/>
      <c r="KHU34" s="34"/>
      <c r="KHV34" s="34"/>
      <c r="KHW34" s="34"/>
      <c r="KHX34" s="34"/>
      <c r="KHY34" s="34"/>
      <c r="KHZ34" s="34"/>
      <c r="KIA34" s="34"/>
      <c r="KIB34" s="34"/>
      <c r="KIC34" s="34"/>
      <c r="KID34" s="34"/>
      <c r="KIE34" s="34"/>
      <c r="KIF34" s="34"/>
      <c r="KIG34" s="34"/>
      <c r="KIH34" s="34"/>
      <c r="KII34" s="34"/>
      <c r="KIJ34" s="34"/>
      <c r="KIK34" s="34"/>
      <c r="KIL34" s="34"/>
      <c r="KIM34" s="34"/>
      <c r="KIN34" s="34"/>
      <c r="KIO34" s="34"/>
      <c r="KIP34" s="34"/>
      <c r="KIQ34" s="34"/>
      <c r="KIR34" s="34"/>
      <c r="KIS34" s="34"/>
      <c r="KIT34" s="34"/>
      <c r="KIU34" s="34"/>
      <c r="KIV34" s="34"/>
      <c r="KIW34" s="34"/>
      <c r="KIX34" s="34"/>
      <c r="KIY34" s="34"/>
      <c r="KIZ34" s="34"/>
      <c r="KJA34" s="34"/>
      <c r="KJB34" s="34"/>
      <c r="KJC34" s="34"/>
      <c r="KJD34" s="34"/>
      <c r="KJE34" s="34"/>
      <c r="KJF34" s="34"/>
      <c r="KJG34" s="34"/>
      <c r="KJH34" s="34"/>
      <c r="KJI34" s="34"/>
      <c r="KJJ34" s="34"/>
      <c r="KJK34" s="34"/>
      <c r="KJL34" s="34"/>
      <c r="KJM34" s="34"/>
      <c r="KJN34" s="34"/>
      <c r="KJO34" s="34"/>
      <c r="KJP34" s="34"/>
      <c r="KJQ34" s="34"/>
      <c r="KJR34" s="34"/>
      <c r="KJS34" s="34"/>
      <c r="KJT34" s="34"/>
      <c r="KJU34" s="34"/>
      <c r="KJV34" s="34"/>
      <c r="KJW34" s="34"/>
      <c r="KJX34" s="34"/>
      <c r="KJY34" s="34"/>
      <c r="KJZ34" s="34"/>
      <c r="KKA34" s="34"/>
      <c r="KKB34" s="34"/>
      <c r="KKC34" s="34"/>
      <c r="KKD34" s="34"/>
      <c r="KKE34" s="34"/>
      <c r="KKF34" s="34"/>
      <c r="KKG34" s="34"/>
      <c r="KKH34" s="34"/>
      <c r="KKI34" s="34"/>
      <c r="KKJ34" s="34"/>
      <c r="KKK34" s="34"/>
      <c r="KKL34" s="34"/>
      <c r="KKM34" s="34"/>
      <c r="KKN34" s="34"/>
      <c r="KKO34" s="34"/>
      <c r="KKP34" s="34"/>
      <c r="KKQ34" s="34"/>
      <c r="KKR34" s="34"/>
      <c r="KKS34" s="34"/>
      <c r="KKT34" s="34"/>
      <c r="KKU34" s="34"/>
      <c r="KKV34" s="34"/>
      <c r="KKW34" s="34"/>
      <c r="KKX34" s="34"/>
      <c r="KKY34" s="34"/>
      <c r="KKZ34" s="34"/>
      <c r="KLA34" s="34"/>
      <c r="KLB34" s="34"/>
      <c r="KLC34" s="34"/>
      <c r="KLD34" s="34"/>
      <c r="KLE34" s="34"/>
      <c r="KLF34" s="34"/>
      <c r="KLG34" s="34"/>
      <c r="KLH34" s="34"/>
      <c r="KLI34" s="34"/>
      <c r="KLJ34" s="34"/>
      <c r="KLK34" s="34"/>
      <c r="KLL34" s="34"/>
      <c r="KLM34" s="34"/>
      <c r="KLN34" s="34"/>
      <c r="KLO34" s="34"/>
      <c r="KLP34" s="34"/>
      <c r="KLQ34" s="34"/>
      <c r="KLR34" s="34"/>
      <c r="KLS34" s="34"/>
      <c r="KLT34" s="34"/>
      <c r="KLU34" s="34"/>
      <c r="KLV34" s="34"/>
      <c r="KLW34" s="34"/>
      <c r="KLX34" s="34"/>
      <c r="KLY34" s="34"/>
      <c r="KLZ34" s="34"/>
      <c r="KMA34" s="34"/>
      <c r="KMB34" s="34"/>
      <c r="KMC34" s="34"/>
      <c r="KMD34" s="34"/>
      <c r="KME34" s="34"/>
      <c r="KMF34" s="34"/>
      <c r="KMG34" s="34"/>
      <c r="KMH34" s="34"/>
      <c r="KMI34" s="34"/>
      <c r="KMJ34" s="34"/>
      <c r="KMK34" s="34"/>
      <c r="KML34" s="34"/>
      <c r="KMM34" s="34"/>
      <c r="KMN34" s="34"/>
      <c r="KMO34" s="34"/>
      <c r="KMP34" s="34"/>
      <c r="KMQ34" s="34"/>
      <c r="KMR34" s="34"/>
      <c r="KMS34" s="34"/>
      <c r="KMT34" s="34"/>
      <c r="KMU34" s="34"/>
      <c r="KMV34" s="34"/>
      <c r="KMW34" s="34"/>
      <c r="KMX34" s="34"/>
      <c r="KMY34" s="34"/>
      <c r="KMZ34" s="34"/>
      <c r="KNA34" s="34"/>
      <c r="KNB34" s="34"/>
      <c r="KNC34" s="34"/>
      <c r="KND34" s="34"/>
      <c r="KNE34" s="34"/>
      <c r="KNF34" s="34"/>
      <c r="KNG34" s="34"/>
      <c r="KNH34" s="34"/>
      <c r="KNI34" s="34"/>
      <c r="KNJ34" s="34"/>
      <c r="KNK34" s="34"/>
      <c r="KNL34" s="34"/>
      <c r="KNM34" s="34"/>
      <c r="KNN34" s="34"/>
      <c r="KNO34" s="34"/>
      <c r="KNP34" s="34"/>
      <c r="KNQ34" s="34"/>
      <c r="KNR34" s="34"/>
      <c r="KNS34" s="34"/>
      <c r="KNT34" s="34"/>
      <c r="KNU34" s="34"/>
      <c r="KNV34" s="34"/>
      <c r="KNW34" s="34"/>
      <c r="KNX34" s="34"/>
      <c r="KNY34" s="34"/>
      <c r="KNZ34" s="34"/>
      <c r="KOA34" s="34"/>
      <c r="KOB34" s="34"/>
      <c r="KOC34" s="34"/>
      <c r="KOD34" s="34"/>
      <c r="KOE34" s="34"/>
      <c r="KOF34" s="34"/>
      <c r="KOG34" s="34"/>
      <c r="KOH34" s="34"/>
      <c r="KOI34" s="34"/>
      <c r="KOJ34" s="34"/>
      <c r="KOK34" s="34"/>
      <c r="KOL34" s="34"/>
      <c r="KOM34" s="34"/>
      <c r="KON34" s="34"/>
      <c r="KOO34" s="34"/>
      <c r="KOP34" s="34"/>
      <c r="KOQ34" s="34"/>
      <c r="KOR34" s="34"/>
      <c r="KOS34" s="34"/>
      <c r="KOT34" s="34"/>
      <c r="KOU34" s="34"/>
      <c r="KOV34" s="34"/>
      <c r="KOW34" s="34"/>
      <c r="KOX34" s="34"/>
      <c r="KOY34" s="34"/>
      <c r="KOZ34" s="34"/>
      <c r="KPA34" s="34"/>
      <c r="KPB34" s="34"/>
      <c r="KPC34" s="34"/>
      <c r="KPD34" s="34"/>
      <c r="KPE34" s="34"/>
      <c r="KPF34" s="34"/>
      <c r="KPG34" s="34"/>
      <c r="KPH34" s="34"/>
      <c r="KPI34" s="34"/>
      <c r="KPJ34" s="34"/>
      <c r="KPK34" s="34"/>
      <c r="KPL34" s="34"/>
      <c r="KPM34" s="34"/>
      <c r="KPN34" s="34"/>
      <c r="KPO34" s="34"/>
      <c r="KPP34" s="34"/>
      <c r="KPQ34" s="34"/>
      <c r="KPR34" s="34"/>
      <c r="KPS34" s="34"/>
      <c r="KPT34" s="34"/>
      <c r="KPU34" s="34"/>
      <c r="KPV34" s="34"/>
      <c r="KPW34" s="34"/>
      <c r="KPX34" s="34"/>
      <c r="KPY34" s="34"/>
      <c r="KPZ34" s="34"/>
      <c r="KQA34" s="34"/>
      <c r="KQB34" s="34"/>
      <c r="KQC34" s="34"/>
      <c r="KQD34" s="34"/>
      <c r="KQE34" s="34"/>
      <c r="KQF34" s="34"/>
      <c r="KQG34" s="34"/>
      <c r="KQH34" s="34"/>
      <c r="KQI34" s="34"/>
      <c r="KQJ34" s="34"/>
      <c r="KQK34" s="34"/>
      <c r="KQL34" s="34"/>
      <c r="KQM34" s="34"/>
      <c r="KQN34" s="34"/>
      <c r="KQO34" s="34"/>
      <c r="KQP34" s="34"/>
      <c r="KQQ34" s="34"/>
      <c r="KQR34" s="34"/>
      <c r="KQS34" s="34"/>
      <c r="KQT34" s="34"/>
      <c r="KQU34" s="34"/>
      <c r="KQV34" s="34"/>
      <c r="KQW34" s="34"/>
      <c r="KQX34" s="34"/>
      <c r="KQY34" s="34"/>
      <c r="KQZ34" s="34"/>
      <c r="KRA34" s="34"/>
      <c r="KRB34" s="34"/>
      <c r="KRC34" s="34"/>
      <c r="KRD34" s="34"/>
      <c r="KRE34" s="34"/>
      <c r="KRF34" s="34"/>
      <c r="KRG34" s="34"/>
      <c r="KRH34" s="34"/>
      <c r="KRI34" s="34"/>
      <c r="KRJ34" s="34"/>
      <c r="KRK34" s="34"/>
      <c r="KRL34" s="34"/>
      <c r="KRM34" s="34"/>
      <c r="KRN34" s="34"/>
      <c r="KRO34" s="34"/>
      <c r="KRP34" s="34"/>
      <c r="KRQ34" s="34"/>
      <c r="KRR34" s="34"/>
      <c r="KRS34" s="34"/>
      <c r="KRT34" s="34"/>
      <c r="KRU34" s="34"/>
      <c r="KRV34" s="34"/>
      <c r="KRW34" s="34"/>
      <c r="KRX34" s="34"/>
      <c r="KRY34" s="34"/>
      <c r="KRZ34" s="34"/>
      <c r="KSA34" s="34"/>
      <c r="KSB34" s="34"/>
      <c r="KSC34" s="34"/>
      <c r="KSD34" s="34"/>
      <c r="KSE34" s="34"/>
      <c r="KSF34" s="34"/>
      <c r="KSG34" s="34"/>
      <c r="KSH34" s="34"/>
      <c r="KSI34" s="34"/>
      <c r="KSJ34" s="34"/>
      <c r="KSK34" s="34"/>
      <c r="KSL34" s="34"/>
      <c r="KSM34" s="34"/>
      <c r="KSN34" s="34"/>
      <c r="KSO34" s="34"/>
      <c r="KSP34" s="34"/>
      <c r="KSQ34" s="34"/>
      <c r="KSR34" s="34"/>
      <c r="KSS34" s="34"/>
      <c r="KST34" s="34"/>
      <c r="KSU34" s="34"/>
      <c r="KSV34" s="34"/>
      <c r="KSW34" s="34"/>
      <c r="KSX34" s="34"/>
      <c r="KSY34" s="34"/>
      <c r="KSZ34" s="34"/>
      <c r="KTA34" s="34"/>
      <c r="KTB34" s="34"/>
      <c r="KTC34" s="34"/>
      <c r="KTD34" s="34"/>
      <c r="KTE34" s="34"/>
      <c r="KTF34" s="34"/>
      <c r="KTG34" s="34"/>
      <c r="KTH34" s="34"/>
      <c r="KTI34" s="34"/>
      <c r="KTJ34" s="34"/>
      <c r="KTK34" s="34"/>
      <c r="KTL34" s="34"/>
      <c r="KTM34" s="34"/>
      <c r="KTN34" s="34"/>
      <c r="KTO34" s="34"/>
      <c r="KTP34" s="34"/>
      <c r="KTQ34" s="34"/>
      <c r="KTR34" s="34"/>
      <c r="KTS34" s="34"/>
      <c r="KTT34" s="34"/>
      <c r="KTU34" s="34"/>
      <c r="KTV34" s="34"/>
      <c r="KTW34" s="34"/>
      <c r="KTX34" s="34"/>
      <c r="KTY34" s="34"/>
      <c r="KTZ34" s="34"/>
      <c r="KUA34" s="34"/>
      <c r="KUB34" s="34"/>
      <c r="KUC34" s="34"/>
      <c r="KUD34" s="34"/>
      <c r="KUE34" s="34"/>
      <c r="KUF34" s="34"/>
      <c r="KUG34" s="34"/>
      <c r="KUH34" s="34"/>
      <c r="KUI34" s="34"/>
      <c r="KUJ34" s="34"/>
      <c r="KUK34" s="34"/>
      <c r="KUL34" s="34"/>
      <c r="KUM34" s="34"/>
      <c r="KUN34" s="34"/>
      <c r="KUO34" s="34"/>
      <c r="KUP34" s="34"/>
      <c r="KUQ34" s="34"/>
      <c r="KUR34" s="34"/>
      <c r="KUS34" s="34"/>
      <c r="KUT34" s="34"/>
      <c r="KUU34" s="34"/>
      <c r="KUV34" s="34"/>
      <c r="KUW34" s="34"/>
      <c r="KUX34" s="34"/>
      <c r="KUY34" s="34"/>
      <c r="KUZ34" s="34"/>
      <c r="KVA34" s="34"/>
      <c r="KVB34" s="34"/>
      <c r="KVC34" s="34"/>
      <c r="KVD34" s="34"/>
      <c r="KVE34" s="34"/>
      <c r="KVF34" s="34"/>
      <c r="KVG34" s="34"/>
      <c r="KVH34" s="34"/>
      <c r="KVI34" s="34"/>
      <c r="KVJ34" s="34"/>
      <c r="KVK34" s="34"/>
      <c r="KVL34" s="34"/>
      <c r="KVM34" s="34"/>
      <c r="KVN34" s="34"/>
      <c r="KVO34" s="34"/>
      <c r="KVP34" s="34"/>
      <c r="KVQ34" s="34"/>
      <c r="KVR34" s="34"/>
      <c r="KVS34" s="34"/>
      <c r="KVT34" s="34"/>
      <c r="KVU34" s="34"/>
      <c r="KVV34" s="34"/>
      <c r="KVW34" s="34"/>
      <c r="KVX34" s="34"/>
      <c r="KVY34" s="34"/>
      <c r="KVZ34" s="34"/>
      <c r="KWA34" s="34"/>
      <c r="KWB34" s="34"/>
      <c r="KWC34" s="34"/>
      <c r="KWD34" s="34"/>
      <c r="KWE34" s="34"/>
      <c r="KWF34" s="34"/>
      <c r="KWG34" s="34"/>
      <c r="KWH34" s="34"/>
      <c r="KWI34" s="34"/>
      <c r="KWJ34" s="34"/>
      <c r="KWK34" s="34"/>
      <c r="KWL34" s="34"/>
      <c r="KWM34" s="34"/>
      <c r="KWN34" s="34"/>
      <c r="KWO34" s="34"/>
      <c r="KWP34" s="34"/>
      <c r="KWQ34" s="34"/>
      <c r="KWR34" s="34"/>
      <c r="KWS34" s="34"/>
      <c r="KWT34" s="34"/>
      <c r="KWU34" s="34"/>
      <c r="KWV34" s="34"/>
      <c r="KWW34" s="34"/>
      <c r="KWX34" s="34"/>
      <c r="KWY34" s="34"/>
      <c r="KWZ34" s="34"/>
      <c r="KXA34" s="34"/>
      <c r="KXB34" s="34"/>
      <c r="KXC34" s="34"/>
      <c r="KXD34" s="34"/>
      <c r="KXE34" s="34"/>
      <c r="KXF34" s="34"/>
      <c r="KXG34" s="34"/>
      <c r="KXH34" s="34"/>
      <c r="KXI34" s="34"/>
      <c r="KXJ34" s="34"/>
      <c r="KXK34" s="34"/>
      <c r="KXL34" s="34"/>
      <c r="KXM34" s="34"/>
      <c r="KXN34" s="34"/>
      <c r="KXO34" s="34"/>
      <c r="KXP34" s="34"/>
      <c r="KXQ34" s="34"/>
      <c r="KXR34" s="34"/>
      <c r="KXS34" s="34"/>
      <c r="KXT34" s="34"/>
      <c r="KXU34" s="34"/>
      <c r="KXV34" s="34"/>
      <c r="KXW34" s="34"/>
      <c r="KXX34" s="34"/>
      <c r="KXY34" s="34"/>
      <c r="KXZ34" s="34"/>
      <c r="KYA34" s="34"/>
      <c r="KYB34" s="34"/>
      <c r="KYC34" s="34"/>
      <c r="KYD34" s="34"/>
      <c r="KYE34" s="34"/>
      <c r="KYF34" s="34"/>
      <c r="KYG34" s="34"/>
      <c r="KYH34" s="34"/>
      <c r="KYI34" s="34"/>
      <c r="KYJ34" s="34"/>
      <c r="KYK34" s="34"/>
      <c r="KYL34" s="34"/>
      <c r="KYM34" s="34"/>
      <c r="KYN34" s="34"/>
      <c r="KYO34" s="34"/>
      <c r="KYP34" s="34"/>
      <c r="KYQ34" s="34"/>
      <c r="KYR34" s="34"/>
      <c r="KYS34" s="34"/>
      <c r="KYT34" s="34"/>
      <c r="KYU34" s="34"/>
      <c r="KYV34" s="34"/>
      <c r="KYW34" s="34"/>
      <c r="KYX34" s="34"/>
      <c r="KYY34" s="34"/>
      <c r="KYZ34" s="34"/>
      <c r="KZA34" s="34"/>
      <c r="KZB34" s="34"/>
      <c r="KZC34" s="34"/>
      <c r="KZD34" s="34"/>
      <c r="KZE34" s="34"/>
      <c r="KZF34" s="34"/>
      <c r="KZG34" s="34"/>
      <c r="KZH34" s="34"/>
      <c r="KZI34" s="34"/>
      <c r="KZJ34" s="34"/>
      <c r="KZK34" s="34"/>
      <c r="KZL34" s="34"/>
      <c r="KZM34" s="34"/>
      <c r="KZN34" s="34"/>
      <c r="KZO34" s="34"/>
      <c r="KZP34" s="34"/>
      <c r="KZQ34" s="34"/>
      <c r="KZR34" s="34"/>
      <c r="KZS34" s="34"/>
      <c r="KZT34" s="34"/>
      <c r="KZU34" s="34"/>
      <c r="KZV34" s="34"/>
      <c r="KZW34" s="34"/>
      <c r="KZX34" s="34"/>
      <c r="KZY34" s="34"/>
      <c r="KZZ34" s="34"/>
      <c r="LAA34" s="34"/>
      <c r="LAB34" s="34"/>
      <c r="LAC34" s="34"/>
      <c r="LAD34" s="34"/>
      <c r="LAE34" s="34"/>
      <c r="LAF34" s="34"/>
      <c r="LAG34" s="34"/>
      <c r="LAH34" s="34"/>
      <c r="LAI34" s="34"/>
      <c r="LAJ34" s="34"/>
      <c r="LAK34" s="34"/>
      <c r="LAL34" s="34"/>
      <c r="LAM34" s="34"/>
      <c r="LAN34" s="34"/>
      <c r="LAO34" s="34"/>
      <c r="LAP34" s="34"/>
      <c r="LAQ34" s="34"/>
      <c r="LAR34" s="34"/>
      <c r="LAS34" s="34"/>
      <c r="LAT34" s="34"/>
      <c r="LAU34" s="34"/>
      <c r="LAV34" s="34"/>
      <c r="LAW34" s="34"/>
      <c r="LAX34" s="34"/>
      <c r="LAY34" s="34"/>
      <c r="LAZ34" s="34"/>
      <c r="LBA34" s="34"/>
      <c r="LBB34" s="34"/>
      <c r="LBC34" s="34"/>
      <c r="LBD34" s="34"/>
      <c r="LBE34" s="34"/>
      <c r="LBF34" s="34"/>
      <c r="LBG34" s="34"/>
      <c r="LBH34" s="34"/>
      <c r="LBI34" s="34"/>
      <c r="LBJ34" s="34"/>
      <c r="LBK34" s="34"/>
      <c r="LBL34" s="34"/>
      <c r="LBM34" s="34"/>
      <c r="LBN34" s="34"/>
      <c r="LBO34" s="34"/>
      <c r="LBP34" s="34"/>
      <c r="LBQ34" s="34"/>
      <c r="LBR34" s="34"/>
      <c r="LBS34" s="34"/>
      <c r="LBT34" s="34"/>
      <c r="LBU34" s="34"/>
      <c r="LBV34" s="34"/>
      <c r="LBW34" s="34"/>
      <c r="LBX34" s="34"/>
      <c r="LBY34" s="34"/>
      <c r="LBZ34" s="34"/>
      <c r="LCA34" s="34"/>
      <c r="LCB34" s="34"/>
      <c r="LCC34" s="34"/>
      <c r="LCD34" s="34"/>
      <c r="LCE34" s="34"/>
      <c r="LCF34" s="34"/>
      <c r="LCG34" s="34"/>
      <c r="LCH34" s="34"/>
      <c r="LCI34" s="34"/>
      <c r="LCJ34" s="34"/>
      <c r="LCK34" s="34"/>
      <c r="LCL34" s="34"/>
      <c r="LCM34" s="34"/>
      <c r="LCN34" s="34"/>
      <c r="LCO34" s="34"/>
      <c r="LCP34" s="34"/>
      <c r="LCQ34" s="34"/>
      <c r="LCR34" s="34"/>
      <c r="LCS34" s="34"/>
      <c r="LCT34" s="34"/>
      <c r="LCU34" s="34"/>
      <c r="LCV34" s="34"/>
      <c r="LCW34" s="34"/>
      <c r="LCX34" s="34"/>
      <c r="LCY34" s="34"/>
      <c r="LCZ34" s="34"/>
      <c r="LDA34" s="34"/>
      <c r="LDB34" s="34"/>
      <c r="LDC34" s="34"/>
      <c r="LDD34" s="34"/>
      <c r="LDE34" s="34"/>
      <c r="LDF34" s="34"/>
      <c r="LDG34" s="34"/>
      <c r="LDH34" s="34"/>
      <c r="LDI34" s="34"/>
      <c r="LDJ34" s="34"/>
      <c r="LDK34" s="34"/>
      <c r="LDL34" s="34"/>
      <c r="LDM34" s="34"/>
      <c r="LDN34" s="34"/>
      <c r="LDO34" s="34"/>
      <c r="LDP34" s="34"/>
      <c r="LDQ34" s="34"/>
      <c r="LDR34" s="34"/>
      <c r="LDS34" s="34"/>
      <c r="LDT34" s="34"/>
      <c r="LDU34" s="34"/>
      <c r="LDV34" s="34"/>
      <c r="LDW34" s="34"/>
      <c r="LDX34" s="34"/>
      <c r="LDY34" s="34"/>
      <c r="LDZ34" s="34"/>
      <c r="LEA34" s="34"/>
      <c r="LEB34" s="34"/>
      <c r="LEC34" s="34"/>
      <c r="LED34" s="34"/>
      <c r="LEE34" s="34"/>
      <c r="LEF34" s="34"/>
      <c r="LEG34" s="34"/>
      <c r="LEH34" s="34"/>
      <c r="LEI34" s="34"/>
      <c r="LEJ34" s="34"/>
      <c r="LEK34" s="34"/>
      <c r="LEL34" s="34"/>
      <c r="LEM34" s="34"/>
      <c r="LEN34" s="34"/>
      <c r="LEO34" s="34"/>
      <c r="LEP34" s="34"/>
      <c r="LEQ34" s="34"/>
      <c r="LER34" s="34"/>
      <c r="LES34" s="34"/>
      <c r="LET34" s="34"/>
      <c r="LEU34" s="34"/>
      <c r="LEV34" s="34"/>
      <c r="LEW34" s="34"/>
      <c r="LEX34" s="34"/>
      <c r="LEY34" s="34"/>
      <c r="LEZ34" s="34"/>
      <c r="LFA34" s="34"/>
      <c r="LFB34" s="34"/>
      <c r="LFC34" s="34"/>
      <c r="LFD34" s="34"/>
      <c r="LFE34" s="34"/>
      <c r="LFF34" s="34"/>
      <c r="LFG34" s="34"/>
      <c r="LFH34" s="34"/>
      <c r="LFI34" s="34"/>
      <c r="LFJ34" s="34"/>
      <c r="LFK34" s="34"/>
      <c r="LFL34" s="34"/>
      <c r="LFM34" s="34"/>
      <c r="LFN34" s="34"/>
      <c r="LFO34" s="34"/>
      <c r="LFP34" s="34"/>
      <c r="LFQ34" s="34"/>
      <c r="LFR34" s="34"/>
      <c r="LFS34" s="34"/>
      <c r="LFT34" s="34"/>
      <c r="LFU34" s="34"/>
      <c r="LFV34" s="34"/>
      <c r="LFW34" s="34"/>
      <c r="LFX34" s="34"/>
      <c r="LFY34" s="34"/>
      <c r="LFZ34" s="34"/>
      <c r="LGA34" s="34"/>
      <c r="LGB34" s="34"/>
      <c r="LGC34" s="34"/>
      <c r="LGD34" s="34"/>
      <c r="LGE34" s="34"/>
      <c r="LGF34" s="34"/>
      <c r="LGG34" s="34"/>
      <c r="LGH34" s="34"/>
      <c r="LGI34" s="34"/>
      <c r="LGJ34" s="34"/>
      <c r="LGK34" s="34"/>
      <c r="LGL34" s="34"/>
      <c r="LGM34" s="34"/>
      <c r="LGN34" s="34"/>
      <c r="LGO34" s="34"/>
      <c r="LGP34" s="34"/>
      <c r="LGQ34" s="34"/>
      <c r="LGR34" s="34"/>
      <c r="LGS34" s="34"/>
      <c r="LGT34" s="34"/>
      <c r="LGU34" s="34"/>
      <c r="LGV34" s="34"/>
      <c r="LGW34" s="34"/>
      <c r="LGX34" s="34"/>
      <c r="LGY34" s="34"/>
      <c r="LGZ34" s="34"/>
      <c r="LHA34" s="34"/>
      <c r="LHB34" s="34"/>
      <c r="LHC34" s="34"/>
      <c r="LHD34" s="34"/>
      <c r="LHE34" s="34"/>
      <c r="LHF34" s="34"/>
      <c r="LHG34" s="34"/>
      <c r="LHH34" s="34"/>
      <c r="LHI34" s="34"/>
      <c r="LHJ34" s="34"/>
      <c r="LHK34" s="34"/>
      <c r="LHL34" s="34"/>
      <c r="LHM34" s="34"/>
      <c r="LHN34" s="34"/>
      <c r="LHO34" s="34"/>
      <c r="LHP34" s="34"/>
      <c r="LHQ34" s="34"/>
      <c r="LHR34" s="34"/>
      <c r="LHS34" s="34"/>
      <c r="LHT34" s="34"/>
      <c r="LHU34" s="34"/>
      <c r="LHV34" s="34"/>
      <c r="LHW34" s="34"/>
      <c r="LHX34" s="34"/>
      <c r="LHY34" s="34"/>
      <c r="LHZ34" s="34"/>
      <c r="LIA34" s="34"/>
      <c r="LIB34" s="34"/>
      <c r="LIC34" s="34"/>
      <c r="LID34" s="34"/>
      <c r="LIE34" s="34"/>
      <c r="LIF34" s="34"/>
      <c r="LIG34" s="34"/>
      <c r="LIH34" s="34"/>
      <c r="LII34" s="34"/>
      <c r="LIJ34" s="34"/>
      <c r="LIK34" s="34"/>
      <c r="LIL34" s="34"/>
      <c r="LIM34" s="34"/>
      <c r="LIN34" s="34"/>
      <c r="LIO34" s="34"/>
      <c r="LIP34" s="34"/>
      <c r="LIQ34" s="34"/>
      <c r="LIR34" s="34"/>
      <c r="LIS34" s="34"/>
      <c r="LIT34" s="34"/>
      <c r="LIU34" s="34"/>
      <c r="LIV34" s="34"/>
      <c r="LIW34" s="34"/>
      <c r="LIX34" s="34"/>
      <c r="LIY34" s="34"/>
      <c r="LIZ34" s="34"/>
      <c r="LJA34" s="34"/>
      <c r="LJB34" s="34"/>
      <c r="LJC34" s="34"/>
      <c r="LJD34" s="34"/>
      <c r="LJE34" s="34"/>
      <c r="LJF34" s="34"/>
      <c r="LJG34" s="34"/>
      <c r="LJH34" s="34"/>
      <c r="LJI34" s="34"/>
      <c r="LJJ34" s="34"/>
      <c r="LJK34" s="34"/>
      <c r="LJL34" s="34"/>
      <c r="LJM34" s="34"/>
      <c r="LJN34" s="34"/>
      <c r="LJO34" s="34"/>
      <c r="LJP34" s="34"/>
      <c r="LJQ34" s="34"/>
      <c r="LJR34" s="34"/>
      <c r="LJS34" s="34"/>
      <c r="LJT34" s="34"/>
      <c r="LJU34" s="34"/>
      <c r="LJV34" s="34"/>
      <c r="LJW34" s="34"/>
      <c r="LJX34" s="34"/>
      <c r="LJY34" s="34"/>
      <c r="LJZ34" s="34"/>
      <c r="LKA34" s="34"/>
      <c r="LKB34" s="34"/>
      <c r="LKC34" s="34"/>
      <c r="LKD34" s="34"/>
      <c r="LKE34" s="34"/>
      <c r="LKF34" s="34"/>
      <c r="LKG34" s="34"/>
      <c r="LKH34" s="34"/>
      <c r="LKI34" s="34"/>
      <c r="LKJ34" s="34"/>
      <c r="LKK34" s="34"/>
      <c r="LKL34" s="34"/>
      <c r="LKM34" s="34"/>
      <c r="LKN34" s="34"/>
      <c r="LKO34" s="34"/>
      <c r="LKP34" s="34"/>
      <c r="LKQ34" s="34"/>
      <c r="LKR34" s="34"/>
      <c r="LKS34" s="34"/>
      <c r="LKT34" s="34"/>
      <c r="LKU34" s="34"/>
      <c r="LKV34" s="34"/>
      <c r="LKW34" s="34"/>
      <c r="LKX34" s="34"/>
      <c r="LKY34" s="34"/>
      <c r="LKZ34" s="34"/>
      <c r="LLA34" s="34"/>
      <c r="LLB34" s="34"/>
      <c r="LLC34" s="34"/>
      <c r="LLD34" s="34"/>
      <c r="LLE34" s="34"/>
      <c r="LLF34" s="34"/>
      <c r="LLG34" s="34"/>
      <c r="LLH34" s="34"/>
      <c r="LLI34" s="34"/>
      <c r="LLJ34" s="34"/>
      <c r="LLK34" s="34"/>
      <c r="LLL34" s="34"/>
      <c r="LLM34" s="34"/>
      <c r="LLN34" s="34"/>
      <c r="LLO34" s="34"/>
      <c r="LLP34" s="34"/>
      <c r="LLQ34" s="34"/>
      <c r="LLR34" s="34"/>
      <c r="LLS34" s="34"/>
      <c r="LLT34" s="34"/>
      <c r="LLU34" s="34"/>
      <c r="LLV34" s="34"/>
      <c r="LLW34" s="34"/>
      <c r="LLX34" s="34"/>
      <c r="LLY34" s="34"/>
      <c r="LLZ34" s="34"/>
      <c r="LMA34" s="34"/>
      <c r="LMB34" s="34"/>
      <c r="LMC34" s="34"/>
      <c r="LMD34" s="34"/>
      <c r="LME34" s="34"/>
      <c r="LMF34" s="34"/>
      <c r="LMG34" s="34"/>
      <c r="LMH34" s="34"/>
      <c r="LMI34" s="34"/>
      <c r="LMJ34" s="34"/>
      <c r="LMK34" s="34"/>
      <c r="LML34" s="34"/>
      <c r="LMM34" s="34"/>
      <c r="LMN34" s="34"/>
      <c r="LMO34" s="34"/>
      <c r="LMP34" s="34"/>
      <c r="LMQ34" s="34"/>
      <c r="LMR34" s="34"/>
      <c r="LMS34" s="34"/>
      <c r="LMT34" s="34"/>
      <c r="LMU34" s="34"/>
      <c r="LMV34" s="34"/>
      <c r="LMW34" s="34"/>
      <c r="LMX34" s="34"/>
      <c r="LMY34" s="34"/>
      <c r="LMZ34" s="34"/>
      <c r="LNA34" s="34"/>
      <c r="LNB34" s="34"/>
      <c r="LNC34" s="34"/>
      <c r="LND34" s="34"/>
      <c r="LNE34" s="34"/>
      <c r="LNF34" s="34"/>
      <c r="LNG34" s="34"/>
      <c r="LNH34" s="34"/>
      <c r="LNI34" s="34"/>
      <c r="LNJ34" s="34"/>
      <c r="LNK34" s="34"/>
      <c r="LNL34" s="34"/>
      <c r="LNM34" s="34"/>
      <c r="LNN34" s="34"/>
      <c r="LNO34" s="34"/>
      <c r="LNP34" s="34"/>
      <c r="LNQ34" s="34"/>
      <c r="LNR34" s="34"/>
      <c r="LNS34" s="34"/>
      <c r="LNT34" s="34"/>
      <c r="LNU34" s="34"/>
      <c r="LNV34" s="34"/>
      <c r="LNW34" s="34"/>
      <c r="LNX34" s="34"/>
      <c r="LNY34" s="34"/>
      <c r="LNZ34" s="34"/>
      <c r="LOA34" s="34"/>
      <c r="LOB34" s="34"/>
      <c r="LOC34" s="34"/>
      <c r="LOD34" s="34"/>
      <c r="LOE34" s="34"/>
      <c r="LOF34" s="34"/>
      <c r="LOG34" s="34"/>
      <c r="LOH34" s="34"/>
      <c r="LOI34" s="34"/>
      <c r="LOJ34" s="34"/>
      <c r="LOK34" s="34"/>
      <c r="LOL34" s="34"/>
      <c r="LOM34" s="34"/>
      <c r="LON34" s="34"/>
      <c r="LOO34" s="34"/>
      <c r="LOP34" s="34"/>
      <c r="LOQ34" s="34"/>
      <c r="LOR34" s="34"/>
      <c r="LOS34" s="34"/>
      <c r="LOT34" s="34"/>
      <c r="LOU34" s="34"/>
      <c r="LOV34" s="34"/>
      <c r="LOW34" s="34"/>
      <c r="LOX34" s="34"/>
      <c r="LOY34" s="34"/>
      <c r="LOZ34" s="34"/>
      <c r="LPA34" s="34"/>
      <c r="LPB34" s="34"/>
      <c r="LPC34" s="34"/>
      <c r="LPD34" s="34"/>
      <c r="LPE34" s="34"/>
      <c r="LPF34" s="34"/>
      <c r="LPG34" s="34"/>
      <c r="LPH34" s="34"/>
      <c r="LPI34" s="34"/>
      <c r="LPJ34" s="34"/>
      <c r="LPK34" s="34"/>
      <c r="LPL34" s="34"/>
      <c r="LPM34" s="34"/>
      <c r="LPN34" s="34"/>
      <c r="LPO34" s="34"/>
      <c r="LPP34" s="34"/>
      <c r="LPQ34" s="34"/>
      <c r="LPR34" s="34"/>
      <c r="LPS34" s="34"/>
      <c r="LPT34" s="34"/>
      <c r="LPU34" s="34"/>
      <c r="LPV34" s="34"/>
      <c r="LPW34" s="34"/>
      <c r="LPX34" s="34"/>
      <c r="LPY34" s="34"/>
      <c r="LPZ34" s="34"/>
      <c r="LQA34" s="34"/>
      <c r="LQB34" s="34"/>
      <c r="LQC34" s="34"/>
      <c r="LQD34" s="34"/>
      <c r="LQE34" s="34"/>
      <c r="LQF34" s="34"/>
      <c r="LQG34" s="34"/>
      <c r="LQH34" s="34"/>
      <c r="LQI34" s="34"/>
      <c r="LQJ34" s="34"/>
      <c r="LQK34" s="34"/>
      <c r="LQL34" s="34"/>
      <c r="LQM34" s="34"/>
      <c r="LQN34" s="34"/>
      <c r="LQO34" s="34"/>
      <c r="LQP34" s="34"/>
      <c r="LQQ34" s="34"/>
      <c r="LQR34" s="34"/>
      <c r="LQS34" s="34"/>
      <c r="LQT34" s="34"/>
      <c r="LQU34" s="34"/>
      <c r="LQV34" s="34"/>
      <c r="LQW34" s="34"/>
      <c r="LQX34" s="34"/>
      <c r="LQY34" s="34"/>
      <c r="LQZ34" s="34"/>
      <c r="LRA34" s="34"/>
      <c r="LRB34" s="34"/>
      <c r="LRC34" s="34"/>
      <c r="LRD34" s="34"/>
      <c r="LRE34" s="34"/>
      <c r="LRF34" s="34"/>
      <c r="LRG34" s="34"/>
      <c r="LRH34" s="34"/>
      <c r="LRI34" s="34"/>
      <c r="LRJ34" s="34"/>
      <c r="LRK34" s="34"/>
      <c r="LRL34" s="34"/>
      <c r="LRM34" s="34"/>
      <c r="LRN34" s="34"/>
      <c r="LRO34" s="34"/>
      <c r="LRP34" s="34"/>
      <c r="LRQ34" s="34"/>
      <c r="LRR34" s="34"/>
      <c r="LRS34" s="34"/>
      <c r="LRT34" s="34"/>
      <c r="LRU34" s="34"/>
      <c r="LRV34" s="34"/>
      <c r="LRW34" s="34"/>
      <c r="LRX34" s="34"/>
      <c r="LRY34" s="34"/>
      <c r="LRZ34" s="34"/>
      <c r="LSA34" s="34"/>
      <c r="LSB34" s="34"/>
      <c r="LSC34" s="34"/>
      <c r="LSD34" s="34"/>
      <c r="LSE34" s="34"/>
      <c r="LSF34" s="34"/>
      <c r="LSG34" s="34"/>
      <c r="LSH34" s="34"/>
      <c r="LSI34" s="34"/>
      <c r="LSJ34" s="34"/>
      <c r="LSK34" s="34"/>
      <c r="LSL34" s="34"/>
      <c r="LSM34" s="34"/>
      <c r="LSN34" s="34"/>
      <c r="LSO34" s="34"/>
      <c r="LSP34" s="34"/>
      <c r="LSQ34" s="34"/>
      <c r="LSR34" s="34"/>
      <c r="LSS34" s="34"/>
      <c r="LST34" s="34"/>
      <c r="LSU34" s="34"/>
      <c r="LSV34" s="34"/>
      <c r="LSW34" s="34"/>
      <c r="LSX34" s="34"/>
      <c r="LSY34" s="34"/>
      <c r="LSZ34" s="34"/>
      <c r="LTA34" s="34"/>
      <c r="LTB34" s="34"/>
      <c r="LTC34" s="34"/>
      <c r="LTD34" s="34"/>
      <c r="LTE34" s="34"/>
      <c r="LTF34" s="34"/>
      <c r="LTG34" s="34"/>
      <c r="LTH34" s="34"/>
      <c r="LTI34" s="34"/>
      <c r="LTJ34" s="34"/>
      <c r="LTK34" s="34"/>
      <c r="LTL34" s="34"/>
      <c r="LTM34" s="34"/>
      <c r="LTN34" s="34"/>
      <c r="LTO34" s="34"/>
      <c r="LTP34" s="34"/>
      <c r="LTQ34" s="34"/>
      <c r="LTR34" s="34"/>
      <c r="LTS34" s="34"/>
      <c r="LTT34" s="34"/>
      <c r="LTU34" s="34"/>
      <c r="LTV34" s="34"/>
      <c r="LTW34" s="34"/>
      <c r="LTX34" s="34"/>
      <c r="LTY34" s="34"/>
      <c r="LTZ34" s="34"/>
      <c r="LUA34" s="34"/>
      <c r="LUB34" s="34"/>
      <c r="LUC34" s="34"/>
      <c r="LUD34" s="34"/>
      <c r="LUE34" s="34"/>
      <c r="LUF34" s="34"/>
      <c r="LUG34" s="34"/>
      <c r="LUH34" s="34"/>
      <c r="LUI34" s="34"/>
      <c r="LUJ34" s="34"/>
      <c r="LUK34" s="34"/>
      <c r="LUL34" s="34"/>
      <c r="LUM34" s="34"/>
      <c r="LUN34" s="34"/>
      <c r="LUO34" s="34"/>
      <c r="LUP34" s="34"/>
      <c r="LUQ34" s="34"/>
      <c r="LUR34" s="34"/>
      <c r="LUS34" s="34"/>
      <c r="LUT34" s="34"/>
      <c r="LUU34" s="34"/>
      <c r="LUV34" s="34"/>
      <c r="LUW34" s="34"/>
      <c r="LUX34" s="34"/>
      <c r="LUY34" s="34"/>
      <c r="LUZ34" s="34"/>
      <c r="LVA34" s="34"/>
      <c r="LVB34" s="34"/>
      <c r="LVC34" s="34"/>
      <c r="LVD34" s="34"/>
      <c r="LVE34" s="34"/>
      <c r="LVF34" s="34"/>
      <c r="LVG34" s="34"/>
      <c r="LVH34" s="34"/>
      <c r="LVI34" s="34"/>
      <c r="LVJ34" s="34"/>
      <c r="LVK34" s="34"/>
      <c r="LVL34" s="34"/>
      <c r="LVM34" s="34"/>
      <c r="LVN34" s="34"/>
      <c r="LVO34" s="34"/>
      <c r="LVP34" s="34"/>
      <c r="LVQ34" s="34"/>
      <c r="LVR34" s="34"/>
      <c r="LVS34" s="34"/>
      <c r="LVT34" s="34"/>
      <c r="LVU34" s="34"/>
      <c r="LVV34" s="34"/>
      <c r="LVW34" s="34"/>
      <c r="LVX34" s="34"/>
      <c r="LVY34" s="34"/>
      <c r="LVZ34" s="34"/>
      <c r="LWA34" s="34"/>
      <c r="LWB34" s="34"/>
      <c r="LWC34" s="34"/>
      <c r="LWD34" s="34"/>
      <c r="LWE34" s="34"/>
      <c r="LWF34" s="34"/>
      <c r="LWG34" s="34"/>
      <c r="LWH34" s="34"/>
      <c r="LWI34" s="34"/>
      <c r="LWJ34" s="34"/>
      <c r="LWK34" s="34"/>
      <c r="LWL34" s="34"/>
      <c r="LWM34" s="34"/>
      <c r="LWN34" s="34"/>
      <c r="LWO34" s="34"/>
      <c r="LWP34" s="34"/>
      <c r="LWQ34" s="34"/>
      <c r="LWR34" s="34"/>
      <c r="LWS34" s="34"/>
      <c r="LWT34" s="34"/>
      <c r="LWU34" s="34"/>
      <c r="LWV34" s="34"/>
      <c r="LWW34" s="34"/>
      <c r="LWX34" s="34"/>
      <c r="LWY34" s="34"/>
      <c r="LWZ34" s="34"/>
      <c r="LXA34" s="34"/>
      <c r="LXB34" s="34"/>
      <c r="LXC34" s="34"/>
      <c r="LXD34" s="34"/>
      <c r="LXE34" s="34"/>
      <c r="LXF34" s="34"/>
      <c r="LXG34" s="34"/>
      <c r="LXH34" s="34"/>
      <c r="LXI34" s="34"/>
      <c r="LXJ34" s="34"/>
      <c r="LXK34" s="34"/>
      <c r="LXL34" s="34"/>
      <c r="LXM34" s="34"/>
      <c r="LXN34" s="34"/>
      <c r="LXO34" s="34"/>
      <c r="LXP34" s="34"/>
      <c r="LXQ34" s="34"/>
      <c r="LXR34" s="34"/>
      <c r="LXS34" s="34"/>
      <c r="LXT34" s="34"/>
      <c r="LXU34" s="34"/>
      <c r="LXV34" s="34"/>
      <c r="LXW34" s="34"/>
      <c r="LXX34" s="34"/>
      <c r="LXY34" s="34"/>
      <c r="LXZ34" s="34"/>
      <c r="LYA34" s="34"/>
      <c r="LYB34" s="34"/>
      <c r="LYC34" s="34"/>
      <c r="LYD34" s="34"/>
      <c r="LYE34" s="34"/>
      <c r="LYF34" s="34"/>
      <c r="LYG34" s="34"/>
      <c r="LYH34" s="34"/>
      <c r="LYI34" s="34"/>
      <c r="LYJ34" s="34"/>
      <c r="LYK34" s="34"/>
      <c r="LYL34" s="34"/>
      <c r="LYM34" s="34"/>
      <c r="LYN34" s="34"/>
      <c r="LYO34" s="34"/>
      <c r="LYP34" s="34"/>
      <c r="LYQ34" s="34"/>
      <c r="LYR34" s="34"/>
      <c r="LYS34" s="34"/>
      <c r="LYT34" s="34"/>
      <c r="LYU34" s="34"/>
      <c r="LYV34" s="34"/>
      <c r="LYW34" s="34"/>
      <c r="LYX34" s="34"/>
      <c r="LYY34" s="34"/>
      <c r="LYZ34" s="34"/>
      <c r="LZA34" s="34"/>
      <c r="LZB34" s="34"/>
      <c r="LZC34" s="34"/>
      <c r="LZD34" s="34"/>
      <c r="LZE34" s="34"/>
      <c r="LZF34" s="34"/>
      <c r="LZG34" s="34"/>
      <c r="LZH34" s="34"/>
      <c r="LZI34" s="34"/>
      <c r="LZJ34" s="34"/>
      <c r="LZK34" s="34"/>
      <c r="LZL34" s="34"/>
      <c r="LZM34" s="34"/>
      <c r="LZN34" s="34"/>
      <c r="LZO34" s="34"/>
      <c r="LZP34" s="34"/>
      <c r="LZQ34" s="34"/>
      <c r="LZR34" s="34"/>
      <c r="LZS34" s="34"/>
      <c r="LZT34" s="34"/>
      <c r="LZU34" s="34"/>
      <c r="LZV34" s="34"/>
      <c r="LZW34" s="34"/>
      <c r="LZX34" s="34"/>
      <c r="LZY34" s="34"/>
      <c r="LZZ34" s="34"/>
      <c r="MAA34" s="34"/>
      <c r="MAB34" s="34"/>
      <c r="MAC34" s="34"/>
      <c r="MAD34" s="34"/>
      <c r="MAE34" s="34"/>
      <c r="MAF34" s="34"/>
      <c r="MAG34" s="34"/>
      <c r="MAH34" s="34"/>
      <c r="MAI34" s="34"/>
      <c r="MAJ34" s="34"/>
      <c r="MAK34" s="34"/>
      <c r="MAL34" s="34"/>
      <c r="MAM34" s="34"/>
      <c r="MAN34" s="34"/>
      <c r="MAO34" s="34"/>
      <c r="MAP34" s="34"/>
      <c r="MAQ34" s="34"/>
      <c r="MAR34" s="34"/>
      <c r="MAS34" s="34"/>
      <c r="MAT34" s="34"/>
      <c r="MAU34" s="34"/>
      <c r="MAV34" s="34"/>
      <c r="MAW34" s="34"/>
      <c r="MAX34" s="34"/>
      <c r="MAY34" s="34"/>
      <c r="MAZ34" s="34"/>
      <c r="MBA34" s="34"/>
      <c r="MBB34" s="34"/>
      <c r="MBC34" s="34"/>
      <c r="MBD34" s="34"/>
      <c r="MBE34" s="34"/>
      <c r="MBF34" s="34"/>
      <c r="MBG34" s="34"/>
      <c r="MBH34" s="34"/>
      <c r="MBI34" s="34"/>
      <c r="MBJ34" s="34"/>
      <c r="MBK34" s="34"/>
      <c r="MBL34" s="34"/>
      <c r="MBM34" s="34"/>
      <c r="MBN34" s="34"/>
      <c r="MBO34" s="34"/>
      <c r="MBP34" s="34"/>
      <c r="MBQ34" s="34"/>
      <c r="MBR34" s="34"/>
      <c r="MBS34" s="34"/>
      <c r="MBT34" s="34"/>
      <c r="MBU34" s="34"/>
      <c r="MBV34" s="34"/>
      <c r="MBW34" s="34"/>
      <c r="MBX34" s="34"/>
      <c r="MBY34" s="34"/>
      <c r="MBZ34" s="34"/>
      <c r="MCA34" s="34"/>
      <c r="MCB34" s="34"/>
      <c r="MCC34" s="34"/>
      <c r="MCD34" s="34"/>
      <c r="MCE34" s="34"/>
      <c r="MCF34" s="34"/>
      <c r="MCG34" s="34"/>
      <c r="MCH34" s="34"/>
      <c r="MCI34" s="34"/>
      <c r="MCJ34" s="34"/>
      <c r="MCK34" s="34"/>
      <c r="MCL34" s="34"/>
      <c r="MCM34" s="34"/>
      <c r="MCN34" s="34"/>
      <c r="MCO34" s="34"/>
      <c r="MCP34" s="34"/>
      <c r="MCQ34" s="34"/>
      <c r="MCR34" s="34"/>
      <c r="MCS34" s="34"/>
      <c r="MCT34" s="34"/>
      <c r="MCU34" s="34"/>
      <c r="MCV34" s="34"/>
      <c r="MCW34" s="34"/>
      <c r="MCX34" s="34"/>
      <c r="MCY34" s="34"/>
      <c r="MCZ34" s="34"/>
      <c r="MDA34" s="34"/>
      <c r="MDB34" s="34"/>
      <c r="MDC34" s="34"/>
      <c r="MDD34" s="34"/>
      <c r="MDE34" s="34"/>
      <c r="MDF34" s="34"/>
      <c r="MDG34" s="34"/>
      <c r="MDH34" s="34"/>
      <c r="MDI34" s="34"/>
      <c r="MDJ34" s="34"/>
      <c r="MDK34" s="34"/>
      <c r="MDL34" s="34"/>
      <c r="MDM34" s="34"/>
      <c r="MDN34" s="34"/>
      <c r="MDO34" s="34"/>
      <c r="MDP34" s="34"/>
      <c r="MDQ34" s="34"/>
      <c r="MDR34" s="34"/>
      <c r="MDS34" s="34"/>
      <c r="MDT34" s="34"/>
      <c r="MDU34" s="34"/>
      <c r="MDV34" s="34"/>
      <c r="MDW34" s="34"/>
      <c r="MDX34" s="34"/>
      <c r="MDY34" s="34"/>
      <c r="MDZ34" s="34"/>
      <c r="MEA34" s="34"/>
      <c r="MEB34" s="34"/>
      <c r="MEC34" s="34"/>
      <c r="MED34" s="34"/>
      <c r="MEE34" s="34"/>
      <c r="MEF34" s="34"/>
      <c r="MEG34" s="34"/>
      <c r="MEH34" s="34"/>
      <c r="MEI34" s="34"/>
      <c r="MEJ34" s="34"/>
      <c r="MEK34" s="34"/>
      <c r="MEL34" s="34"/>
      <c r="MEM34" s="34"/>
      <c r="MEN34" s="34"/>
      <c r="MEO34" s="34"/>
      <c r="MEP34" s="34"/>
      <c r="MEQ34" s="34"/>
      <c r="MER34" s="34"/>
      <c r="MES34" s="34"/>
      <c r="MET34" s="34"/>
      <c r="MEU34" s="34"/>
      <c r="MEV34" s="34"/>
      <c r="MEW34" s="34"/>
      <c r="MEX34" s="34"/>
      <c r="MEY34" s="34"/>
      <c r="MEZ34" s="34"/>
      <c r="MFA34" s="34"/>
      <c r="MFB34" s="34"/>
      <c r="MFC34" s="34"/>
      <c r="MFD34" s="34"/>
      <c r="MFE34" s="34"/>
      <c r="MFF34" s="34"/>
      <c r="MFG34" s="34"/>
      <c r="MFH34" s="34"/>
      <c r="MFI34" s="34"/>
      <c r="MFJ34" s="34"/>
      <c r="MFK34" s="34"/>
      <c r="MFL34" s="34"/>
      <c r="MFM34" s="34"/>
      <c r="MFN34" s="34"/>
      <c r="MFO34" s="34"/>
      <c r="MFP34" s="34"/>
      <c r="MFQ34" s="34"/>
      <c r="MFR34" s="34"/>
      <c r="MFS34" s="34"/>
      <c r="MFT34" s="34"/>
      <c r="MFU34" s="34"/>
      <c r="MFV34" s="34"/>
      <c r="MFW34" s="34"/>
      <c r="MFX34" s="34"/>
      <c r="MFY34" s="34"/>
      <c r="MFZ34" s="34"/>
      <c r="MGA34" s="34"/>
      <c r="MGB34" s="34"/>
      <c r="MGC34" s="34"/>
      <c r="MGD34" s="34"/>
      <c r="MGE34" s="34"/>
      <c r="MGF34" s="34"/>
      <c r="MGG34" s="34"/>
      <c r="MGH34" s="34"/>
      <c r="MGI34" s="34"/>
      <c r="MGJ34" s="34"/>
      <c r="MGK34" s="34"/>
      <c r="MGL34" s="34"/>
      <c r="MGM34" s="34"/>
      <c r="MGN34" s="34"/>
      <c r="MGO34" s="34"/>
      <c r="MGP34" s="34"/>
      <c r="MGQ34" s="34"/>
      <c r="MGR34" s="34"/>
      <c r="MGS34" s="34"/>
      <c r="MGT34" s="34"/>
      <c r="MGU34" s="34"/>
      <c r="MGV34" s="34"/>
      <c r="MGW34" s="34"/>
      <c r="MGX34" s="34"/>
      <c r="MGY34" s="34"/>
      <c r="MGZ34" s="34"/>
      <c r="MHA34" s="34"/>
      <c r="MHB34" s="34"/>
      <c r="MHC34" s="34"/>
      <c r="MHD34" s="34"/>
      <c r="MHE34" s="34"/>
      <c r="MHF34" s="34"/>
      <c r="MHG34" s="34"/>
      <c r="MHH34" s="34"/>
      <c r="MHI34" s="34"/>
      <c r="MHJ34" s="34"/>
      <c r="MHK34" s="34"/>
      <c r="MHL34" s="34"/>
      <c r="MHM34" s="34"/>
      <c r="MHN34" s="34"/>
      <c r="MHO34" s="34"/>
      <c r="MHP34" s="34"/>
      <c r="MHQ34" s="34"/>
      <c r="MHR34" s="34"/>
      <c r="MHS34" s="34"/>
      <c r="MHT34" s="34"/>
      <c r="MHU34" s="34"/>
      <c r="MHV34" s="34"/>
      <c r="MHW34" s="34"/>
      <c r="MHX34" s="34"/>
      <c r="MHY34" s="34"/>
      <c r="MHZ34" s="34"/>
      <c r="MIA34" s="34"/>
      <c r="MIB34" s="34"/>
      <c r="MIC34" s="34"/>
      <c r="MID34" s="34"/>
      <c r="MIE34" s="34"/>
      <c r="MIF34" s="34"/>
      <c r="MIG34" s="34"/>
      <c r="MIH34" s="34"/>
      <c r="MII34" s="34"/>
      <c r="MIJ34" s="34"/>
      <c r="MIK34" s="34"/>
      <c r="MIL34" s="34"/>
      <c r="MIM34" s="34"/>
      <c r="MIN34" s="34"/>
      <c r="MIO34" s="34"/>
      <c r="MIP34" s="34"/>
      <c r="MIQ34" s="34"/>
      <c r="MIR34" s="34"/>
      <c r="MIS34" s="34"/>
      <c r="MIT34" s="34"/>
      <c r="MIU34" s="34"/>
      <c r="MIV34" s="34"/>
      <c r="MIW34" s="34"/>
      <c r="MIX34" s="34"/>
      <c r="MIY34" s="34"/>
      <c r="MIZ34" s="34"/>
      <c r="MJA34" s="34"/>
      <c r="MJB34" s="34"/>
      <c r="MJC34" s="34"/>
      <c r="MJD34" s="34"/>
      <c r="MJE34" s="34"/>
      <c r="MJF34" s="34"/>
      <c r="MJG34" s="34"/>
      <c r="MJH34" s="34"/>
      <c r="MJI34" s="34"/>
      <c r="MJJ34" s="34"/>
      <c r="MJK34" s="34"/>
      <c r="MJL34" s="34"/>
      <c r="MJM34" s="34"/>
      <c r="MJN34" s="34"/>
      <c r="MJO34" s="34"/>
      <c r="MJP34" s="34"/>
      <c r="MJQ34" s="34"/>
      <c r="MJR34" s="34"/>
      <c r="MJS34" s="34"/>
      <c r="MJT34" s="34"/>
      <c r="MJU34" s="34"/>
      <c r="MJV34" s="34"/>
      <c r="MJW34" s="34"/>
      <c r="MJX34" s="34"/>
      <c r="MJY34" s="34"/>
      <c r="MJZ34" s="34"/>
      <c r="MKA34" s="34"/>
      <c r="MKB34" s="34"/>
      <c r="MKC34" s="34"/>
      <c r="MKD34" s="34"/>
      <c r="MKE34" s="34"/>
      <c r="MKF34" s="34"/>
      <c r="MKG34" s="34"/>
      <c r="MKH34" s="34"/>
      <c r="MKI34" s="34"/>
      <c r="MKJ34" s="34"/>
      <c r="MKK34" s="34"/>
      <c r="MKL34" s="34"/>
      <c r="MKM34" s="34"/>
      <c r="MKN34" s="34"/>
      <c r="MKO34" s="34"/>
      <c r="MKP34" s="34"/>
      <c r="MKQ34" s="34"/>
      <c r="MKR34" s="34"/>
      <c r="MKS34" s="34"/>
      <c r="MKT34" s="34"/>
      <c r="MKU34" s="34"/>
      <c r="MKV34" s="34"/>
      <c r="MKW34" s="34"/>
      <c r="MKX34" s="34"/>
      <c r="MKY34" s="34"/>
      <c r="MKZ34" s="34"/>
      <c r="MLA34" s="34"/>
      <c r="MLB34" s="34"/>
      <c r="MLC34" s="34"/>
      <c r="MLD34" s="34"/>
      <c r="MLE34" s="34"/>
      <c r="MLF34" s="34"/>
      <c r="MLG34" s="34"/>
      <c r="MLH34" s="34"/>
      <c r="MLI34" s="34"/>
      <c r="MLJ34" s="34"/>
      <c r="MLK34" s="34"/>
      <c r="MLL34" s="34"/>
      <c r="MLM34" s="34"/>
      <c r="MLN34" s="34"/>
      <c r="MLO34" s="34"/>
      <c r="MLP34" s="34"/>
      <c r="MLQ34" s="34"/>
      <c r="MLR34" s="34"/>
      <c r="MLS34" s="34"/>
      <c r="MLT34" s="34"/>
      <c r="MLU34" s="34"/>
      <c r="MLV34" s="34"/>
      <c r="MLW34" s="34"/>
      <c r="MLX34" s="34"/>
      <c r="MLY34" s="34"/>
      <c r="MLZ34" s="34"/>
      <c r="MMA34" s="34"/>
      <c r="MMB34" s="34"/>
      <c r="MMC34" s="34"/>
      <c r="MMD34" s="34"/>
      <c r="MME34" s="34"/>
      <c r="MMF34" s="34"/>
      <c r="MMG34" s="34"/>
      <c r="MMH34" s="34"/>
      <c r="MMI34" s="34"/>
      <c r="MMJ34" s="34"/>
      <c r="MMK34" s="34"/>
      <c r="MML34" s="34"/>
      <c r="MMM34" s="34"/>
      <c r="MMN34" s="34"/>
      <c r="MMO34" s="34"/>
      <c r="MMP34" s="34"/>
      <c r="MMQ34" s="34"/>
      <c r="MMR34" s="34"/>
      <c r="MMS34" s="34"/>
      <c r="MMT34" s="34"/>
      <c r="MMU34" s="34"/>
      <c r="MMV34" s="34"/>
      <c r="MMW34" s="34"/>
      <c r="MMX34" s="34"/>
      <c r="MMY34" s="34"/>
      <c r="MMZ34" s="34"/>
      <c r="MNA34" s="34"/>
      <c r="MNB34" s="34"/>
      <c r="MNC34" s="34"/>
      <c r="MND34" s="34"/>
      <c r="MNE34" s="34"/>
      <c r="MNF34" s="34"/>
      <c r="MNG34" s="34"/>
      <c r="MNH34" s="34"/>
      <c r="MNI34" s="34"/>
      <c r="MNJ34" s="34"/>
      <c r="MNK34" s="34"/>
      <c r="MNL34" s="34"/>
      <c r="MNM34" s="34"/>
      <c r="MNN34" s="34"/>
      <c r="MNO34" s="34"/>
      <c r="MNP34" s="34"/>
      <c r="MNQ34" s="34"/>
      <c r="MNR34" s="34"/>
      <c r="MNS34" s="34"/>
      <c r="MNT34" s="34"/>
      <c r="MNU34" s="34"/>
      <c r="MNV34" s="34"/>
      <c r="MNW34" s="34"/>
      <c r="MNX34" s="34"/>
      <c r="MNY34" s="34"/>
      <c r="MNZ34" s="34"/>
      <c r="MOA34" s="34"/>
      <c r="MOB34" s="34"/>
      <c r="MOC34" s="34"/>
      <c r="MOD34" s="34"/>
      <c r="MOE34" s="34"/>
      <c r="MOF34" s="34"/>
      <c r="MOG34" s="34"/>
      <c r="MOH34" s="34"/>
      <c r="MOI34" s="34"/>
      <c r="MOJ34" s="34"/>
      <c r="MOK34" s="34"/>
      <c r="MOL34" s="34"/>
      <c r="MOM34" s="34"/>
      <c r="MON34" s="34"/>
      <c r="MOO34" s="34"/>
      <c r="MOP34" s="34"/>
      <c r="MOQ34" s="34"/>
      <c r="MOR34" s="34"/>
      <c r="MOS34" s="34"/>
      <c r="MOT34" s="34"/>
      <c r="MOU34" s="34"/>
      <c r="MOV34" s="34"/>
      <c r="MOW34" s="34"/>
      <c r="MOX34" s="34"/>
      <c r="MOY34" s="34"/>
      <c r="MOZ34" s="34"/>
      <c r="MPA34" s="34"/>
      <c r="MPB34" s="34"/>
      <c r="MPC34" s="34"/>
      <c r="MPD34" s="34"/>
      <c r="MPE34" s="34"/>
      <c r="MPF34" s="34"/>
      <c r="MPG34" s="34"/>
      <c r="MPH34" s="34"/>
      <c r="MPI34" s="34"/>
      <c r="MPJ34" s="34"/>
      <c r="MPK34" s="34"/>
      <c r="MPL34" s="34"/>
      <c r="MPM34" s="34"/>
      <c r="MPN34" s="34"/>
      <c r="MPO34" s="34"/>
      <c r="MPP34" s="34"/>
      <c r="MPQ34" s="34"/>
      <c r="MPR34" s="34"/>
      <c r="MPS34" s="34"/>
      <c r="MPT34" s="34"/>
      <c r="MPU34" s="34"/>
      <c r="MPV34" s="34"/>
      <c r="MPW34" s="34"/>
      <c r="MPX34" s="34"/>
      <c r="MPY34" s="34"/>
      <c r="MPZ34" s="34"/>
      <c r="MQA34" s="34"/>
      <c r="MQB34" s="34"/>
      <c r="MQC34" s="34"/>
      <c r="MQD34" s="34"/>
      <c r="MQE34" s="34"/>
      <c r="MQF34" s="34"/>
      <c r="MQG34" s="34"/>
      <c r="MQH34" s="34"/>
      <c r="MQI34" s="34"/>
      <c r="MQJ34" s="34"/>
      <c r="MQK34" s="34"/>
      <c r="MQL34" s="34"/>
      <c r="MQM34" s="34"/>
      <c r="MQN34" s="34"/>
      <c r="MQO34" s="34"/>
      <c r="MQP34" s="34"/>
      <c r="MQQ34" s="34"/>
      <c r="MQR34" s="34"/>
      <c r="MQS34" s="34"/>
      <c r="MQT34" s="34"/>
      <c r="MQU34" s="34"/>
      <c r="MQV34" s="34"/>
      <c r="MQW34" s="34"/>
      <c r="MQX34" s="34"/>
      <c r="MQY34" s="34"/>
      <c r="MQZ34" s="34"/>
      <c r="MRA34" s="34"/>
      <c r="MRB34" s="34"/>
      <c r="MRC34" s="34"/>
      <c r="MRD34" s="34"/>
      <c r="MRE34" s="34"/>
      <c r="MRF34" s="34"/>
      <c r="MRG34" s="34"/>
      <c r="MRH34" s="34"/>
      <c r="MRI34" s="34"/>
      <c r="MRJ34" s="34"/>
      <c r="MRK34" s="34"/>
      <c r="MRL34" s="34"/>
      <c r="MRM34" s="34"/>
      <c r="MRN34" s="34"/>
      <c r="MRO34" s="34"/>
      <c r="MRP34" s="34"/>
      <c r="MRQ34" s="34"/>
      <c r="MRR34" s="34"/>
      <c r="MRS34" s="34"/>
      <c r="MRT34" s="34"/>
      <c r="MRU34" s="34"/>
      <c r="MRV34" s="34"/>
      <c r="MRW34" s="34"/>
      <c r="MRX34" s="34"/>
      <c r="MRY34" s="34"/>
      <c r="MRZ34" s="34"/>
      <c r="MSA34" s="34"/>
      <c r="MSB34" s="34"/>
      <c r="MSC34" s="34"/>
      <c r="MSD34" s="34"/>
      <c r="MSE34" s="34"/>
      <c r="MSF34" s="34"/>
      <c r="MSG34" s="34"/>
      <c r="MSH34" s="34"/>
      <c r="MSI34" s="34"/>
      <c r="MSJ34" s="34"/>
      <c r="MSK34" s="34"/>
      <c r="MSL34" s="34"/>
      <c r="MSM34" s="34"/>
      <c r="MSN34" s="34"/>
      <c r="MSO34" s="34"/>
      <c r="MSP34" s="34"/>
      <c r="MSQ34" s="34"/>
      <c r="MSR34" s="34"/>
      <c r="MSS34" s="34"/>
      <c r="MST34" s="34"/>
      <c r="MSU34" s="34"/>
      <c r="MSV34" s="34"/>
      <c r="MSW34" s="34"/>
      <c r="MSX34" s="34"/>
      <c r="MSY34" s="34"/>
      <c r="MSZ34" s="34"/>
      <c r="MTA34" s="34"/>
      <c r="MTB34" s="34"/>
      <c r="MTC34" s="34"/>
      <c r="MTD34" s="34"/>
      <c r="MTE34" s="34"/>
      <c r="MTF34" s="34"/>
      <c r="MTG34" s="34"/>
      <c r="MTH34" s="34"/>
      <c r="MTI34" s="34"/>
      <c r="MTJ34" s="34"/>
      <c r="MTK34" s="34"/>
      <c r="MTL34" s="34"/>
      <c r="MTM34" s="34"/>
      <c r="MTN34" s="34"/>
      <c r="MTO34" s="34"/>
      <c r="MTP34" s="34"/>
      <c r="MTQ34" s="34"/>
      <c r="MTR34" s="34"/>
      <c r="MTS34" s="34"/>
      <c r="MTT34" s="34"/>
      <c r="MTU34" s="34"/>
      <c r="MTV34" s="34"/>
      <c r="MTW34" s="34"/>
      <c r="MTX34" s="34"/>
      <c r="MTY34" s="34"/>
      <c r="MTZ34" s="34"/>
      <c r="MUA34" s="34"/>
      <c r="MUB34" s="34"/>
      <c r="MUC34" s="34"/>
      <c r="MUD34" s="34"/>
      <c r="MUE34" s="34"/>
      <c r="MUF34" s="34"/>
      <c r="MUG34" s="34"/>
      <c r="MUH34" s="34"/>
      <c r="MUI34" s="34"/>
      <c r="MUJ34" s="34"/>
      <c r="MUK34" s="34"/>
      <c r="MUL34" s="34"/>
      <c r="MUM34" s="34"/>
      <c r="MUN34" s="34"/>
      <c r="MUO34" s="34"/>
      <c r="MUP34" s="34"/>
      <c r="MUQ34" s="34"/>
      <c r="MUR34" s="34"/>
      <c r="MUS34" s="34"/>
      <c r="MUT34" s="34"/>
      <c r="MUU34" s="34"/>
      <c r="MUV34" s="34"/>
      <c r="MUW34" s="34"/>
      <c r="MUX34" s="34"/>
      <c r="MUY34" s="34"/>
      <c r="MUZ34" s="34"/>
      <c r="MVA34" s="34"/>
      <c r="MVB34" s="34"/>
      <c r="MVC34" s="34"/>
      <c r="MVD34" s="34"/>
      <c r="MVE34" s="34"/>
      <c r="MVF34" s="34"/>
      <c r="MVG34" s="34"/>
      <c r="MVH34" s="34"/>
      <c r="MVI34" s="34"/>
      <c r="MVJ34" s="34"/>
      <c r="MVK34" s="34"/>
      <c r="MVL34" s="34"/>
      <c r="MVM34" s="34"/>
      <c r="MVN34" s="34"/>
      <c r="MVO34" s="34"/>
      <c r="MVP34" s="34"/>
      <c r="MVQ34" s="34"/>
      <c r="MVR34" s="34"/>
      <c r="MVS34" s="34"/>
      <c r="MVT34" s="34"/>
      <c r="MVU34" s="34"/>
      <c r="MVV34" s="34"/>
      <c r="MVW34" s="34"/>
      <c r="MVX34" s="34"/>
      <c r="MVY34" s="34"/>
      <c r="MVZ34" s="34"/>
      <c r="MWA34" s="34"/>
      <c r="MWB34" s="34"/>
      <c r="MWC34" s="34"/>
      <c r="MWD34" s="34"/>
      <c r="MWE34" s="34"/>
      <c r="MWF34" s="34"/>
      <c r="MWG34" s="34"/>
      <c r="MWH34" s="34"/>
      <c r="MWI34" s="34"/>
      <c r="MWJ34" s="34"/>
      <c r="MWK34" s="34"/>
      <c r="MWL34" s="34"/>
      <c r="MWM34" s="34"/>
      <c r="MWN34" s="34"/>
      <c r="MWO34" s="34"/>
      <c r="MWP34" s="34"/>
      <c r="MWQ34" s="34"/>
      <c r="MWR34" s="34"/>
      <c r="MWS34" s="34"/>
      <c r="MWT34" s="34"/>
      <c r="MWU34" s="34"/>
      <c r="MWV34" s="34"/>
      <c r="MWW34" s="34"/>
      <c r="MWX34" s="34"/>
      <c r="MWY34" s="34"/>
      <c r="MWZ34" s="34"/>
      <c r="MXA34" s="34"/>
      <c r="MXB34" s="34"/>
      <c r="MXC34" s="34"/>
      <c r="MXD34" s="34"/>
      <c r="MXE34" s="34"/>
      <c r="MXF34" s="34"/>
      <c r="MXG34" s="34"/>
      <c r="MXH34" s="34"/>
      <c r="MXI34" s="34"/>
      <c r="MXJ34" s="34"/>
      <c r="MXK34" s="34"/>
      <c r="MXL34" s="34"/>
      <c r="MXM34" s="34"/>
      <c r="MXN34" s="34"/>
      <c r="MXO34" s="34"/>
      <c r="MXP34" s="34"/>
      <c r="MXQ34" s="34"/>
      <c r="MXR34" s="34"/>
      <c r="MXS34" s="34"/>
      <c r="MXT34" s="34"/>
      <c r="MXU34" s="34"/>
      <c r="MXV34" s="34"/>
      <c r="MXW34" s="34"/>
      <c r="MXX34" s="34"/>
      <c r="MXY34" s="34"/>
      <c r="MXZ34" s="34"/>
      <c r="MYA34" s="34"/>
      <c r="MYB34" s="34"/>
      <c r="MYC34" s="34"/>
      <c r="MYD34" s="34"/>
      <c r="MYE34" s="34"/>
      <c r="MYF34" s="34"/>
      <c r="MYG34" s="34"/>
      <c r="MYH34" s="34"/>
      <c r="MYI34" s="34"/>
      <c r="MYJ34" s="34"/>
      <c r="MYK34" s="34"/>
      <c r="MYL34" s="34"/>
      <c r="MYM34" s="34"/>
      <c r="MYN34" s="34"/>
      <c r="MYO34" s="34"/>
      <c r="MYP34" s="34"/>
      <c r="MYQ34" s="34"/>
      <c r="MYR34" s="34"/>
      <c r="MYS34" s="34"/>
      <c r="MYT34" s="34"/>
      <c r="MYU34" s="34"/>
      <c r="MYV34" s="34"/>
      <c r="MYW34" s="34"/>
      <c r="MYX34" s="34"/>
      <c r="MYY34" s="34"/>
      <c r="MYZ34" s="34"/>
      <c r="MZA34" s="34"/>
      <c r="MZB34" s="34"/>
      <c r="MZC34" s="34"/>
      <c r="MZD34" s="34"/>
      <c r="MZE34" s="34"/>
      <c r="MZF34" s="34"/>
      <c r="MZG34" s="34"/>
      <c r="MZH34" s="34"/>
      <c r="MZI34" s="34"/>
      <c r="MZJ34" s="34"/>
      <c r="MZK34" s="34"/>
      <c r="MZL34" s="34"/>
      <c r="MZM34" s="34"/>
      <c r="MZN34" s="34"/>
      <c r="MZO34" s="34"/>
      <c r="MZP34" s="34"/>
      <c r="MZQ34" s="34"/>
      <c r="MZR34" s="34"/>
      <c r="MZS34" s="34"/>
      <c r="MZT34" s="34"/>
      <c r="MZU34" s="34"/>
      <c r="MZV34" s="34"/>
      <c r="MZW34" s="34"/>
      <c r="MZX34" s="34"/>
      <c r="MZY34" s="34"/>
      <c r="MZZ34" s="34"/>
      <c r="NAA34" s="34"/>
      <c r="NAB34" s="34"/>
      <c r="NAC34" s="34"/>
      <c r="NAD34" s="34"/>
      <c r="NAE34" s="34"/>
      <c r="NAF34" s="34"/>
      <c r="NAG34" s="34"/>
      <c r="NAH34" s="34"/>
      <c r="NAI34" s="34"/>
      <c r="NAJ34" s="34"/>
      <c r="NAK34" s="34"/>
      <c r="NAL34" s="34"/>
      <c r="NAM34" s="34"/>
      <c r="NAN34" s="34"/>
      <c r="NAO34" s="34"/>
      <c r="NAP34" s="34"/>
      <c r="NAQ34" s="34"/>
      <c r="NAR34" s="34"/>
      <c r="NAS34" s="34"/>
      <c r="NAT34" s="34"/>
      <c r="NAU34" s="34"/>
      <c r="NAV34" s="34"/>
      <c r="NAW34" s="34"/>
      <c r="NAX34" s="34"/>
      <c r="NAY34" s="34"/>
      <c r="NAZ34" s="34"/>
      <c r="NBA34" s="34"/>
      <c r="NBB34" s="34"/>
      <c r="NBC34" s="34"/>
      <c r="NBD34" s="34"/>
      <c r="NBE34" s="34"/>
      <c r="NBF34" s="34"/>
      <c r="NBG34" s="34"/>
      <c r="NBH34" s="34"/>
      <c r="NBI34" s="34"/>
      <c r="NBJ34" s="34"/>
      <c r="NBK34" s="34"/>
      <c r="NBL34" s="34"/>
      <c r="NBM34" s="34"/>
      <c r="NBN34" s="34"/>
      <c r="NBO34" s="34"/>
      <c r="NBP34" s="34"/>
      <c r="NBQ34" s="34"/>
      <c r="NBR34" s="34"/>
      <c r="NBS34" s="34"/>
      <c r="NBT34" s="34"/>
      <c r="NBU34" s="34"/>
      <c r="NBV34" s="34"/>
      <c r="NBW34" s="34"/>
      <c r="NBX34" s="34"/>
      <c r="NBY34" s="34"/>
      <c r="NBZ34" s="34"/>
      <c r="NCA34" s="34"/>
      <c r="NCB34" s="34"/>
      <c r="NCC34" s="34"/>
      <c r="NCD34" s="34"/>
      <c r="NCE34" s="34"/>
      <c r="NCF34" s="34"/>
      <c r="NCG34" s="34"/>
      <c r="NCH34" s="34"/>
      <c r="NCI34" s="34"/>
      <c r="NCJ34" s="34"/>
      <c r="NCK34" s="34"/>
      <c r="NCL34" s="34"/>
      <c r="NCM34" s="34"/>
      <c r="NCN34" s="34"/>
      <c r="NCO34" s="34"/>
      <c r="NCP34" s="34"/>
      <c r="NCQ34" s="34"/>
      <c r="NCR34" s="34"/>
      <c r="NCS34" s="34"/>
      <c r="NCT34" s="34"/>
      <c r="NCU34" s="34"/>
      <c r="NCV34" s="34"/>
      <c r="NCW34" s="34"/>
      <c r="NCX34" s="34"/>
      <c r="NCY34" s="34"/>
      <c r="NCZ34" s="34"/>
      <c r="NDA34" s="34"/>
      <c r="NDB34" s="34"/>
      <c r="NDC34" s="34"/>
      <c r="NDD34" s="34"/>
      <c r="NDE34" s="34"/>
      <c r="NDF34" s="34"/>
      <c r="NDG34" s="34"/>
      <c r="NDH34" s="34"/>
      <c r="NDI34" s="34"/>
      <c r="NDJ34" s="34"/>
      <c r="NDK34" s="34"/>
      <c r="NDL34" s="34"/>
      <c r="NDM34" s="34"/>
      <c r="NDN34" s="34"/>
      <c r="NDO34" s="34"/>
      <c r="NDP34" s="34"/>
      <c r="NDQ34" s="34"/>
      <c r="NDR34" s="34"/>
      <c r="NDS34" s="34"/>
      <c r="NDT34" s="34"/>
      <c r="NDU34" s="34"/>
      <c r="NDV34" s="34"/>
      <c r="NDW34" s="34"/>
      <c r="NDX34" s="34"/>
      <c r="NDY34" s="34"/>
      <c r="NDZ34" s="34"/>
      <c r="NEA34" s="34"/>
      <c r="NEB34" s="34"/>
      <c r="NEC34" s="34"/>
      <c r="NED34" s="34"/>
      <c r="NEE34" s="34"/>
      <c r="NEF34" s="34"/>
      <c r="NEG34" s="34"/>
      <c r="NEH34" s="34"/>
      <c r="NEI34" s="34"/>
      <c r="NEJ34" s="34"/>
      <c r="NEK34" s="34"/>
      <c r="NEL34" s="34"/>
      <c r="NEM34" s="34"/>
      <c r="NEN34" s="34"/>
      <c r="NEO34" s="34"/>
      <c r="NEP34" s="34"/>
      <c r="NEQ34" s="34"/>
      <c r="NER34" s="34"/>
      <c r="NES34" s="34"/>
      <c r="NET34" s="34"/>
      <c r="NEU34" s="34"/>
      <c r="NEV34" s="34"/>
      <c r="NEW34" s="34"/>
      <c r="NEX34" s="34"/>
      <c r="NEY34" s="34"/>
      <c r="NEZ34" s="34"/>
      <c r="NFA34" s="34"/>
      <c r="NFB34" s="34"/>
      <c r="NFC34" s="34"/>
      <c r="NFD34" s="34"/>
      <c r="NFE34" s="34"/>
      <c r="NFF34" s="34"/>
      <c r="NFG34" s="34"/>
      <c r="NFH34" s="34"/>
      <c r="NFI34" s="34"/>
      <c r="NFJ34" s="34"/>
      <c r="NFK34" s="34"/>
      <c r="NFL34" s="34"/>
      <c r="NFM34" s="34"/>
      <c r="NFN34" s="34"/>
      <c r="NFO34" s="34"/>
      <c r="NFP34" s="34"/>
      <c r="NFQ34" s="34"/>
      <c r="NFR34" s="34"/>
      <c r="NFS34" s="34"/>
      <c r="NFT34" s="34"/>
      <c r="NFU34" s="34"/>
      <c r="NFV34" s="34"/>
      <c r="NFW34" s="34"/>
      <c r="NFX34" s="34"/>
      <c r="NFY34" s="34"/>
      <c r="NFZ34" s="34"/>
      <c r="NGA34" s="34"/>
      <c r="NGB34" s="34"/>
      <c r="NGC34" s="34"/>
      <c r="NGD34" s="34"/>
      <c r="NGE34" s="34"/>
      <c r="NGF34" s="34"/>
      <c r="NGG34" s="34"/>
      <c r="NGH34" s="34"/>
      <c r="NGI34" s="34"/>
      <c r="NGJ34" s="34"/>
      <c r="NGK34" s="34"/>
      <c r="NGL34" s="34"/>
      <c r="NGM34" s="34"/>
      <c r="NGN34" s="34"/>
      <c r="NGO34" s="34"/>
      <c r="NGP34" s="34"/>
      <c r="NGQ34" s="34"/>
      <c r="NGR34" s="34"/>
      <c r="NGS34" s="34"/>
      <c r="NGT34" s="34"/>
      <c r="NGU34" s="34"/>
      <c r="NGV34" s="34"/>
      <c r="NGW34" s="34"/>
      <c r="NGX34" s="34"/>
      <c r="NGY34" s="34"/>
      <c r="NGZ34" s="34"/>
      <c r="NHA34" s="34"/>
      <c r="NHB34" s="34"/>
      <c r="NHC34" s="34"/>
      <c r="NHD34" s="34"/>
      <c r="NHE34" s="34"/>
      <c r="NHF34" s="34"/>
      <c r="NHG34" s="34"/>
      <c r="NHH34" s="34"/>
      <c r="NHI34" s="34"/>
      <c r="NHJ34" s="34"/>
      <c r="NHK34" s="34"/>
      <c r="NHL34" s="34"/>
      <c r="NHM34" s="34"/>
      <c r="NHN34" s="34"/>
      <c r="NHO34" s="34"/>
      <c r="NHP34" s="34"/>
      <c r="NHQ34" s="34"/>
      <c r="NHR34" s="34"/>
      <c r="NHS34" s="34"/>
      <c r="NHT34" s="34"/>
      <c r="NHU34" s="34"/>
      <c r="NHV34" s="34"/>
      <c r="NHW34" s="34"/>
      <c r="NHX34" s="34"/>
      <c r="NHY34" s="34"/>
      <c r="NHZ34" s="34"/>
      <c r="NIA34" s="34"/>
      <c r="NIB34" s="34"/>
      <c r="NIC34" s="34"/>
      <c r="NID34" s="34"/>
      <c r="NIE34" s="34"/>
      <c r="NIF34" s="34"/>
      <c r="NIG34" s="34"/>
      <c r="NIH34" s="34"/>
      <c r="NII34" s="34"/>
      <c r="NIJ34" s="34"/>
      <c r="NIK34" s="34"/>
      <c r="NIL34" s="34"/>
      <c r="NIM34" s="34"/>
      <c r="NIN34" s="34"/>
      <c r="NIO34" s="34"/>
      <c r="NIP34" s="34"/>
      <c r="NIQ34" s="34"/>
      <c r="NIR34" s="34"/>
      <c r="NIS34" s="34"/>
      <c r="NIT34" s="34"/>
      <c r="NIU34" s="34"/>
      <c r="NIV34" s="34"/>
      <c r="NIW34" s="34"/>
      <c r="NIX34" s="34"/>
      <c r="NIY34" s="34"/>
      <c r="NIZ34" s="34"/>
      <c r="NJA34" s="34"/>
      <c r="NJB34" s="34"/>
      <c r="NJC34" s="34"/>
      <c r="NJD34" s="34"/>
      <c r="NJE34" s="34"/>
      <c r="NJF34" s="34"/>
      <c r="NJG34" s="34"/>
      <c r="NJH34" s="34"/>
      <c r="NJI34" s="34"/>
      <c r="NJJ34" s="34"/>
      <c r="NJK34" s="34"/>
      <c r="NJL34" s="34"/>
      <c r="NJM34" s="34"/>
      <c r="NJN34" s="34"/>
      <c r="NJO34" s="34"/>
      <c r="NJP34" s="34"/>
      <c r="NJQ34" s="34"/>
      <c r="NJR34" s="34"/>
      <c r="NJS34" s="34"/>
      <c r="NJT34" s="34"/>
      <c r="NJU34" s="34"/>
      <c r="NJV34" s="34"/>
      <c r="NJW34" s="34"/>
      <c r="NJX34" s="34"/>
      <c r="NJY34" s="34"/>
      <c r="NJZ34" s="34"/>
      <c r="NKA34" s="34"/>
      <c r="NKB34" s="34"/>
      <c r="NKC34" s="34"/>
      <c r="NKD34" s="34"/>
      <c r="NKE34" s="34"/>
      <c r="NKF34" s="34"/>
      <c r="NKG34" s="34"/>
      <c r="NKH34" s="34"/>
      <c r="NKI34" s="34"/>
      <c r="NKJ34" s="34"/>
      <c r="NKK34" s="34"/>
      <c r="NKL34" s="34"/>
      <c r="NKM34" s="34"/>
      <c r="NKN34" s="34"/>
      <c r="NKO34" s="34"/>
      <c r="NKP34" s="34"/>
      <c r="NKQ34" s="34"/>
      <c r="NKR34" s="34"/>
      <c r="NKS34" s="34"/>
      <c r="NKT34" s="34"/>
      <c r="NKU34" s="34"/>
      <c r="NKV34" s="34"/>
      <c r="NKW34" s="34"/>
      <c r="NKX34" s="34"/>
      <c r="NKY34" s="34"/>
      <c r="NKZ34" s="34"/>
      <c r="NLA34" s="34"/>
      <c r="NLB34" s="34"/>
      <c r="NLC34" s="34"/>
      <c r="NLD34" s="34"/>
      <c r="NLE34" s="34"/>
      <c r="NLF34" s="34"/>
      <c r="NLG34" s="34"/>
      <c r="NLH34" s="34"/>
      <c r="NLI34" s="34"/>
      <c r="NLJ34" s="34"/>
      <c r="NLK34" s="34"/>
      <c r="NLL34" s="34"/>
      <c r="NLM34" s="34"/>
      <c r="NLN34" s="34"/>
      <c r="NLO34" s="34"/>
      <c r="NLP34" s="34"/>
      <c r="NLQ34" s="34"/>
      <c r="NLR34" s="34"/>
      <c r="NLS34" s="34"/>
      <c r="NLT34" s="34"/>
      <c r="NLU34" s="34"/>
      <c r="NLV34" s="34"/>
      <c r="NLW34" s="34"/>
      <c r="NLX34" s="34"/>
      <c r="NLY34" s="34"/>
      <c r="NLZ34" s="34"/>
      <c r="NMA34" s="34"/>
      <c r="NMB34" s="34"/>
      <c r="NMC34" s="34"/>
      <c r="NMD34" s="34"/>
      <c r="NME34" s="34"/>
      <c r="NMF34" s="34"/>
      <c r="NMG34" s="34"/>
      <c r="NMH34" s="34"/>
      <c r="NMI34" s="34"/>
      <c r="NMJ34" s="34"/>
      <c r="NMK34" s="34"/>
      <c r="NML34" s="34"/>
      <c r="NMM34" s="34"/>
      <c r="NMN34" s="34"/>
      <c r="NMO34" s="34"/>
      <c r="NMP34" s="34"/>
      <c r="NMQ34" s="34"/>
      <c r="NMR34" s="34"/>
      <c r="NMS34" s="34"/>
      <c r="NMT34" s="34"/>
      <c r="NMU34" s="34"/>
      <c r="NMV34" s="34"/>
      <c r="NMW34" s="34"/>
      <c r="NMX34" s="34"/>
      <c r="NMY34" s="34"/>
      <c r="NMZ34" s="34"/>
      <c r="NNA34" s="34"/>
      <c r="NNB34" s="34"/>
      <c r="NNC34" s="34"/>
      <c r="NND34" s="34"/>
      <c r="NNE34" s="34"/>
      <c r="NNF34" s="34"/>
      <c r="NNG34" s="34"/>
      <c r="NNH34" s="34"/>
      <c r="NNI34" s="34"/>
      <c r="NNJ34" s="34"/>
      <c r="NNK34" s="34"/>
      <c r="NNL34" s="34"/>
      <c r="NNM34" s="34"/>
      <c r="NNN34" s="34"/>
      <c r="NNO34" s="34"/>
      <c r="NNP34" s="34"/>
      <c r="NNQ34" s="34"/>
      <c r="NNR34" s="34"/>
      <c r="NNS34" s="34"/>
      <c r="NNT34" s="34"/>
      <c r="NNU34" s="34"/>
      <c r="NNV34" s="34"/>
      <c r="NNW34" s="34"/>
      <c r="NNX34" s="34"/>
      <c r="NNY34" s="34"/>
      <c r="NNZ34" s="34"/>
      <c r="NOA34" s="34"/>
      <c r="NOB34" s="34"/>
      <c r="NOC34" s="34"/>
      <c r="NOD34" s="34"/>
      <c r="NOE34" s="34"/>
      <c r="NOF34" s="34"/>
      <c r="NOG34" s="34"/>
      <c r="NOH34" s="34"/>
      <c r="NOI34" s="34"/>
      <c r="NOJ34" s="34"/>
      <c r="NOK34" s="34"/>
      <c r="NOL34" s="34"/>
      <c r="NOM34" s="34"/>
      <c r="NON34" s="34"/>
      <c r="NOO34" s="34"/>
      <c r="NOP34" s="34"/>
      <c r="NOQ34" s="34"/>
      <c r="NOR34" s="34"/>
      <c r="NOS34" s="34"/>
      <c r="NOT34" s="34"/>
      <c r="NOU34" s="34"/>
      <c r="NOV34" s="34"/>
      <c r="NOW34" s="34"/>
      <c r="NOX34" s="34"/>
      <c r="NOY34" s="34"/>
      <c r="NOZ34" s="34"/>
      <c r="NPA34" s="34"/>
      <c r="NPB34" s="34"/>
      <c r="NPC34" s="34"/>
      <c r="NPD34" s="34"/>
      <c r="NPE34" s="34"/>
      <c r="NPF34" s="34"/>
      <c r="NPG34" s="34"/>
      <c r="NPH34" s="34"/>
      <c r="NPI34" s="34"/>
      <c r="NPJ34" s="34"/>
      <c r="NPK34" s="34"/>
      <c r="NPL34" s="34"/>
      <c r="NPM34" s="34"/>
      <c r="NPN34" s="34"/>
      <c r="NPO34" s="34"/>
      <c r="NPP34" s="34"/>
      <c r="NPQ34" s="34"/>
      <c r="NPR34" s="34"/>
      <c r="NPS34" s="34"/>
      <c r="NPT34" s="34"/>
      <c r="NPU34" s="34"/>
      <c r="NPV34" s="34"/>
      <c r="NPW34" s="34"/>
      <c r="NPX34" s="34"/>
      <c r="NPY34" s="34"/>
      <c r="NPZ34" s="34"/>
      <c r="NQA34" s="34"/>
      <c r="NQB34" s="34"/>
      <c r="NQC34" s="34"/>
      <c r="NQD34" s="34"/>
      <c r="NQE34" s="34"/>
      <c r="NQF34" s="34"/>
      <c r="NQG34" s="34"/>
      <c r="NQH34" s="34"/>
      <c r="NQI34" s="34"/>
      <c r="NQJ34" s="34"/>
      <c r="NQK34" s="34"/>
      <c r="NQL34" s="34"/>
      <c r="NQM34" s="34"/>
      <c r="NQN34" s="34"/>
      <c r="NQO34" s="34"/>
      <c r="NQP34" s="34"/>
      <c r="NQQ34" s="34"/>
      <c r="NQR34" s="34"/>
      <c r="NQS34" s="34"/>
      <c r="NQT34" s="34"/>
      <c r="NQU34" s="34"/>
      <c r="NQV34" s="34"/>
      <c r="NQW34" s="34"/>
      <c r="NQX34" s="34"/>
      <c r="NQY34" s="34"/>
      <c r="NQZ34" s="34"/>
      <c r="NRA34" s="34"/>
      <c r="NRB34" s="34"/>
      <c r="NRC34" s="34"/>
      <c r="NRD34" s="34"/>
      <c r="NRE34" s="34"/>
      <c r="NRF34" s="34"/>
      <c r="NRG34" s="34"/>
      <c r="NRH34" s="34"/>
      <c r="NRI34" s="34"/>
      <c r="NRJ34" s="34"/>
      <c r="NRK34" s="34"/>
      <c r="NRL34" s="34"/>
      <c r="NRM34" s="34"/>
      <c r="NRN34" s="34"/>
      <c r="NRO34" s="34"/>
      <c r="NRP34" s="34"/>
      <c r="NRQ34" s="34"/>
      <c r="NRR34" s="34"/>
      <c r="NRS34" s="34"/>
      <c r="NRT34" s="34"/>
      <c r="NRU34" s="34"/>
      <c r="NRV34" s="34"/>
      <c r="NRW34" s="34"/>
      <c r="NRX34" s="34"/>
      <c r="NRY34" s="34"/>
      <c r="NRZ34" s="34"/>
      <c r="NSA34" s="34"/>
      <c r="NSB34" s="34"/>
      <c r="NSC34" s="34"/>
      <c r="NSD34" s="34"/>
      <c r="NSE34" s="34"/>
      <c r="NSF34" s="34"/>
      <c r="NSG34" s="34"/>
      <c r="NSH34" s="34"/>
      <c r="NSI34" s="34"/>
      <c r="NSJ34" s="34"/>
      <c r="NSK34" s="34"/>
      <c r="NSL34" s="34"/>
      <c r="NSM34" s="34"/>
      <c r="NSN34" s="34"/>
      <c r="NSO34" s="34"/>
      <c r="NSP34" s="34"/>
      <c r="NSQ34" s="34"/>
      <c r="NSR34" s="34"/>
      <c r="NSS34" s="34"/>
      <c r="NST34" s="34"/>
      <c r="NSU34" s="34"/>
      <c r="NSV34" s="34"/>
      <c r="NSW34" s="34"/>
      <c r="NSX34" s="34"/>
      <c r="NSY34" s="34"/>
      <c r="NSZ34" s="34"/>
      <c r="NTA34" s="34"/>
      <c r="NTB34" s="34"/>
      <c r="NTC34" s="34"/>
      <c r="NTD34" s="34"/>
      <c r="NTE34" s="34"/>
      <c r="NTF34" s="34"/>
      <c r="NTG34" s="34"/>
      <c r="NTH34" s="34"/>
      <c r="NTI34" s="34"/>
      <c r="NTJ34" s="34"/>
      <c r="NTK34" s="34"/>
      <c r="NTL34" s="34"/>
      <c r="NTM34" s="34"/>
      <c r="NTN34" s="34"/>
      <c r="NTO34" s="34"/>
      <c r="NTP34" s="34"/>
      <c r="NTQ34" s="34"/>
      <c r="NTR34" s="34"/>
      <c r="NTS34" s="34"/>
      <c r="NTT34" s="34"/>
      <c r="NTU34" s="34"/>
      <c r="NTV34" s="34"/>
      <c r="NTW34" s="34"/>
      <c r="NTX34" s="34"/>
      <c r="NTY34" s="34"/>
      <c r="NTZ34" s="34"/>
      <c r="NUA34" s="34"/>
      <c r="NUB34" s="34"/>
      <c r="NUC34" s="34"/>
      <c r="NUD34" s="34"/>
      <c r="NUE34" s="34"/>
      <c r="NUF34" s="34"/>
      <c r="NUG34" s="34"/>
      <c r="NUH34" s="34"/>
      <c r="NUI34" s="34"/>
      <c r="NUJ34" s="34"/>
      <c r="NUK34" s="34"/>
      <c r="NUL34" s="34"/>
      <c r="NUM34" s="34"/>
      <c r="NUN34" s="34"/>
      <c r="NUO34" s="34"/>
      <c r="NUP34" s="34"/>
      <c r="NUQ34" s="34"/>
      <c r="NUR34" s="34"/>
      <c r="NUS34" s="34"/>
      <c r="NUT34" s="34"/>
      <c r="NUU34" s="34"/>
      <c r="NUV34" s="34"/>
      <c r="NUW34" s="34"/>
      <c r="NUX34" s="34"/>
      <c r="NUY34" s="34"/>
      <c r="NUZ34" s="34"/>
      <c r="NVA34" s="34"/>
      <c r="NVB34" s="34"/>
      <c r="NVC34" s="34"/>
      <c r="NVD34" s="34"/>
      <c r="NVE34" s="34"/>
      <c r="NVF34" s="34"/>
      <c r="NVG34" s="34"/>
      <c r="NVH34" s="34"/>
      <c r="NVI34" s="34"/>
      <c r="NVJ34" s="34"/>
      <c r="NVK34" s="34"/>
      <c r="NVL34" s="34"/>
      <c r="NVM34" s="34"/>
      <c r="NVN34" s="34"/>
      <c r="NVO34" s="34"/>
      <c r="NVP34" s="34"/>
      <c r="NVQ34" s="34"/>
      <c r="NVR34" s="34"/>
      <c r="NVS34" s="34"/>
      <c r="NVT34" s="34"/>
      <c r="NVU34" s="34"/>
      <c r="NVV34" s="34"/>
      <c r="NVW34" s="34"/>
      <c r="NVX34" s="34"/>
      <c r="NVY34" s="34"/>
      <c r="NVZ34" s="34"/>
      <c r="NWA34" s="34"/>
      <c r="NWB34" s="34"/>
      <c r="NWC34" s="34"/>
      <c r="NWD34" s="34"/>
      <c r="NWE34" s="34"/>
      <c r="NWF34" s="34"/>
      <c r="NWG34" s="34"/>
      <c r="NWH34" s="34"/>
      <c r="NWI34" s="34"/>
      <c r="NWJ34" s="34"/>
      <c r="NWK34" s="34"/>
      <c r="NWL34" s="34"/>
      <c r="NWM34" s="34"/>
      <c r="NWN34" s="34"/>
      <c r="NWO34" s="34"/>
      <c r="NWP34" s="34"/>
      <c r="NWQ34" s="34"/>
      <c r="NWR34" s="34"/>
      <c r="NWS34" s="34"/>
      <c r="NWT34" s="34"/>
      <c r="NWU34" s="34"/>
      <c r="NWV34" s="34"/>
      <c r="NWW34" s="34"/>
      <c r="NWX34" s="34"/>
      <c r="NWY34" s="34"/>
      <c r="NWZ34" s="34"/>
      <c r="NXA34" s="34"/>
      <c r="NXB34" s="34"/>
      <c r="NXC34" s="34"/>
      <c r="NXD34" s="34"/>
      <c r="NXE34" s="34"/>
      <c r="NXF34" s="34"/>
      <c r="NXG34" s="34"/>
      <c r="NXH34" s="34"/>
      <c r="NXI34" s="34"/>
      <c r="NXJ34" s="34"/>
      <c r="NXK34" s="34"/>
      <c r="NXL34" s="34"/>
      <c r="NXM34" s="34"/>
      <c r="NXN34" s="34"/>
      <c r="NXO34" s="34"/>
      <c r="NXP34" s="34"/>
      <c r="NXQ34" s="34"/>
      <c r="NXR34" s="34"/>
      <c r="NXS34" s="34"/>
      <c r="NXT34" s="34"/>
      <c r="NXU34" s="34"/>
      <c r="NXV34" s="34"/>
      <c r="NXW34" s="34"/>
      <c r="NXX34" s="34"/>
      <c r="NXY34" s="34"/>
      <c r="NXZ34" s="34"/>
      <c r="NYA34" s="34"/>
      <c r="NYB34" s="34"/>
      <c r="NYC34" s="34"/>
      <c r="NYD34" s="34"/>
      <c r="NYE34" s="34"/>
      <c r="NYF34" s="34"/>
      <c r="NYG34" s="34"/>
      <c r="NYH34" s="34"/>
      <c r="NYI34" s="34"/>
      <c r="NYJ34" s="34"/>
      <c r="NYK34" s="34"/>
      <c r="NYL34" s="34"/>
      <c r="NYM34" s="34"/>
      <c r="NYN34" s="34"/>
      <c r="NYO34" s="34"/>
      <c r="NYP34" s="34"/>
      <c r="NYQ34" s="34"/>
      <c r="NYR34" s="34"/>
      <c r="NYS34" s="34"/>
      <c r="NYT34" s="34"/>
      <c r="NYU34" s="34"/>
      <c r="NYV34" s="34"/>
      <c r="NYW34" s="34"/>
      <c r="NYX34" s="34"/>
      <c r="NYY34" s="34"/>
      <c r="NYZ34" s="34"/>
      <c r="NZA34" s="34"/>
      <c r="NZB34" s="34"/>
      <c r="NZC34" s="34"/>
      <c r="NZD34" s="34"/>
      <c r="NZE34" s="34"/>
      <c r="NZF34" s="34"/>
      <c r="NZG34" s="34"/>
      <c r="NZH34" s="34"/>
      <c r="NZI34" s="34"/>
      <c r="NZJ34" s="34"/>
      <c r="NZK34" s="34"/>
      <c r="NZL34" s="34"/>
      <c r="NZM34" s="34"/>
      <c r="NZN34" s="34"/>
      <c r="NZO34" s="34"/>
      <c r="NZP34" s="34"/>
      <c r="NZQ34" s="34"/>
      <c r="NZR34" s="34"/>
      <c r="NZS34" s="34"/>
      <c r="NZT34" s="34"/>
      <c r="NZU34" s="34"/>
      <c r="NZV34" s="34"/>
      <c r="NZW34" s="34"/>
      <c r="NZX34" s="34"/>
      <c r="NZY34" s="34"/>
      <c r="NZZ34" s="34"/>
      <c r="OAA34" s="34"/>
      <c r="OAB34" s="34"/>
      <c r="OAC34" s="34"/>
      <c r="OAD34" s="34"/>
      <c r="OAE34" s="34"/>
      <c r="OAF34" s="34"/>
      <c r="OAG34" s="34"/>
      <c r="OAH34" s="34"/>
      <c r="OAI34" s="34"/>
      <c r="OAJ34" s="34"/>
      <c r="OAK34" s="34"/>
      <c r="OAL34" s="34"/>
      <c r="OAM34" s="34"/>
      <c r="OAN34" s="34"/>
      <c r="OAO34" s="34"/>
      <c r="OAP34" s="34"/>
      <c r="OAQ34" s="34"/>
      <c r="OAR34" s="34"/>
      <c r="OAS34" s="34"/>
      <c r="OAT34" s="34"/>
      <c r="OAU34" s="34"/>
      <c r="OAV34" s="34"/>
      <c r="OAW34" s="34"/>
      <c r="OAX34" s="34"/>
      <c r="OAY34" s="34"/>
      <c r="OAZ34" s="34"/>
      <c r="OBA34" s="34"/>
      <c r="OBB34" s="34"/>
      <c r="OBC34" s="34"/>
      <c r="OBD34" s="34"/>
      <c r="OBE34" s="34"/>
      <c r="OBF34" s="34"/>
      <c r="OBG34" s="34"/>
      <c r="OBH34" s="34"/>
      <c r="OBI34" s="34"/>
      <c r="OBJ34" s="34"/>
      <c r="OBK34" s="34"/>
      <c r="OBL34" s="34"/>
      <c r="OBM34" s="34"/>
      <c r="OBN34" s="34"/>
      <c r="OBO34" s="34"/>
      <c r="OBP34" s="34"/>
      <c r="OBQ34" s="34"/>
      <c r="OBR34" s="34"/>
      <c r="OBS34" s="34"/>
      <c r="OBT34" s="34"/>
      <c r="OBU34" s="34"/>
      <c r="OBV34" s="34"/>
      <c r="OBW34" s="34"/>
      <c r="OBX34" s="34"/>
      <c r="OBY34" s="34"/>
      <c r="OBZ34" s="34"/>
      <c r="OCA34" s="34"/>
      <c r="OCB34" s="34"/>
      <c r="OCC34" s="34"/>
      <c r="OCD34" s="34"/>
      <c r="OCE34" s="34"/>
      <c r="OCF34" s="34"/>
      <c r="OCG34" s="34"/>
      <c r="OCH34" s="34"/>
      <c r="OCI34" s="34"/>
      <c r="OCJ34" s="34"/>
      <c r="OCK34" s="34"/>
      <c r="OCL34" s="34"/>
      <c r="OCM34" s="34"/>
      <c r="OCN34" s="34"/>
      <c r="OCO34" s="34"/>
      <c r="OCP34" s="34"/>
      <c r="OCQ34" s="34"/>
      <c r="OCR34" s="34"/>
      <c r="OCS34" s="34"/>
      <c r="OCT34" s="34"/>
      <c r="OCU34" s="34"/>
      <c r="OCV34" s="34"/>
      <c r="OCW34" s="34"/>
      <c r="OCX34" s="34"/>
      <c r="OCY34" s="34"/>
      <c r="OCZ34" s="34"/>
      <c r="ODA34" s="34"/>
      <c r="ODB34" s="34"/>
      <c r="ODC34" s="34"/>
      <c r="ODD34" s="34"/>
      <c r="ODE34" s="34"/>
      <c r="ODF34" s="34"/>
      <c r="ODG34" s="34"/>
      <c r="ODH34" s="34"/>
      <c r="ODI34" s="34"/>
      <c r="ODJ34" s="34"/>
      <c r="ODK34" s="34"/>
      <c r="ODL34" s="34"/>
      <c r="ODM34" s="34"/>
      <c r="ODN34" s="34"/>
      <c r="ODO34" s="34"/>
      <c r="ODP34" s="34"/>
      <c r="ODQ34" s="34"/>
      <c r="ODR34" s="34"/>
      <c r="ODS34" s="34"/>
      <c r="ODT34" s="34"/>
      <c r="ODU34" s="34"/>
      <c r="ODV34" s="34"/>
      <c r="ODW34" s="34"/>
      <c r="ODX34" s="34"/>
      <c r="ODY34" s="34"/>
      <c r="ODZ34" s="34"/>
      <c r="OEA34" s="34"/>
      <c r="OEB34" s="34"/>
      <c r="OEC34" s="34"/>
      <c r="OED34" s="34"/>
      <c r="OEE34" s="34"/>
      <c r="OEF34" s="34"/>
      <c r="OEG34" s="34"/>
      <c r="OEH34" s="34"/>
      <c r="OEI34" s="34"/>
      <c r="OEJ34" s="34"/>
      <c r="OEK34" s="34"/>
      <c r="OEL34" s="34"/>
      <c r="OEM34" s="34"/>
      <c r="OEN34" s="34"/>
      <c r="OEO34" s="34"/>
      <c r="OEP34" s="34"/>
      <c r="OEQ34" s="34"/>
      <c r="OER34" s="34"/>
      <c r="OES34" s="34"/>
      <c r="OET34" s="34"/>
      <c r="OEU34" s="34"/>
      <c r="OEV34" s="34"/>
      <c r="OEW34" s="34"/>
      <c r="OEX34" s="34"/>
      <c r="OEY34" s="34"/>
      <c r="OEZ34" s="34"/>
      <c r="OFA34" s="34"/>
      <c r="OFB34" s="34"/>
      <c r="OFC34" s="34"/>
      <c r="OFD34" s="34"/>
      <c r="OFE34" s="34"/>
      <c r="OFF34" s="34"/>
      <c r="OFG34" s="34"/>
      <c r="OFH34" s="34"/>
      <c r="OFI34" s="34"/>
      <c r="OFJ34" s="34"/>
      <c r="OFK34" s="34"/>
      <c r="OFL34" s="34"/>
      <c r="OFM34" s="34"/>
      <c r="OFN34" s="34"/>
      <c r="OFO34" s="34"/>
      <c r="OFP34" s="34"/>
      <c r="OFQ34" s="34"/>
      <c r="OFR34" s="34"/>
      <c r="OFS34" s="34"/>
      <c r="OFT34" s="34"/>
      <c r="OFU34" s="34"/>
      <c r="OFV34" s="34"/>
      <c r="OFW34" s="34"/>
      <c r="OFX34" s="34"/>
      <c r="OFY34" s="34"/>
      <c r="OFZ34" s="34"/>
      <c r="OGA34" s="34"/>
      <c r="OGB34" s="34"/>
      <c r="OGC34" s="34"/>
      <c r="OGD34" s="34"/>
      <c r="OGE34" s="34"/>
      <c r="OGF34" s="34"/>
      <c r="OGG34" s="34"/>
      <c r="OGH34" s="34"/>
      <c r="OGI34" s="34"/>
      <c r="OGJ34" s="34"/>
      <c r="OGK34" s="34"/>
      <c r="OGL34" s="34"/>
      <c r="OGM34" s="34"/>
      <c r="OGN34" s="34"/>
      <c r="OGO34" s="34"/>
      <c r="OGP34" s="34"/>
      <c r="OGQ34" s="34"/>
      <c r="OGR34" s="34"/>
      <c r="OGS34" s="34"/>
      <c r="OGT34" s="34"/>
      <c r="OGU34" s="34"/>
      <c r="OGV34" s="34"/>
      <c r="OGW34" s="34"/>
      <c r="OGX34" s="34"/>
      <c r="OGY34" s="34"/>
      <c r="OGZ34" s="34"/>
      <c r="OHA34" s="34"/>
      <c r="OHB34" s="34"/>
      <c r="OHC34" s="34"/>
      <c r="OHD34" s="34"/>
      <c r="OHE34" s="34"/>
      <c r="OHF34" s="34"/>
      <c r="OHG34" s="34"/>
      <c r="OHH34" s="34"/>
      <c r="OHI34" s="34"/>
      <c r="OHJ34" s="34"/>
      <c r="OHK34" s="34"/>
      <c r="OHL34" s="34"/>
      <c r="OHM34" s="34"/>
      <c r="OHN34" s="34"/>
      <c r="OHO34" s="34"/>
      <c r="OHP34" s="34"/>
      <c r="OHQ34" s="34"/>
      <c r="OHR34" s="34"/>
      <c r="OHS34" s="34"/>
      <c r="OHT34" s="34"/>
      <c r="OHU34" s="34"/>
      <c r="OHV34" s="34"/>
      <c r="OHW34" s="34"/>
      <c r="OHX34" s="34"/>
      <c r="OHY34" s="34"/>
      <c r="OHZ34" s="34"/>
      <c r="OIA34" s="34"/>
      <c r="OIB34" s="34"/>
      <c r="OIC34" s="34"/>
      <c r="OID34" s="34"/>
      <c r="OIE34" s="34"/>
      <c r="OIF34" s="34"/>
      <c r="OIG34" s="34"/>
      <c r="OIH34" s="34"/>
      <c r="OII34" s="34"/>
      <c r="OIJ34" s="34"/>
      <c r="OIK34" s="34"/>
      <c r="OIL34" s="34"/>
      <c r="OIM34" s="34"/>
      <c r="OIN34" s="34"/>
      <c r="OIO34" s="34"/>
      <c r="OIP34" s="34"/>
      <c r="OIQ34" s="34"/>
      <c r="OIR34" s="34"/>
      <c r="OIS34" s="34"/>
      <c r="OIT34" s="34"/>
      <c r="OIU34" s="34"/>
      <c r="OIV34" s="34"/>
      <c r="OIW34" s="34"/>
      <c r="OIX34" s="34"/>
      <c r="OIY34" s="34"/>
      <c r="OIZ34" s="34"/>
      <c r="OJA34" s="34"/>
      <c r="OJB34" s="34"/>
      <c r="OJC34" s="34"/>
      <c r="OJD34" s="34"/>
      <c r="OJE34" s="34"/>
      <c r="OJF34" s="34"/>
      <c r="OJG34" s="34"/>
      <c r="OJH34" s="34"/>
      <c r="OJI34" s="34"/>
      <c r="OJJ34" s="34"/>
      <c r="OJK34" s="34"/>
      <c r="OJL34" s="34"/>
      <c r="OJM34" s="34"/>
      <c r="OJN34" s="34"/>
      <c r="OJO34" s="34"/>
      <c r="OJP34" s="34"/>
      <c r="OJQ34" s="34"/>
      <c r="OJR34" s="34"/>
      <c r="OJS34" s="34"/>
      <c r="OJT34" s="34"/>
      <c r="OJU34" s="34"/>
      <c r="OJV34" s="34"/>
      <c r="OJW34" s="34"/>
      <c r="OJX34" s="34"/>
      <c r="OJY34" s="34"/>
      <c r="OJZ34" s="34"/>
      <c r="OKA34" s="34"/>
      <c r="OKB34" s="34"/>
      <c r="OKC34" s="34"/>
      <c r="OKD34" s="34"/>
      <c r="OKE34" s="34"/>
      <c r="OKF34" s="34"/>
      <c r="OKG34" s="34"/>
      <c r="OKH34" s="34"/>
      <c r="OKI34" s="34"/>
      <c r="OKJ34" s="34"/>
      <c r="OKK34" s="34"/>
      <c r="OKL34" s="34"/>
      <c r="OKM34" s="34"/>
      <c r="OKN34" s="34"/>
      <c r="OKO34" s="34"/>
      <c r="OKP34" s="34"/>
      <c r="OKQ34" s="34"/>
      <c r="OKR34" s="34"/>
      <c r="OKS34" s="34"/>
      <c r="OKT34" s="34"/>
      <c r="OKU34" s="34"/>
      <c r="OKV34" s="34"/>
      <c r="OKW34" s="34"/>
      <c r="OKX34" s="34"/>
      <c r="OKY34" s="34"/>
      <c r="OKZ34" s="34"/>
      <c r="OLA34" s="34"/>
      <c r="OLB34" s="34"/>
      <c r="OLC34" s="34"/>
      <c r="OLD34" s="34"/>
      <c r="OLE34" s="34"/>
      <c r="OLF34" s="34"/>
      <c r="OLG34" s="34"/>
      <c r="OLH34" s="34"/>
      <c r="OLI34" s="34"/>
      <c r="OLJ34" s="34"/>
      <c r="OLK34" s="34"/>
      <c r="OLL34" s="34"/>
      <c r="OLM34" s="34"/>
      <c r="OLN34" s="34"/>
      <c r="OLO34" s="34"/>
      <c r="OLP34" s="34"/>
      <c r="OLQ34" s="34"/>
      <c r="OLR34" s="34"/>
      <c r="OLS34" s="34"/>
      <c r="OLT34" s="34"/>
      <c r="OLU34" s="34"/>
      <c r="OLV34" s="34"/>
      <c r="OLW34" s="34"/>
      <c r="OLX34" s="34"/>
      <c r="OLY34" s="34"/>
      <c r="OLZ34" s="34"/>
      <c r="OMA34" s="34"/>
      <c r="OMB34" s="34"/>
      <c r="OMC34" s="34"/>
      <c r="OMD34" s="34"/>
      <c r="OME34" s="34"/>
      <c r="OMF34" s="34"/>
      <c r="OMG34" s="34"/>
      <c r="OMH34" s="34"/>
      <c r="OMI34" s="34"/>
      <c r="OMJ34" s="34"/>
      <c r="OMK34" s="34"/>
      <c r="OML34" s="34"/>
      <c r="OMM34" s="34"/>
      <c r="OMN34" s="34"/>
      <c r="OMO34" s="34"/>
      <c r="OMP34" s="34"/>
      <c r="OMQ34" s="34"/>
      <c r="OMR34" s="34"/>
      <c r="OMS34" s="34"/>
      <c r="OMT34" s="34"/>
      <c r="OMU34" s="34"/>
      <c r="OMV34" s="34"/>
      <c r="OMW34" s="34"/>
      <c r="OMX34" s="34"/>
      <c r="OMY34" s="34"/>
      <c r="OMZ34" s="34"/>
      <c r="ONA34" s="34"/>
      <c r="ONB34" s="34"/>
      <c r="ONC34" s="34"/>
      <c r="OND34" s="34"/>
      <c r="ONE34" s="34"/>
      <c r="ONF34" s="34"/>
      <c r="ONG34" s="34"/>
      <c r="ONH34" s="34"/>
      <c r="ONI34" s="34"/>
      <c r="ONJ34" s="34"/>
      <c r="ONK34" s="34"/>
      <c r="ONL34" s="34"/>
      <c r="ONM34" s="34"/>
      <c r="ONN34" s="34"/>
      <c r="ONO34" s="34"/>
      <c r="ONP34" s="34"/>
      <c r="ONQ34" s="34"/>
      <c r="ONR34" s="34"/>
      <c r="ONS34" s="34"/>
      <c r="ONT34" s="34"/>
      <c r="ONU34" s="34"/>
      <c r="ONV34" s="34"/>
      <c r="ONW34" s="34"/>
      <c r="ONX34" s="34"/>
      <c r="ONY34" s="34"/>
      <c r="ONZ34" s="34"/>
      <c r="OOA34" s="34"/>
      <c r="OOB34" s="34"/>
      <c r="OOC34" s="34"/>
      <c r="OOD34" s="34"/>
      <c r="OOE34" s="34"/>
      <c r="OOF34" s="34"/>
      <c r="OOG34" s="34"/>
      <c r="OOH34" s="34"/>
      <c r="OOI34" s="34"/>
      <c r="OOJ34" s="34"/>
      <c r="OOK34" s="34"/>
      <c r="OOL34" s="34"/>
      <c r="OOM34" s="34"/>
      <c r="OON34" s="34"/>
      <c r="OOO34" s="34"/>
      <c r="OOP34" s="34"/>
      <c r="OOQ34" s="34"/>
      <c r="OOR34" s="34"/>
      <c r="OOS34" s="34"/>
      <c r="OOT34" s="34"/>
      <c r="OOU34" s="34"/>
      <c r="OOV34" s="34"/>
      <c r="OOW34" s="34"/>
      <c r="OOX34" s="34"/>
      <c r="OOY34" s="34"/>
      <c r="OOZ34" s="34"/>
      <c r="OPA34" s="34"/>
      <c r="OPB34" s="34"/>
      <c r="OPC34" s="34"/>
      <c r="OPD34" s="34"/>
      <c r="OPE34" s="34"/>
      <c r="OPF34" s="34"/>
      <c r="OPG34" s="34"/>
      <c r="OPH34" s="34"/>
      <c r="OPI34" s="34"/>
      <c r="OPJ34" s="34"/>
      <c r="OPK34" s="34"/>
      <c r="OPL34" s="34"/>
      <c r="OPM34" s="34"/>
      <c r="OPN34" s="34"/>
      <c r="OPO34" s="34"/>
      <c r="OPP34" s="34"/>
      <c r="OPQ34" s="34"/>
      <c r="OPR34" s="34"/>
      <c r="OPS34" s="34"/>
      <c r="OPT34" s="34"/>
      <c r="OPU34" s="34"/>
      <c r="OPV34" s="34"/>
      <c r="OPW34" s="34"/>
      <c r="OPX34" s="34"/>
      <c r="OPY34" s="34"/>
      <c r="OPZ34" s="34"/>
      <c r="OQA34" s="34"/>
      <c r="OQB34" s="34"/>
      <c r="OQC34" s="34"/>
      <c r="OQD34" s="34"/>
      <c r="OQE34" s="34"/>
      <c r="OQF34" s="34"/>
      <c r="OQG34" s="34"/>
      <c r="OQH34" s="34"/>
      <c r="OQI34" s="34"/>
      <c r="OQJ34" s="34"/>
      <c r="OQK34" s="34"/>
      <c r="OQL34" s="34"/>
      <c r="OQM34" s="34"/>
      <c r="OQN34" s="34"/>
      <c r="OQO34" s="34"/>
      <c r="OQP34" s="34"/>
      <c r="OQQ34" s="34"/>
      <c r="OQR34" s="34"/>
      <c r="OQS34" s="34"/>
      <c r="OQT34" s="34"/>
      <c r="OQU34" s="34"/>
      <c r="OQV34" s="34"/>
      <c r="OQW34" s="34"/>
      <c r="OQX34" s="34"/>
      <c r="OQY34" s="34"/>
      <c r="OQZ34" s="34"/>
      <c r="ORA34" s="34"/>
      <c r="ORB34" s="34"/>
      <c r="ORC34" s="34"/>
      <c r="ORD34" s="34"/>
      <c r="ORE34" s="34"/>
      <c r="ORF34" s="34"/>
      <c r="ORG34" s="34"/>
      <c r="ORH34" s="34"/>
      <c r="ORI34" s="34"/>
      <c r="ORJ34" s="34"/>
      <c r="ORK34" s="34"/>
      <c r="ORL34" s="34"/>
      <c r="ORM34" s="34"/>
      <c r="ORN34" s="34"/>
      <c r="ORO34" s="34"/>
      <c r="ORP34" s="34"/>
      <c r="ORQ34" s="34"/>
      <c r="ORR34" s="34"/>
      <c r="ORS34" s="34"/>
      <c r="ORT34" s="34"/>
      <c r="ORU34" s="34"/>
      <c r="ORV34" s="34"/>
      <c r="ORW34" s="34"/>
      <c r="ORX34" s="34"/>
      <c r="ORY34" s="34"/>
      <c r="ORZ34" s="34"/>
      <c r="OSA34" s="34"/>
      <c r="OSB34" s="34"/>
      <c r="OSC34" s="34"/>
      <c r="OSD34" s="34"/>
      <c r="OSE34" s="34"/>
      <c r="OSF34" s="34"/>
      <c r="OSG34" s="34"/>
      <c r="OSH34" s="34"/>
      <c r="OSI34" s="34"/>
      <c r="OSJ34" s="34"/>
      <c r="OSK34" s="34"/>
      <c r="OSL34" s="34"/>
      <c r="OSM34" s="34"/>
      <c r="OSN34" s="34"/>
      <c r="OSO34" s="34"/>
      <c r="OSP34" s="34"/>
      <c r="OSQ34" s="34"/>
      <c r="OSR34" s="34"/>
      <c r="OSS34" s="34"/>
      <c r="OST34" s="34"/>
      <c r="OSU34" s="34"/>
      <c r="OSV34" s="34"/>
      <c r="OSW34" s="34"/>
      <c r="OSX34" s="34"/>
      <c r="OSY34" s="34"/>
      <c r="OSZ34" s="34"/>
      <c r="OTA34" s="34"/>
      <c r="OTB34" s="34"/>
      <c r="OTC34" s="34"/>
      <c r="OTD34" s="34"/>
      <c r="OTE34" s="34"/>
      <c r="OTF34" s="34"/>
      <c r="OTG34" s="34"/>
      <c r="OTH34" s="34"/>
      <c r="OTI34" s="34"/>
      <c r="OTJ34" s="34"/>
      <c r="OTK34" s="34"/>
      <c r="OTL34" s="34"/>
      <c r="OTM34" s="34"/>
      <c r="OTN34" s="34"/>
      <c r="OTO34" s="34"/>
      <c r="OTP34" s="34"/>
      <c r="OTQ34" s="34"/>
      <c r="OTR34" s="34"/>
      <c r="OTS34" s="34"/>
      <c r="OTT34" s="34"/>
      <c r="OTU34" s="34"/>
      <c r="OTV34" s="34"/>
      <c r="OTW34" s="34"/>
      <c r="OTX34" s="34"/>
      <c r="OTY34" s="34"/>
      <c r="OTZ34" s="34"/>
      <c r="OUA34" s="34"/>
      <c r="OUB34" s="34"/>
      <c r="OUC34" s="34"/>
      <c r="OUD34" s="34"/>
      <c r="OUE34" s="34"/>
      <c r="OUF34" s="34"/>
      <c r="OUG34" s="34"/>
      <c r="OUH34" s="34"/>
      <c r="OUI34" s="34"/>
      <c r="OUJ34" s="34"/>
      <c r="OUK34" s="34"/>
      <c r="OUL34" s="34"/>
      <c r="OUM34" s="34"/>
      <c r="OUN34" s="34"/>
      <c r="OUO34" s="34"/>
      <c r="OUP34" s="34"/>
      <c r="OUQ34" s="34"/>
      <c r="OUR34" s="34"/>
      <c r="OUS34" s="34"/>
      <c r="OUT34" s="34"/>
      <c r="OUU34" s="34"/>
      <c r="OUV34" s="34"/>
      <c r="OUW34" s="34"/>
      <c r="OUX34" s="34"/>
      <c r="OUY34" s="34"/>
      <c r="OUZ34" s="34"/>
      <c r="OVA34" s="34"/>
      <c r="OVB34" s="34"/>
      <c r="OVC34" s="34"/>
      <c r="OVD34" s="34"/>
      <c r="OVE34" s="34"/>
      <c r="OVF34" s="34"/>
      <c r="OVG34" s="34"/>
      <c r="OVH34" s="34"/>
      <c r="OVI34" s="34"/>
      <c r="OVJ34" s="34"/>
      <c r="OVK34" s="34"/>
      <c r="OVL34" s="34"/>
      <c r="OVM34" s="34"/>
      <c r="OVN34" s="34"/>
      <c r="OVO34" s="34"/>
      <c r="OVP34" s="34"/>
      <c r="OVQ34" s="34"/>
      <c r="OVR34" s="34"/>
      <c r="OVS34" s="34"/>
      <c r="OVT34" s="34"/>
      <c r="OVU34" s="34"/>
      <c r="OVV34" s="34"/>
      <c r="OVW34" s="34"/>
      <c r="OVX34" s="34"/>
      <c r="OVY34" s="34"/>
      <c r="OVZ34" s="34"/>
      <c r="OWA34" s="34"/>
      <c r="OWB34" s="34"/>
      <c r="OWC34" s="34"/>
      <c r="OWD34" s="34"/>
      <c r="OWE34" s="34"/>
      <c r="OWF34" s="34"/>
      <c r="OWG34" s="34"/>
      <c r="OWH34" s="34"/>
      <c r="OWI34" s="34"/>
      <c r="OWJ34" s="34"/>
      <c r="OWK34" s="34"/>
      <c r="OWL34" s="34"/>
      <c r="OWM34" s="34"/>
      <c r="OWN34" s="34"/>
      <c r="OWO34" s="34"/>
      <c r="OWP34" s="34"/>
      <c r="OWQ34" s="34"/>
      <c r="OWR34" s="34"/>
      <c r="OWS34" s="34"/>
      <c r="OWT34" s="34"/>
      <c r="OWU34" s="34"/>
      <c r="OWV34" s="34"/>
      <c r="OWW34" s="34"/>
      <c r="OWX34" s="34"/>
      <c r="OWY34" s="34"/>
      <c r="OWZ34" s="34"/>
      <c r="OXA34" s="34"/>
      <c r="OXB34" s="34"/>
      <c r="OXC34" s="34"/>
      <c r="OXD34" s="34"/>
      <c r="OXE34" s="34"/>
      <c r="OXF34" s="34"/>
      <c r="OXG34" s="34"/>
      <c r="OXH34" s="34"/>
      <c r="OXI34" s="34"/>
      <c r="OXJ34" s="34"/>
      <c r="OXK34" s="34"/>
      <c r="OXL34" s="34"/>
      <c r="OXM34" s="34"/>
      <c r="OXN34" s="34"/>
      <c r="OXO34" s="34"/>
      <c r="OXP34" s="34"/>
      <c r="OXQ34" s="34"/>
      <c r="OXR34" s="34"/>
      <c r="OXS34" s="34"/>
      <c r="OXT34" s="34"/>
      <c r="OXU34" s="34"/>
      <c r="OXV34" s="34"/>
      <c r="OXW34" s="34"/>
      <c r="OXX34" s="34"/>
      <c r="OXY34" s="34"/>
      <c r="OXZ34" s="34"/>
      <c r="OYA34" s="34"/>
      <c r="OYB34" s="34"/>
      <c r="OYC34" s="34"/>
      <c r="OYD34" s="34"/>
      <c r="OYE34" s="34"/>
      <c r="OYF34" s="34"/>
      <c r="OYG34" s="34"/>
      <c r="OYH34" s="34"/>
      <c r="OYI34" s="34"/>
      <c r="OYJ34" s="34"/>
      <c r="OYK34" s="34"/>
      <c r="OYL34" s="34"/>
      <c r="OYM34" s="34"/>
      <c r="OYN34" s="34"/>
      <c r="OYO34" s="34"/>
      <c r="OYP34" s="34"/>
      <c r="OYQ34" s="34"/>
      <c r="OYR34" s="34"/>
      <c r="OYS34" s="34"/>
      <c r="OYT34" s="34"/>
      <c r="OYU34" s="34"/>
      <c r="OYV34" s="34"/>
      <c r="OYW34" s="34"/>
      <c r="OYX34" s="34"/>
      <c r="OYY34" s="34"/>
      <c r="OYZ34" s="34"/>
      <c r="OZA34" s="34"/>
      <c r="OZB34" s="34"/>
      <c r="OZC34" s="34"/>
      <c r="OZD34" s="34"/>
      <c r="OZE34" s="34"/>
      <c r="OZF34" s="34"/>
      <c r="OZG34" s="34"/>
      <c r="OZH34" s="34"/>
      <c r="OZI34" s="34"/>
      <c r="OZJ34" s="34"/>
      <c r="OZK34" s="34"/>
      <c r="OZL34" s="34"/>
      <c r="OZM34" s="34"/>
      <c r="OZN34" s="34"/>
      <c r="OZO34" s="34"/>
      <c r="OZP34" s="34"/>
      <c r="OZQ34" s="34"/>
      <c r="OZR34" s="34"/>
      <c r="OZS34" s="34"/>
      <c r="OZT34" s="34"/>
      <c r="OZU34" s="34"/>
      <c r="OZV34" s="34"/>
      <c r="OZW34" s="34"/>
      <c r="OZX34" s="34"/>
      <c r="OZY34" s="34"/>
      <c r="OZZ34" s="34"/>
      <c r="PAA34" s="34"/>
      <c r="PAB34" s="34"/>
      <c r="PAC34" s="34"/>
      <c r="PAD34" s="34"/>
      <c r="PAE34" s="34"/>
      <c r="PAF34" s="34"/>
      <c r="PAG34" s="34"/>
      <c r="PAH34" s="34"/>
      <c r="PAI34" s="34"/>
      <c r="PAJ34" s="34"/>
      <c r="PAK34" s="34"/>
      <c r="PAL34" s="34"/>
      <c r="PAM34" s="34"/>
      <c r="PAN34" s="34"/>
      <c r="PAO34" s="34"/>
      <c r="PAP34" s="34"/>
      <c r="PAQ34" s="34"/>
      <c r="PAR34" s="34"/>
      <c r="PAS34" s="34"/>
      <c r="PAT34" s="34"/>
      <c r="PAU34" s="34"/>
      <c r="PAV34" s="34"/>
      <c r="PAW34" s="34"/>
      <c r="PAX34" s="34"/>
      <c r="PAY34" s="34"/>
      <c r="PAZ34" s="34"/>
      <c r="PBA34" s="34"/>
      <c r="PBB34" s="34"/>
      <c r="PBC34" s="34"/>
      <c r="PBD34" s="34"/>
      <c r="PBE34" s="34"/>
      <c r="PBF34" s="34"/>
      <c r="PBG34" s="34"/>
      <c r="PBH34" s="34"/>
      <c r="PBI34" s="34"/>
      <c r="PBJ34" s="34"/>
      <c r="PBK34" s="34"/>
      <c r="PBL34" s="34"/>
      <c r="PBM34" s="34"/>
      <c r="PBN34" s="34"/>
      <c r="PBO34" s="34"/>
      <c r="PBP34" s="34"/>
      <c r="PBQ34" s="34"/>
      <c r="PBR34" s="34"/>
      <c r="PBS34" s="34"/>
      <c r="PBT34" s="34"/>
      <c r="PBU34" s="34"/>
      <c r="PBV34" s="34"/>
      <c r="PBW34" s="34"/>
      <c r="PBX34" s="34"/>
      <c r="PBY34" s="34"/>
      <c r="PBZ34" s="34"/>
      <c r="PCA34" s="34"/>
      <c r="PCB34" s="34"/>
      <c r="PCC34" s="34"/>
      <c r="PCD34" s="34"/>
      <c r="PCE34" s="34"/>
      <c r="PCF34" s="34"/>
      <c r="PCG34" s="34"/>
      <c r="PCH34" s="34"/>
      <c r="PCI34" s="34"/>
      <c r="PCJ34" s="34"/>
      <c r="PCK34" s="34"/>
      <c r="PCL34" s="34"/>
      <c r="PCM34" s="34"/>
      <c r="PCN34" s="34"/>
      <c r="PCO34" s="34"/>
      <c r="PCP34" s="34"/>
      <c r="PCQ34" s="34"/>
      <c r="PCR34" s="34"/>
      <c r="PCS34" s="34"/>
      <c r="PCT34" s="34"/>
      <c r="PCU34" s="34"/>
      <c r="PCV34" s="34"/>
      <c r="PCW34" s="34"/>
      <c r="PCX34" s="34"/>
      <c r="PCY34" s="34"/>
      <c r="PCZ34" s="34"/>
      <c r="PDA34" s="34"/>
      <c r="PDB34" s="34"/>
      <c r="PDC34" s="34"/>
      <c r="PDD34" s="34"/>
      <c r="PDE34" s="34"/>
      <c r="PDF34" s="34"/>
      <c r="PDG34" s="34"/>
      <c r="PDH34" s="34"/>
      <c r="PDI34" s="34"/>
      <c r="PDJ34" s="34"/>
      <c r="PDK34" s="34"/>
      <c r="PDL34" s="34"/>
      <c r="PDM34" s="34"/>
      <c r="PDN34" s="34"/>
      <c r="PDO34" s="34"/>
      <c r="PDP34" s="34"/>
      <c r="PDQ34" s="34"/>
      <c r="PDR34" s="34"/>
      <c r="PDS34" s="34"/>
      <c r="PDT34" s="34"/>
      <c r="PDU34" s="34"/>
      <c r="PDV34" s="34"/>
      <c r="PDW34" s="34"/>
      <c r="PDX34" s="34"/>
      <c r="PDY34" s="34"/>
      <c r="PDZ34" s="34"/>
      <c r="PEA34" s="34"/>
      <c r="PEB34" s="34"/>
      <c r="PEC34" s="34"/>
      <c r="PED34" s="34"/>
      <c r="PEE34" s="34"/>
      <c r="PEF34" s="34"/>
      <c r="PEG34" s="34"/>
      <c r="PEH34" s="34"/>
      <c r="PEI34" s="34"/>
      <c r="PEJ34" s="34"/>
      <c r="PEK34" s="34"/>
      <c r="PEL34" s="34"/>
      <c r="PEM34" s="34"/>
      <c r="PEN34" s="34"/>
      <c r="PEO34" s="34"/>
      <c r="PEP34" s="34"/>
      <c r="PEQ34" s="34"/>
      <c r="PER34" s="34"/>
      <c r="PES34" s="34"/>
      <c r="PET34" s="34"/>
      <c r="PEU34" s="34"/>
      <c r="PEV34" s="34"/>
      <c r="PEW34" s="34"/>
      <c r="PEX34" s="34"/>
      <c r="PEY34" s="34"/>
      <c r="PEZ34" s="34"/>
      <c r="PFA34" s="34"/>
      <c r="PFB34" s="34"/>
      <c r="PFC34" s="34"/>
      <c r="PFD34" s="34"/>
      <c r="PFE34" s="34"/>
      <c r="PFF34" s="34"/>
      <c r="PFG34" s="34"/>
      <c r="PFH34" s="34"/>
      <c r="PFI34" s="34"/>
      <c r="PFJ34" s="34"/>
      <c r="PFK34" s="34"/>
      <c r="PFL34" s="34"/>
      <c r="PFM34" s="34"/>
      <c r="PFN34" s="34"/>
      <c r="PFO34" s="34"/>
      <c r="PFP34" s="34"/>
      <c r="PFQ34" s="34"/>
      <c r="PFR34" s="34"/>
      <c r="PFS34" s="34"/>
      <c r="PFT34" s="34"/>
      <c r="PFU34" s="34"/>
      <c r="PFV34" s="34"/>
      <c r="PFW34" s="34"/>
      <c r="PFX34" s="34"/>
      <c r="PFY34" s="34"/>
      <c r="PFZ34" s="34"/>
      <c r="PGA34" s="34"/>
      <c r="PGB34" s="34"/>
      <c r="PGC34" s="34"/>
      <c r="PGD34" s="34"/>
      <c r="PGE34" s="34"/>
      <c r="PGF34" s="34"/>
      <c r="PGG34" s="34"/>
      <c r="PGH34" s="34"/>
      <c r="PGI34" s="34"/>
      <c r="PGJ34" s="34"/>
      <c r="PGK34" s="34"/>
      <c r="PGL34" s="34"/>
      <c r="PGM34" s="34"/>
      <c r="PGN34" s="34"/>
      <c r="PGO34" s="34"/>
      <c r="PGP34" s="34"/>
      <c r="PGQ34" s="34"/>
      <c r="PGR34" s="34"/>
      <c r="PGS34" s="34"/>
      <c r="PGT34" s="34"/>
      <c r="PGU34" s="34"/>
      <c r="PGV34" s="34"/>
      <c r="PGW34" s="34"/>
      <c r="PGX34" s="34"/>
      <c r="PGY34" s="34"/>
      <c r="PGZ34" s="34"/>
      <c r="PHA34" s="34"/>
      <c r="PHB34" s="34"/>
      <c r="PHC34" s="34"/>
      <c r="PHD34" s="34"/>
      <c r="PHE34" s="34"/>
      <c r="PHF34" s="34"/>
      <c r="PHG34" s="34"/>
      <c r="PHH34" s="34"/>
      <c r="PHI34" s="34"/>
      <c r="PHJ34" s="34"/>
      <c r="PHK34" s="34"/>
      <c r="PHL34" s="34"/>
      <c r="PHM34" s="34"/>
      <c r="PHN34" s="34"/>
      <c r="PHO34" s="34"/>
      <c r="PHP34" s="34"/>
      <c r="PHQ34" s="34"/>
      <c r="PHR34" s="34"/>
      <c r="PHS34" s="34"/>
      <c r="PHT34" s="34"/>
      <c r="PHU34" s="34"/>
      <c r="PHV34" s="34"/>
      <c r="PHW34" s="34"/>
      <c r="PHX34" s="34"/>
      <c r="PHY34" s="34"/>
      <c r="PHZ34" s="34"/>
      <c r="PIA34" s="34"/>
      <c r="PIB34" s="34"/>
      <c r="PIC34" s="34"/>
      <c r="PID34" s="34"/>
      <c r="PIE34" s="34"/>
      <c r="PIF34" s="34"/>
      <c r="PIG34" s="34"/>
      <c r="PIH34" s="34"/>
      <c r="PII34" s="34"/>
      <c r="PIJ34" s="34"/>
      <c r="PIK34" s="34"/>
      <c r="PIL34" s="34"/>
      <c r="PIM34" s="34"/>
      <c r="PIN34" s="34"/>
      <c r="PIO34" s="34"/>
      <c r="PIP34" s="34"/>
      <c r="PIQ34" s="34"/>
      <c r="PIR34" s="34"/>
      <c r="PIS34" s="34"/>
      <c r="PIT34" s="34"/>
      <c r="PIU34" s="34"/>
      <c r="PIV34" s="34"/>
      <c r="PIW34" s="34"/>
      <c r="PIX34" s="34"/>
      <c r="PIY34" s="34"/>
      <c r="PIZ34" s="34"/>
      <c r="PJA34" s="34"/>
      <c r="PJB34" s="34"/>
      <c r="PJC34" s="34"/>
      <c r="PJD34" s="34"/>
      <c r="PJE34" s="34"/>
      <c r="PJF34" s="34"/>
      <c r="PJG34" s="34"/>
      <c r="PJH34" s="34"/>
      <c r="PJI34" s="34"/>
      <c r="PJJ34" s="34"/>
      <c r="PJK34" s="34"/>
      <c r="PJL34" s="34"/>
      <c r="PJM34" s="34"/>
      <c r="PJN34" s="34"/>
      <c r="PJO34" s="34"/>
      <c r="PJP34" s="34"/>
      <c r="PJQ34" s="34"/>
      <c r="PJR34" s="34"/>
      <c r="PJS34" s="34"/>
      <c r="PJT34" s="34"/>
      <c r="PJU34" s="34"/>
      <c r="PJV34" s="34"/>
      <c r="PJW34" s="34"/>
      <c r="PJX34" s="34"/>
      <c r="PJY34" s="34"/>
      <c r="PJZ34" s="34"/>
      <c r="PKA34" s="34"/>
      <c r="PKB34" s="34"/>
      <c r="PKC34" s="34"/>
      <c r="PKD34" s="34"/>
      <c r="PKE34" s="34"/>
      <c r="PKF34" s="34"/>
      <c r="PKG34" s="34"/>
      <c r="PKH34" s="34"/>
      <c r="PKI34" s="34"/>
      <c r="PKJ34" s="34"/>
      <c r="PKK34" s="34"/>
      <c r="PKL34" s="34"/>
      <c r="PKM34" s="34"/>
      <c r="PKN34" s="34"/>
      <c r="PKO34" s="34"/>
      <c r="PKP34" s="34"/>
      <c r="PKQ34" s="34"/>
      <c r="PKR34" s="34"/>
      <c r="PKS34" s="34"/>
      <c r="PKT34" s="34"/>
      <c r="PKU34" s="34"/>
      <c r="PKV34" s="34"/>
      <c r="PKW34" s="34"/>
      <c r="PKX34" s="34"/>
      <c r="PKY34" s="34"/>
      <c r="PKZ34" s="34"/>
      <c r="PLA34" s="34"/>
      <c r="PLB34" s="34"/>
      <c r="PLC34" s="34"/>
      <c r="PLD34" s="34"/>
      <c r="PLE34" s="34"/>
      <c r="PLF34" s="34"/>
      <c r="PLG34" s="34"/>
      <c r="PLH34" s="34"/>
      <c r="PLI34" s="34"/>
      <c r="PLJ34" s="34"/>
      <c r="PLK34" s="34"/>
      <c r="PLL34" s="34"/>
      <c r="PLM34" s="34"/>
      <c r="PLN34" s="34"/>
      <c r="PLO34" s="34"/>
      <c r="PLP34" s="34"/>
      <c r="PLQ34" s="34"/>
      <c r="PLR34" s="34"/>
      <c r="PLS34" s="34"/>
      <c r="PLT34" s="34"/>
      <c r="PLU34" s="34"/>
      <c r="PLV34" s="34"/>
      <c r="PLW34" s="34"/>
      <c r="PLX34" s="34"/>
      <c r="PLY34" s="34"/>
      <c r="PLZ34" s="34"/>
      <c r="PMA34" s="34"/>
      <c r="PMB34" s="34"/>
      <c r="PMC34" s="34"/>
      <c r="PMD34" s="34"/>
      <c r="PME34" s="34"/>
      <c r="PMF34" s="34"/>
      <c r="PMG34" s="34"/>
      <c r="PMH34" s="34"/>
      <c r="PMI34" s="34"/>
      <c r="PMJ34" s="34"/>
      <c r="PMK34" s="34"/>
      <c r="PML34" s="34"/>
      <c r="PMM34" s="34"/>
      <c r="PMN34" s="34"/>
      <c r="PMO34" s="34"/>
      <c r="PMP34" s="34"/>
      <c r="PMQ34" s="34"/>
      <c r="PMR34" s="34"/>
      <c r="PMS34" s="34"/>
      <c r="PMT34" s="34"/>
      <c r="PMU34" s="34"/>
      <c r="PMV34" s="34"/>
      <c r="PMW34" s="34"/>
      <c r="PMX34" s="34"/>
      <c r="PMY34" s="34"/>
      <c r="PMZ34" s="34"/>
      <c r="PNA34" s="34"/>
      <c r="PNB34" s="34"/>
      <c r="PNC34" s="34"/>
      <c r="PND34" s="34"/>
      <c r="PNE34" s="34"/>
      <c r="PNF34" s="34"/>
      <c r="PNG34" s="34"/>
      <c r="PNH34" s="34"/>
      <c r="PNI34" s="34"/>
      <c r="PNJ34" s="34"/>
      <c r="PNK34" s="34"/>
      <c r="PNL34" s="34"/>
      <c r="PNM34" s="34"/>
      <c r="PNN34" s="34"/>
      <c r="PNO34" s="34"/>
      <c r="PNP34" s="34"/>
      <c r="PNQ34" s="34"/>
      <c r="PNR34" s="34"/>
      <c r="PNS34" s="34"/>
      <c r="PNT34" s="34"/>
      <c r="PNU34" s="34"/>
      <c r="PNV34" s="34"/>
      <c r="PNW34" s="34"/>
      <c r="PNX34" s="34"/>
      <c r="PNY34" s="34"/>
      <c r="PNZ34" s="34"/>
      <c r="POA34" s="34"/>
      <c r="POB34" s="34"/>
      <c r="POC34" s="34"/>
      <c r="POD34" s="34"/>
      <c r="POE34" s="34"/>
      <c r="POF34" s="34"/>
      <c r="POG34" s="34"/>
      <c r="POH34" s="34"/>
      <c r="POI34" s="34"/>
      <c r="POJ34" s="34"/>
      <c r="POK34" s="34"/>
      <c r="POL34" s="34"/>
      <c r="POM34" s="34"/>
      <c r="PON34" s="34"/>
      <c r="POO34" s="34"/>
      <c r="POP34" s="34"/>
      <c r="POQ34" s="34"/>
      <c r="POR34" s="34"/>
      <c r="POS34" s="34"/>
      <c r="POT34" s="34"/>
      <c r="POU34" s="34"/>
      <c r="POV34" s="34"/>
      <c r="POW34" s="34"/>
      <c r="POX34" s="34"/>
      <c r="POY34" s="34"/>
      <c r="POZ34" s="34"/>
      <c r="PPA34" s="34"/>
      <c r="PPB34" s="34"/>
      <c r="PPC34" s="34"/>
      <c r="PPD34" s="34"/>
      <c r="PPE34" s="34"/>
      <c r="PPF34" s="34"/>
      <c r="PPG34" s="34"/>
      <c r="PPH34" s="34"/>
      <c r="PPI34" s="34"/>
      <c r="PPJ34" s="34"/>
      <c r="PPK34" s="34"/>
      <c r="PPL34" s="34"/>
      <c r="PPM34" s="34"/>
      <c r="PPN34" s="34"/>
      <c r="PPO34" s="34"/>
      <c r="PPP34" s="34"/>
      <c r="PPQ34" s="34"/>
      <c r="PPR34" s="34"/>
      <c r="PPS34" s="34"/>
      <c r="PPT34" s="34"/>
      <c r="PPU34" s="34"/>
      <c r="PPV34" s="34"/>
      <c r="PPW34" s="34"/>
      <c r="PPX34" s="34"/>
      <c r="PPY34" s="34"/>
      <c r="PPZ34" s="34"/>
      <c r="PQA34" s="34"/>
      <c r="PQB34" s="34"/>
      <c r="PQC34" s="34"/>
      <c r="PQD34" s="34"/>
      <c r="PQE34" s="34"/>
      <c r="PQF34" s="34"/>
      <c r="PQG34" s="34"/>
      <c r="PQH34" s="34"/>
      <c r="PQI34" s="34"/>
      <c r="PQJ34" s="34"/>
      <c r="PQK34" s="34"/>
      <c r="PQL34" s="34"/>
      <c r="PQM34" s="34"/>
      <c r="PQN34" s="34"/>
      <c r="PQO34" s="34"/>
      <c r="PQP34" s="34"/>
      <c r="PQQ34" s="34"/>
      <c r="PQR34" s="34"/>
      <c r="PQS34" s="34"/>
      <c r="PQT34" s="34"/>
      <c r="PQU34" s="34"/>
      <c r="PQV34" s="34"/>
      <c r="PQW34" s="34"/>
      <c r="PQX34" s="34"/>
      <c r="PQY34" s="34"/>
      <c r="PQZ34" s="34"/>
      <c r="PRA34" s="34"/>
      <c r="PRB34" s="34"/>
      <c r="PRC34" s="34"/>
      <c r="PRD34" s="34"/>
      <c r="PRE34" s="34"/>
      <c r="PRF34" s="34"/>
      <c r="PRG34" s="34"/>
      <c r="PRH34" s="34"/>
      <c r="PRI34" s="34"/>
      <c r="PRJ34" s="34"/>
      <c r="PRK34" s="34"/>
      <c r="PRL34" s="34"/>
      <c r="PRM34" s="34"/>
      <c r="PRN34" s="34"/>
      <c r="PRO34" s="34"/>
      <c r="PRP34" s="34"/>
      <c r="PRQ34" s="34"/>
      <c r="PRR34" s="34"/>
      <c r="PRS34" s="34"/>
      <c r="PRT34" s="34"/>
      <c r="PRU34" s="34"/>
      <c r="PRV34" s="34"/>
      <c r="PRW34" s="34"/>
      <c r="PRX34" s="34"/>
      <c r="PRY34" s="34"/>
      <c r="PRZ34" s="34"/>
      <c r="PSA34" s="34"/>
      <c r="PSB34" s="34"/>
      <c r="PSC34" s="34"/>
      <c r="PSD34" s="34"/>
      <c r="PSE34" s="34"/>
      <c r="PSF34" s="34"/>
      <c r="PSG34" s="34"/>
      <c r="PSH34" s="34"/>
      <c r="PSI34" s="34"/>
      <c r="PSJ34" s="34"/>
      <c r="PSK34" s="34"/>
      <c r="PSL34" s="34"/>
      <c r="PSM34" s="34"/>
      <c r="PSN34" s="34"/>
      <c r="PSO34" s="34"/>
      <c r="PSP34" s="34"/>
      <c r="PSQ34" s="34"/>
      <c r="PSR34" s="34"/>
      <c r="PSS34" s="34"/>
      <c r="PST34" s="34"/>
      <c r="PSU34" s="34"/>
      <c r="PSV34" s="34"/>
      <c r="PSW34" s="34"/>
      <c r="PSX34" s="34"/>
      <c r="PSY34" s="34"/>
      <c r="PSZ34" s="34"/>
      <c r="PTA34" s="34"/>
      <c r="PTB34" s="34"/>
      <c r="PTC34" s="34"/>
      <c r="PTD34" s="34"/>
      <c r="PTE34" s="34"/>
      <c r="PTF34" s="34"/>
      <c r="PTG34" s="34"/>
      <c r="PTH34" s="34"/>
      <c r="PTI34" s="34"/>
      <c r="PTJ34" s="34"/>
      <c r="PTK34" s="34"/>
      <c r="PTL34" s="34"/>
      <c r="PTM34" s="34"/>
      <c r="PTN34" s="34"/>
      <c r="PTO34" s="34"/>
      <c r="PTP34" s="34"/>
      <c r="PTQ34" s="34"/>
      <c r="PTR34" s="34"/>
      <c r="PTS34" s="34"/>
      <c r="PTT34" s="34"/>
      <c r="PTU34" s="34"/>
      <c r="PTV34" s="34"/>
      <c r="PTW34" s="34"/>
      <c r="PTX34" s="34"/>
      <c r="PTY34" s="34"/>
      <c r="PTZ34" s="34"/>
      <c r="PUA34" s="34"/>
      <c r="PUB34" s="34"/>
      <c r="PUC34" s="34"/>
      <c r="PUD34" s="34"/>
      <c r="PUE34" s="34"/>
      <c r="PUF34" s="34"/>
      <c r="PUG34" s="34"/>
      <c r="PUH34" s="34"/>
      <c r="PUI34" s="34"/>
      <c r="PUJ34" s="34"/>
      <c r="PUK34" s="34"/>
      <c r="PUL34" s="34"/>
      <c r="PUM34" s="34"/>
      <c r="PUN34" s="34"/>
      <c r="PUO34" s="34"/>
      <c r="PUP34" s="34"/>
      <c r="PUQ34" s="34"/>
      <c r="PUR34" s="34"/>
      <c r="PUS34" s="34"/>
      <c r="PUT34" s="34"/>
      <c r="PUU34" s="34"/>
      <c r="PUV34" s="34"/>
      <c r="PUW34" s="34"/>
      <c r="PUX34" s="34"/>
      <c r="PUY34" s="34"/>
      <c r="PUZ34" s="34"/>
      <c r="PVA34" s="34"/>
      <c r="PVB34" s="34"/>
      <c r="PVC34" s="34"/>
      <c r="PVD34" s="34"/>
      <c r="PVE34" s="34"/>
      <c r="PVF34" s="34"/>
      <c r="PVG34" s="34"/>
      <c r="PVH34" s="34"/>
      <c r="PVI34" s="34"/>
      <c r="PVJ34" s="34"/>
      <c r="PVK34" s="34"/>
      <c r="PVL34" s="34"/>
      <c r="PVM34" s="34"/>
      <c r="PVN34" s="34"/>
      <c r="PVO34" s="34"/>
      <c r="PVP34" s="34"/>
      <c r="PVQ34" s="34"/>
      <c r="PVR34" s="34"/>
      <c r="PVS34" s="34"/>
      <c r="PVT34" s="34"/>
      <c r="PVU34" s="34"/>
      <c r="PVV34" s="34"/>
      <c r="PVW34" s="34"/>
      <c r="PVX34" s="34"/>
      <c r="PVY34" s="34"/>
      <c r="PVZ34" s="34"/>
      <c r="PWA34" s="34"/>
      <c r="PWB34" s="34"/>
      <c r="PWC34" s="34"/>
      <c r="PWD34" s="34"/>
      <c r="PWE34" s="34"/>
      <c r="PWF34" s="34"/>
      <c r="PWG34" s="34"/>
      <c r="PWH34" s="34"/>
      <c r="PWI34" s="34"/>
      <c r="PWJ34" s="34"/>
      <c r="PWK34" s="34"/>
      <c r="PWL34" s="34"/>
      <c r="PWM34" s="34"/>
      <c r="PWN34" s="34"/>
      <c r="PWO34" s="34"/>
      <c r="PWP34" s="34"/>
      <c r="PWQ34" s="34"/>
      <c r="PWR34" s="34"/>
      <c r="PWS34" s="34"/>
      <c r="PWT34" s="34"/>
      <c r="PWU34" s="34"/>
      <c r="PWV34" s="34"/>
      <c r="PWW34" s="34"/>
      <c r="PWX34" s="34"/>
      <c r="PWY34" s="34"/>
      <c r="PWZ34" s="34"/>
      <c r="PXA34" s="34"/>
      <c r="PXB34" s="34"/>
      <c r="PXC34" s="34"/>
      <c r="PXD34" s="34"/>
      <c r="PXE34" s="34"/>
      <c r="PXF34" s="34"/>
      <c r="PXG34" s="34"/>
      <c r="PXH34" s="34"/>
      <c r="PXI34" s="34"/>
      <c r="PXJ34" s="34"/>
      <c r="PXK34" s="34"/>
      <c r="PXL34" s="34"/>
      <c r="PXM34" s="34"/>
      <c r="PXN34" s="34"/>
      <c r="PXO34" s="34"/>
      <c r="PXP34" s="34"/>
      <c r="PXQ34" s="34"/>
      <c r="PXR34" s="34"/>
      <c r="PXS34" s="34"/>
      <c r="PXT34" s="34"/>
      <c r="PXU34" s="34"/>
      <c r="PXV34" s="34"/>
      <c r="PXW34" s="34"/>
      <c r="PXX34" s="34"/>
      <c r="PXY34" s="34"/>
      <c r="PXZ34" s="34"/>
      <c r="PYA34" s="34"/>
      <c r="PYB34" s="34"/>
      <c r="PYC34" s="34"/>
      <c r="PYD34" s="34"/>
      <c r="PYE34" s="34"/>
      <c r="PYF34" s="34"/>
      <c r="PYG34" s="34"/>
      <c r="PYH34" s="34"/>
      <c r="PYI34" s="34"/>
      <c r="PYJ34" s="34"/>
      <c r="PYK34" s="34"/>
      <c r="PYL34" s="34"/>
      <c r="PYM34" s="34"/>
      <c r="PYN34" s="34"/>
      <c r="PYO34" s="34"/>
      <c r="PYP34" s="34"/>
      <c r="PYQ34" s="34"/>
      <c r="PYR34" s="34"/>
      <c r="PYS34" s="34"/>
      <c r="PYT34" s="34"/>
      <c r="PYU34" s="34"/>
      <c r="PYV34" s="34"/>
      <c r="PYW34" s="34"/>
      <c r="PYX34" s="34"/>
      <c r="PYY34" s="34"/>
      <c r="PYZ34" s="34"/>
      <c r="PZA34" s="34"/>
      <c r="PZB34" s="34"/>
      <c r="PZC34" s="34"/>
      <c r="PZD34" s="34"/>
      <c r="PZE34" s="34"/>
      <c r="PZF34" s="34"/>
      <c r="PZG34" s="34"/>
      <c r="PZH34" s="34"/>
      <c r="PZI34" s="34"/>
      <c r="PZJ34" s="34"/>
      <c r="PZK34" s="34"/>
      <c r="PZL34" s="34"/>
      <c r="PZM34" s="34"/>
      <c r="PZN34" s="34"/>
      <c r="PZO34" s="34"/>
      <c r="PZP34" s="34"/>
      <c r="PZQ34" s="34"/>
      <c r="PZR34" s="34"/>
      <c r="PZS34" s="34"/>
      <c r="PZT34" s="34"/>
      <c r="PZU34" s="34"/>
      <c r="PZV34" s="34"/>
      <c r="PZW34" s="34"/>
      <c r="PZX34" s="34"/>
      <c r="PZY34" s="34"/>
      <c r="PZZ34" s="34"/>
      <c r="QAA34" s="34"/>
      <c r="QAB34" s="34"/>
      <c r="QAC34" s="34"/>
      <c r="QAD34" s="34"/>
      <c r="QAE34" s="34"/>
      <c r="QAF34" s="34"/>
      <c r="QAG34" s="34"/>
      <c r="QAH34" s="34"/>
      <c r="QAI34" s="34"/>
      <c r="QAJ34" s="34"/>
      <c r="QAK34" s="34"/>
      <c r="QAL34" s="34"/>
      <c r="QAM34" s="34"/>
      <c r="QAN34" s="34"/>
      <c r="QAO34" s="34"/>
      <c r="QAP34" s="34"/>
      <c r="QAQ34" s="34"/>
      <c r="QAR34" s="34"/>
      <c r="QAS34" s="34"/>
      <c r="QAT34" s="34"/>
      <c r="QAU34" s="34"/>
      <c r="QAV34" s="34"/>
      <c r="QAW34" s="34"/>
      <c r="QAX34" s="34"/>
      <c r="QAY34" s="34"/>
      <c r="QAZ34" s="34"/>
      <c r="QBA34" s="34"/>
      <c r="QBB34" s="34"/>
      <c r="QBC34" s="34"/>
      <c r="QBD34" s="34"/>
      <c r="QBE34" s="34"/>
      <c r="QBF34" s="34"/>
      <c r="QBG34" s="34"/>
      <c r="QBH34" s="34"/>
      <c r="QBI34" s="34"/>
      <c r="QBJ34" s="34"/>
      <c r="QBK34" s="34"/>
      <c r="QBL34" s="34"/>
      <c r="QBM34" s="34"/>
      <c r="QBN34" s="34"/>
      <c r="QBO34" s="34"/>
      <c r="QBP34" s="34"/>
      <c r="QBQ34" s="34"/>
      <c r="QBR34" s="34"/>
      <c r="QBS34" s="34"/>
      <c r="QBT34" s="34"/>
      <c r="QBU34" s="34"/>
      <c r="QBV34" s="34"/>
      <c r="QBW34" s="34"/>
      <c r="QBX34" s="34"/>
      <c r="QBY34" s="34"/>
      <c r="QBZ34" s="34"/>
      <c r="QCA34" s="34"/>
      <c r="QCB34" s="34"/>
      <c r="QCC34" s="34"/>
      <c r="QCD34" s="34"/>
      <c r="QCE34" s="34"/>
      <c r="QCF34" s="34"/>
      <c r="QCG34" s="34"/>
      <c r="QCH34" s="34"/>
      <c r="QCI34" s="34"/>
      <c r="QCJ34" s="34"/>
      <c r="QCK34" s="34"/>
      <c r="QCL34" s="34"/>
      <c r="QCM34" s="34"/>
      <c r="QCN34" s="34"/>
      <c r="QCO34" s="34"/>
      <c r="QCP34" s="34"/>
      <c r="QCQ34" s="34"/>
      <c r="QCR34" s="34"/>
      <c r="QCS34" s="34"/>
      <c r="QCT34" s="34"/>
      <c r="QCU34" s="34"/>
      <c r="QCV34" s="34"/>
      <c r="QCW34" s="34"/>
      <c r="QCX34" s="34"/>
      <c r="QCY34" s="34"/>
      <c r="QCZ34" s="34"/>
      <c r="QDA34" s="34"/>
      <c r="QDB34" s="34"/>
      <c r="QDC34" s="34"/>
      <c r="QDD34" s="34"/>
      <c r="QDE34" s="34"/>
      <c r="QDF34" s="34"/>
      <c r="QDG34" s="34"/>
      <c r="QDH34" s="34"/>
      <c r="QDI34" s="34"/>
      <c r="QDJ34" s="34"/>
      <c r="QDK34" s="34"/>
      <c r="QDL34" s="34"/>
      <c r="QDM34" s="34"/>
      <c r="QDN34" s="34"/>
      <c r="QDO34" s="34"/>
      <c r="QDP34" s="34"/>
      <c r="QDQ34" s="34"/>
      <c r="QDR34" s="34"/>
      <c r="QDS34" s="34"/>
      <c r="QDT34" s="34"/>
      <c r="QDU34" s="34"/>
      <c r="QDV34" s="34"/>
      <c r="QDW34" s="34"/>
      <c r="QDX34" s="34"/>
      <c r="QDY34" s="34"/>
      <c r="QDZ34" s="34"/>
      <c r="QEA34" s="34"/>
      <c r="QEB34" s="34"/>
      <c r="QEC34" s="34"/>
      <c r="QED34" s="34"/>
      <c r="QEE34" s="34"/>
      <c r="QEF34" s="34"/>
      <c r="QEG34" s="34"/>
      <c r="QEH34" s="34"/>
      <c r="QEI34" s="34"/>
      <c r="QEJ34" s="34"/>
      <c r="QEK34" s="34"/>
      <c r="QEL34" s="34"/>
      <c r="QEM34" s="34"/>
      <c r="QEN34" s="34"/>
      <c r="QEO34" s="34"/>
      <c r="QEP34" s="34"/>
      <c r="QEQ34" s="34"/>
      <c r="QER34" s="34"/>
      <c r="QES34" s="34"/>
      <c r="QET34" s="34"/>
      <c r="QEU34" s="34"/>
      <c r="QEV34" s="34"/>
      <c r="QEW34" s="34"/>
      <c r="QEX34" s="34"/>
      <c r="QEY34" s="34"/>
      <c r="QEZ34" s="34"/>
      <c r="QFA34" s="34"/>
      <c r="QFB34" s="34"/>
      <c r="QFC34" s="34"/>
      <c r="QFD34" s="34"/>
      <c r="QFE34" s="34"/>
      <c r="QFF34" s="34"/>
      <c r="QFG34" s="34"/>
      <c r="QFH34" s="34"/>
      <c r="QFI34" s="34"/>
      <c r="QFJ34" s="34"/>
      <c r="QFK34" s="34"/>
      <c r="QFL34" s="34"/>
      <c r="QFM34" s="34"/>
      <c r="QFN34" s="34"/>
      <c r="QFO34" s="34"/>
      <c r="QFP34" s="34"/>
      <c r="QFQ34" s="34"/>
      <c r="QFR34" s="34"/>
      <c r="QFS34" s="34"/>
      <c r="QFT34" s="34"/>
      <c r="QFU34" s="34"/>
      <c r="QFV34" s="34"/>
      <c r="QFW34" s="34"/>
      <c r="QFX34" s="34"/>
      <c r="QFY34" s="34"/>
      <c r="QFZ34" s="34"/>
      <c r="QGA34" s="34"/>
      <c r="QGB34" s="34"/>
      <c r="QGC34" s="34"/>
      <c r="QGD34" s="34"/>
      <c r="QGE34" s="34"/>
      <c r="QGF34" s="34"/>
      <c r="QGG34" s="34"/>
      <c r="QGH34" s="34"/>
      <c r="QGI34" s="34"/>
      <c r="QGJ34" s="34"/>
      <c r="QGK34" s="34"/>
      <c r="QGL34" s="34"/>
      <c r="QGM34" s="34"/>
      <c r="QGN34" s="34"/>
      <c r="QGO34" s="34"/>
      <c r="QGP34" s="34"/>
      <c r="QGQ34" s="34"/>
      <c r="QGR34" s="34"/>
      <c r="QGS34" s="34"/>
      <c r="QGT34" s="34"/>
      <c r="QGU34" s="34"/>
      <c r="QGV34" s="34"/>
      <c r="QGW34" s="34"/>
      <c r="QGX34" s="34"/>
      <c r="QGY34" s="34"/>
      <c r="QGZ34" s="34"/>
      <c r="QHA34" s="34"/>
      <c r="QHB34" s="34"/>
      <c r="QHC34" s="34"/>
      <c r="QHD34" s="34"/>
      <c r="QHE34" s="34"/>
      <c r="QHF34" s="34"/>
      <c r="QHG34" s="34"/>
      <c r="QHH34" s="34"/>
      <c r="QHI34" s="34"/>
      <c r="QHJ34" s="34"/>
      <c r="QHK34" s="34"/>
      <c r="QHL34" s="34"/>
      <c r="QHM34" s="34"/>
      <c r="QHN34" s="34"/>
      <c r="QHO34" s="34"/>
      <c r="QHP34" s="34"/>
      <c r="QHQ34" s="34"/>
      <c r="QHR34" s="34"/>
      <c r="QHS34" s="34"/>
      <c r="QHT34" s="34"/>
      <c r="QHU34" s="34"/>
      <c r="QHV34" s="34"/>
      <c r="QHW34" s="34"/>
      <c r="QHX34" s="34"/>
      <c r="QHY34" s="34"/>
      <c r="QHZ34" s="34"/>
      <c r="QIA34" s="34"/>
      <c r="QIB34" s="34"/>
      <c r="QIC34" s="34"/>
      <c r="QID34" s="34"/>
      <c r="QIE34" s="34"/>
      <c r="QIF34" s="34"/>
      <c r="QIG34" s="34"/>
      <c r="QIH34" s="34"/>
      <c r="QII34" s="34"/>
      <c r="QIJ34" s="34"/>
      <c r="QIK34" s="34"/>
      <c r="QIL34" s="34"/>
      <c r="QIM34" s="34"/>
      <c r="QIN34" s="34"/>
      <c r="QIO34" s="34"/>
      <c r="QIP34" s="34"/>
      <c r="QIQ34" s="34"/>
      <c r="QIR34" s="34"/>
      <c r="QIS34" s="34"/>
      <c r="QIT34" s="34"/>
      <c r="QIU34" s="34"/>
      <c r="QIV34" s="34"/>
      <c r="QIW34" s="34"/>
      <c r="QIX34" s="34"/>
      <c r="QIY34" s="34"/>
      <c r="QIZ34" s="34"/>
      <c r="QJA34" s="34"/>
      <c r="QJB34" s="34"/>
      <c r="QJC34" s="34"/>
      <c r="QJD34" s="34"/>
      <c r="QJE34" s="34"/>
      <c r="QJF34" s="34"/>
      <c r="QJG34" s="34"/>
      <c r="QJH34" s="34"/>
      <c r="QJI34" s="34"/>
      <c r="QJJ34" s="34"/>
      <c r="QJK34" s="34"/>
      <c r="QJL34" s="34"/>
      <c r="QJM34" s="34"/>
      <c r="QJN34" s="34"/>
      <c r="QJO34" s="34"/>
      <c r="QJP34" s="34"/>
      <c r="QJQ34" s="34"/>
      <c r="QJR34" s="34"/>
      <c r="QJS34" s="34"/>
      <c r="QJT34" s="34"/>
      <c r="QJU34" s="34"/>
      <c r="QJV34" s="34"/>
      <c r="QJW34" s="34"/>
      <c r="QJX34" s="34"/>
      <c r="QJY34" s="34"/>
      <c r="QJZ34" s="34"/>
      <c r="QKA34" s="34"/>
      <c r="QKB34" s="34"/>
      <c r="QKC34" s="34"/>
      <c r="QKD34" s="34"/>
      <c r="QKE34" s="34"/>
      <c r="QKF34" s="34"/>
      <c r="QKG34" s="34"/>
      <c r="QKH34" s="34"/>
      <c r="QKI34" s="34"/>
      <c r="QKJ34" s="34"/>
      <c r="QKK34" s="34"/>
      <c r="QKL34" s="34"/>
      <c r="QKM34" s="34"/>
      <c r="QKN34" s="34"/>
      <c r="QKO34" s="34"/>
      <c r="QKP34" s="34"/>
      <c r="QKQ34" s="34"/>
      <c r="QKR34" s="34"/>
      <c r="QKS34" s="34"/>
      <c r="QKT34" s="34"/>
      <c r="QKU34" s="34"/>
      <c r="QKV34" s="34"/>
      <c r="QKW34" s="34"/>
      <c r="QKX34" s="34"/>
      <c r="QKY34" s="34"/>
      <c r="QKZ34" s="34"/>
      <c r="QLA34" s="34"/>
      <c r="QLB34" s="34"/>
      <c r="QLC34" s="34"/>
      <c r="QLD34" s="34"/>
      <c r="QLE34" s="34"/>
      <c r="QLF34" s="34"/>
      <c r="QLG34" s="34"/>
      <c r="QLH34" s="34"/>
      <c r="QLI34" s="34"/>
      <c r="QLJ34" s="34"/>
      <c r="QLK34" s="34"/>
      <c r="QLL34" s="34"/>
      <c r="QLM34" s="34"/>
      <c r="QLN34" s="34"/>
      <c r="QLO34" s="34"/>
      <c r="QLP34" s="34"/>
      <c r="QLQ34" s="34"/>
      <c r="QLR34" s="34"/>
      <c r="QLS34" s="34"/>
      <c r="QLT34" s="34"/>
      <c r="QLU34" s="34"/>
      <c r="QLV34" s="34"/>
      <c r="QLW34" s="34"/>
      <c r="QLX34" s="34"/>
      <c r="QLY34" s="34"/>
      <c r="QLZ34" s="34"/>
      <c r="QMA34" s="34"/>
      <c r="QMB34" s="34"/>
      <c r="QMC34" s="34"/>
      <c r="QMD34" s="34"/>
      <c r="QME34" s="34"/>
      <c r="QMF34" s="34"/>
      <c r="QMG34" s="34"/>
      <c r="QMH34" s="34"/>
      <c r="QMI34" s="34"/>
      <c r="QMJ34" s="34"/>
      <c r="QMK34" s="34"/>
      <c r="QML34" s="34"/>
      <c r="QMM34" s="34"/>
      <c r="QMN34" s="34"/>
      <c r="QMO34" s="34"/>
      <c r="QMP34" s="34"/>
      <c r="QMQ34" s="34"/>
      <c r="QMR34" s="34"/>
      <c r="QMS34" s="34"/>
      <c r="QMT34" s="34"/>
      <c r="QMU34" s="34"/>
      <c r="QMV34" s="34"/>
      <c r="QMW34" s="34"/>
      <c r="QMX34" s="34"/>
      <c r="QMY34" s="34"/>
      <c r="QMZ34" s="34"/>
      <c r="QNA34" s="34"/>
      <c r="QNB34" s="34"/>
      <c r="QNC34" s="34"/>
      <c r="QND34" s="34"/>
      <c r="QNE34" s="34"/>
      <c r="QNF34" s="34"/>
      <c r="QNG34" s="34"/>
      <c r="QNH34" s="34"/>
      <c r="QNI34" s="34"/>
      <c r="QNJ34" s="34"/>
      <c r="QNK34" s="34"/>
      <c r="QNL34" s="34"/>
      <c r="QNM34" s="34"/>
      <c r="QNN34" s="34"/>
      <c r="QNO34" s="34"/>
      <c r="QNP34" s="34"/>
      <c r="QNQ34" s="34"/>
      <c r="QNR34" s="34"/>
      <c r="QNS34" s="34"/>
      <c r="QNT34" s="34"/>
      <c r="QNU34" s="34"/>
      <c r="QNV34" s="34"/>
      <c r="QNW34" s="34"/>
      <c r="QNX34" s="34"/>
      <c r="QNY34" s="34"/>
      <c r="QNZ34" s="34"/>
      <c r="QOA34" s="34"/>
      <c r="QOB34" s="34"/>
      <c r="QOC34" s="34"/>
      <c r="QOD34" s="34"/>
      <c r="QOE34" s="34"/>
      <c r="QOF34" s="34"/>
      <c r="QOG34" s="34"/>
      <c r="QOH34" s="34"/>
      <c r="QOI34" s="34"/>
      <c r="QOJ34" s="34"/>
      <c r="QOK34" s="34"/>
      <c r="QOL34" s="34"/>
      <c r="QOM34" s="34"/>
      <c r="QON34" s="34"/>
      <c r="QOO34" s="34"/>
      <c r="QOP34" s="34"/>
      <c r="QOQ34" s="34"/>
      <c r="QOR34" s="34"/>
      <c r="QOS34" s="34"/>
      <c r="QOT34" s="34"/>
      <c r="QOU34" s="34"/>
      <c r="QOV34" s="34"/>
      <c r="QOW34" s="34"/>
      <c r="QOX34" s="34"/>
      <c r="QOY34" s="34"/>
      <c r="QOZ34" s="34"/>
      <c r="QPA34" s="34"/>
      <c r="QPB34" s="34"/>
      <c r="QPC34" s="34"/>
      <c r="QPD34" s="34"/>
      <c r="QPE34" s="34"/>
      <c r="QPF34" s="34"/>
      <c r="QPG34" s="34"/>
      <c r="QPH34" s="34"/>
      <c r="QPI34" s="34"/>
      <c r="QPJ34" s="34"/>
      <c r="QPK34" s="34"/>
      <c r="QPL34" s="34"/>
      <c r="QPM34" s="34"/>
      <c r="QPN34" s="34"/>
      <c r="QPO34" s="34"/>
      <c r="QPP34" s="34"/>
      <c r="QPQ34" s="34"/>
      <c r="QPR34" s="34"/>
      <c r="QPS34" s="34"/>
      <c r="QPT34" s="34"/>
      <c r="QPU34" s="34"/>
      <c r="QPV34" s="34"/>
      <c r="QPW34" s="34"/>
      <c r="QPX34" s="34"/>
      <c r="QPY34" s="34"/>
      <c r="QPZ34" s="34"/>
      <c r="QQA34" s="34"/>
      <c r="QQB34" s="34"/>
      <c r="QQC34" s="34"/>
      <c r="QQD34" s="34"/>
      <c r="QQE34" s="34"/>
      <c r="QQF34" s="34"/>
      <c r="QQG34" s="34"/>
      <c r="QQH34" s="34"/>
      <c r="QQI34" s="34"/>
      <c r="QQJ34" s="34"/>
      <c r="QQK34" s="34"/>
      <c r="QQL34" s="34"/>
      <c r="QQM34" s="34"/>
      <c r="QQN34" s="34"/>
      <c r="QQO34" s="34"/>
      <c r="QQP34" s="34"/>
      <c r="QQQ34" s="34"/>
      <c r="QQR34" s="34"/>
      <c r="QQS34" s="34"/>
      <c r="QQT34" s="34"/>
      <c r="QQU34" s="34"/>
      <c r="QQV34" s="34"/>
      <c r="QQW34" s="34"/>
      <c r="QQX34" s="34"/>
      <c r="QQY34" s="34"/>
      <c r="QQZ34" s="34"/>
      <c r="QRA34" s="34"/>
      <c r="QRB34" s="34"/>
      <c r="QRC34" s="34"/>
      <c r="QRD34" s="34"/>
      <c r="QRE34" s="34"/>
      <c r="QRF34" s="34"/>
      <c r="QRG34" s="34"/>
      <c r="QRH34" s="34"/>
      <c r="QRI34" s="34"/>
      <c r="QRJ34" s="34"/>
      <c r="QRK34" s="34"/>
      <c r="QRL34" s="34"/>
      <c r="QRM34" s="34"/>
      <c r="QRN34" s="34"/>
      <c r="QRO34" s="34"/>
      <c r="QRP34" s="34"/>
      <c r="QRQ34" s="34"/>
      <c r="QRR34" s="34"/>
      <c r="QRS34" s="34"/>
      <c r="QRT34" s="34"/>
      <c r="QRU34" s="34"/>
      <c r="QRV34" s="34"/>
      <c r="QRW34" s="34"/>
      <c r="QRX34" s="34"/>
      <c r="QRY34" s="34"/>
      <c r="QRZ34" s="34"/>
      <c r="QSA34" s="34"/>
      <c r="QSB34" s="34"/>
      <c r="QSC34" s="34"/>
      <c r="QSD34" s="34"/>
      <c r="QSE34" s="34"/>
      <c r="QSF34" s="34"/>
      <c r="QSG34" s="34"/>
      <c r="QSH34" s="34"/>
      <c r="QSI34" s="34"/>
      <c r="QSJ34" s="34"/>
      <c r="QSK34" s="34"/>
      <c r="QSL34" s="34"/>
      <c r="QSM34" s="34"/>
      <c r="QSN34" s="34"/>
      <c r="QSO34" s="34"/>
      <c r="QSP34" s="34"/>
      <c r="QSQ34" s="34"/>
      <c r="QSR34" s="34"/>
      <c r="QSS34" s="34"/>
      <c r="QST34" s="34"/>
      <c r="QSU34" s="34"/>
      <c r="QSV34" s="34"/>
      <c r="QSW34" s="34"/>
      <c r="QSX34" s="34"/>
      <c r="QSY34" s="34"/>
      <c r="QSZ34" s="34"/>
      <c r="QTA34" s="34"/>
      <c r="QTB34" s="34"/>
      <c r="QTC34" s="34"/>
      <c r="QTD34" s="34"/>
      <c r="QTE34" s="34"/>
      <c r="QTF34" s="34"/>
      <c r="QTG34" s="34"/>
      <c r="QTH34" s="34"/>
      <c r="QTI34" s="34"/>
      <c r="QTJ34" s="34"/>
      <c r="QTK34" s="34"/>
      <c r="QTL34" s="34"/>
      <c r="QTM34" s="34"/>
      <c r="QTN34" s="34"/>
      <c r="QTO34" s="34"/>
      <c r="QTP34" s="34"/>
      <c r="QTQ34" s="34"/>
      <c r="QTR34" s="34"/>
      <c r="QTS34" s="34"/>
      <c r="QTT34" s="34"/>
      <c r="QTU34" s="34"/>
      <c r="QTV34" s="34"/>
      <c r="QTW34" s="34"/>
      <c r="QTX34" s="34"/>
      <c r="QTY34" s="34"/>
      <c r="QTZ34" s="34"/>
      <c r="QUA34" s="34"/>
      <c r="QUB34" s="34"/>
      <c r="QUC34" s="34"/>
      <c r="QUD34" s="34"/>
      <c r="QUE34" s="34"/>
      <c r="QUF34" s="34"/>
      <c r="QUG34" s="34"/>
      <c r="QUH34" s="34"/>
      <c r="QUI34" s="34"/>
      <c r="QUJ34" s="34"/>
      <c r="QUK34" s="34"/>
      <c r="QUL34" s="34"/>
      <c r="QUM34" s="34"/>
      <c r="QUN34" s="34"/>
      <c r="QUO34" s="34"/>
      <c r="QUP34" s="34"/>
      <c r="QUQ34" s="34"/>
      <c r="QUR34" s="34"/>
      <c r="QUS34" s="34"/>
      <c r="QUT34" s="34"/>
      <c r="QUU34" s="34"/>
      <c r="QUV34" s="34"/>
      <c r="QUW34" s="34"/>
      <c r="QUX34" s="34"/>
      <c r="QUY34" s="34"/>
      <c r="QUZ34" s="34"/>
      <c r="QVA34" s="34"/>
      <c r="QVB34" s="34"/>
      <c r="QVC34" s="34"/>
      <c r="QVD34" s="34"/>
      <c r="QVE34" s="34"/>
      <c r="QVF34" s="34"/>
      <c r="QVG34" s="34"/>
      <c r="QVH34" s="34"/>
      <c r="QVI34" s="34"/>
      <c r="QVJ34" s="34"/>
      <c r="QVK34" s="34"/>
      <c r="QVL34" s="34"/>
      <c r="QVM34" s="34"/>
      <c r="QVN34" s="34"/>
      <c r="QVO34" s="34"/>
      <c r="QVP34" s="34"/>
      <c r="QVQ34" s="34"/>
      <c r="QVR34" s="34"/>
      <c r="QVS34" s="34"/>
      <c r="QVT34" s="34"/>
      <c r="QVU34" s="34"/>
      <c r="QVV34" s="34"/>
      <c r="QVW34" s="34"/>
      <c r="QVX34" s="34"/>
      <c r="QVY34" s="34"/>
      <c r="QVZ34" s="34"/>
      <c r="QWA34" s="34"/>
      <c r="QWB34" s="34"/>
      <c r="QWC34" s="34"/>
      <c r="QWD34" s="34"/>
      <c r="QWE34" s="34"/>
      <c r="QWF34" s="34"/>
      <c r="QWG34" s="34"/>
      <c r="QWH34" s="34"/>
      <c r="QWI34" s="34"/>
      <c r="QWJ34" s="34"/>
      <c r="QWK34" s="34"/>
      <c r="QWL34" s="34"/>
      <c r="QWM34" s="34"/>
      <c r="QWN34" s="34"/>
      <c r="QWO34" s="34"/>
      <c r="QWP34" s="34"/>
      <c r="QWQ34" s="34"/>
      <c r="QWR34" s="34"/>
      <c r="QWS34" s="34"/>
      <c r="QWT34" s="34"/>
      <c r="QWU34" s="34"/>
      <c r="QWV34" s="34"/>
      <c r="QWW34" s="34"/>
      <c r="QWX34" s="34"/>
      <c r="QWY34" s="34"/>
      <c r="QWZ34" s="34"/>
      <c r="QXA34" s="34"/>
      <c r="QXB34" s="34"/>
      <c r="QXC34" s="34"/>
      <c r="QXD34" s="34"/>
      <c r="QXE34" s="34"/>
      <c r="QXF34" s="34"/>
      <c r="QXG34" s="34"/>
      <c r="QXH34" s="34"/>
      <c r="QXI34" s="34"/>
      <c r="QXJ34" s="34"/>
      <c r="QXK34" s="34"/>
      <c r="QXL34" s="34"/>
      <c r="QXM34" s="34"/>
      <c r="QXN34" s="34"/>
      <c r="QXO34" s="34"/>
      <c r="QXP34" s="34"/>
      <c r="QXQ34" s="34"/>
      <c r="QXR34" s="34"/>
      <c r="QXS34" s="34"/>
      <c r="QXT34" s="34"/>
      <c r="QXU34" s="34"/>
      <c r="QXV34" s="34"/>
      <c r="QXW34" s="34"/>
      <c r="QXX34" s="34"/>
      <c r="QXY34" s="34"/>
      <c r="QXZ34" s="34"/>
      <c r="QYA34" s="34"/>
      <c r="QYB34" s="34"/>
      <c r="QYC34" s="34"/>
      <c r="QYD34" s="34"/>
      <c r="QYE34" s="34"/>
      <c r="QYF34" s="34"/>
      <c r="QYG34" s="34"/>
      <c r="QYH34" s="34"/>
      <c r="QYI34" s="34"/>
      <c r="QYJ34" s="34"/>
      <c r="QYK34" s="34"/>
      <c r="QYL34" s="34"/>
      <c r="QYM34" s="34"/>
      <c r="QYN34" s="34"/>
      <c r="QYO34" s="34"/>
      <c r="QYP34" s="34"/>
      <c r="QYQ34" s="34"/>
      <c r="QYR34" s="34"/>
      <c r="QYS34" s="34"/>
      <c r="QYT34" s="34"/>
      <c r="QYU34" s="34"/>
      <c r="QYV34" s="34"/>
      <c r="QYW34" s="34"/>
      <c r="QYX34" s="34"/>
      <c r="QYY34" s="34"/>
      <c r="QYZ34" s="34"/>
      <c r="QZA34" s="34"/>
      <c r="QZB34" s="34"/>
      <c r="QZC34" s="34"/>
      <c r="QZD34" s="34"/>
      <c r="QZE34" s="34"/>
      <c r="QZF34" s="34"/>
      <c r="QZG34" s="34"/>
      <c r="QZH34" s="34"/>
      <c r="QZI34" s="34"/>
      <c r="QZJ34" s="34"/>
      <c r="QZK34" s="34"/>
      <c r="QZL34" s="34"/>
      <c r="QZM34" s="34"/>
      <c r="QZN34" s="34"/>
      <c r="QZO34" s="34"/>
      <c r="QZP34" s="34"/>
      <c r="QZQ34" s="34"/>
      <c r="QZR34" s="34"/>
      <c r="QZS34" s="34"/>
      <c r="QZT34" s="34"/>
      <c r="QZU34" s="34"/>
      <c r="QZV34" s="34"/>
      <c r="QZW34" s="34"/>
      <c r="QZX34" s="34"/>
      <c r="QZY34" s="34"/>
      <c r="QZZ34" s="34"/>
      <c r="RAA34" s="34"/>
      <c r="RAB34" s="34"/>
      <c r="RAC34" s="34"/>
      <c r="RAD34" s="34"/>
      <c r="RAE34" s="34"/>
      <c r="RAF34" s="34"/>
      <c r="RAG34" s="34"/>
      <c r="RAH34" s="34"/>
      <c r="RAI34" s="34"/>
      <c r="RAJ34" s="34"/>
      <c r="RAK34" s="34"/>
      <c r="RAL34" s="34"/>
      <c r="RAM34" s="34"/>
      <c r="RAN34" s="34"/>
      <c r="RAO34" s="34"/>
      <c r="RAP34" s="34"/>
      <c r="RAQ34" s="34"/>
      <c r="RAR34" s="34"/>
      <c r="RAS34" s="34"/>
      <c r="RAT34" s="34"/>
      <c r="RAU34" s="34"/>
      <c r="RAV34" s="34"/>
      <c r="RAW34" s="34"/>
      <c r="RAX34" s="34"/>
      <c r="RAY34" s="34"/>
      <c r="RAZ34" s="34"/>
      <c r="RBA34" s="34"/>
      <c r="RBB34" s="34"/>
      <c r="RBC34" s="34"/>
      <c r="RBD34" s="34"/>
      <c r="RBE34" s="34"/>
      <c r="RBF34" s="34"/>
      <c r="RBG34" s="34"/>
      <c r="RBH34" s="34"/>
      <c r="RBI34" s="34"/>
      <c r="RBJ34" s="34"/>
      <c r="RBK34" s="34"/>
      <c r="RBL34" s="34"/>
      <c r="RBM34" s="34"/>
      <c r="RBN34" s="34"/>
      <c r="RBO34" s="34"/>
      <c r="RBP34" s="34"/>
      <c r="RBQ34" s="34"/>
      <c r="RBR34" s="34"/>
      <c r="RBS34" s="34"/>
      <c r="RBT34" s="34"/>
      <c r="RBU34" s="34"/>
      <c r="RBV34" s="34"/>
      <c r="RBW34" s="34"/>
      <c r="RBX34" s="34"/>
      <c r="RBY34" s="34"/>
      <c r="RBZ34" s="34"/>
      <c r="RCA34" s="34"/>
      <c r="RCB34" s="34"/>
      <c r="RCC34" s="34"/>
      <c r="RCD34" s="34"/>
      <c r="RCE34" s="34"/>
      <c r="RCF34" s="34"/>
      <c r="RCG34" s="34"/>
      <c r="RCH34" s="34"/>
      <c r="RCI34" s="34"/>
      <c r="RCJ34" s="34"/>
      <c r="RCK34" s="34"/>
      <c r="RCL34" s="34"/>
      <c r="RCM34" s="34"/>
      <c r="RCN34" s="34"/>
      <c r="RCO34" s="34"/>
      <c r="RCP34" s="34"/>
      <c r="RCQ34" s="34"/>
      <c r="RCR34" s="34"/>
      <c r="RCS34" s="34"/>
      <c r="RCT34" s="34"/>
      <c r="RCU34" s="34"/>
      <c r="RCV34" s="34"/>
      <c r="RCW34" s="34"/>
      <c r="RCX34" s="34"/>
      <c r="RCY34" s="34"/>
      <c r="RCZ34" s="34"/>
      <c r="RDA34" s="34"/>
      <c r="RDB34" s="34"/>
      <c r="RDC34" s="34"/>
      <c r="RDD34" s="34"/>
      <c r="RDE34" s="34"/>
      <c r="RDF34" s="34"/>
      <c r="RDG34" s="34"/>
      <c r="RDH34" s="34"/>
      <c r="RDI34" s="34"/>
      <c r="RDJ34" s="34"/>
      <c r="RDK34" s="34"/>
      <c r="RDL34" s="34"/>
      <c r="RDM34" s="34"/>
      <c r="RDN34" s="34"/>
      <c r="RDO34" s="34"/>
      <c r="RDP34" s="34"/>
      <c r="RDQ34" s="34"/>
      <c r="RDR34" s="34"/>
      <c r="RDS34" s="34"/>
      <c r="RDT34" s="34"/>
      <c r="RDU34" s="34"/>
      <c r="RDV34" s="34"/>
      <c r="RDW34" s="34"/>
      <c r="RDX34" s="34"/>
      <c r="RDY34" s="34"/>
      <c r="RDZ34" s="34"/>
      <c r="REA34" s="34"/>
      <c r="REB34" s="34"/>
      <c r="REC34" s="34"/>
      <c r="RED34" s="34"/>
      <c r="REE34" s="34"/>
      <c r="REF34" s="34"/>
      <c r="REG34" s="34"/>
      <c r="REH34" s="34"/>
      <c r="REI34" s="34"/>
      <c r="REJ34" s="34"/>
      <c r="REK34" s="34"/>
      <c r="REL34" s="34"/>
      <c r="REM34" s="34"/>
      <c r="REN34" s="34"/>
      <c r="REO34" s="34"/>
      <c r="REP34" s="34"/>
      <c r="REQ34" s="34"/>
      <c r="RER34" s="34"/>
      <c r="RES34" s="34"/>
      <c r="RET34" s="34"/>
      <c r="REU34" s="34"/>
      <c r="REV34" s="34"/>
      <c r="REW34" s="34"/>
      <c r="REX34" s="34"/>
      <c r="REY34" s="34"/>
      <c r="REZ34" s="34"/>
      <c r="RFA34" s="34"/>
      <c r="RFB34" s="34"/>
      <c r="RFC34" s="34"/>
      <c r="RFD34" s="34"/>
      <c r="RFE34" s="34"/>
      <c r="RFF34" s="34"/>
      <c r="RFG34" s="34"/>
      <c r="RFH34" s="34"/>
      <c r="RFI34" s="34"/>
      <c r="RFJ34" s="34"/>
      <c r="RFK34" s="34"/>
      <c r="RFL34" s="34"/>
      <c r="RFM34" s="34"/>
      <c r="RFN34" s="34"/>
      <c r="RFO34" s="34"/>
      <c r="RFP34" s="34"/>
      <c r="RFQ34" s="34"/>
      <c r="RFR34" s="34"/>
      <c r="RFS34" s="34"/>
      <c r="RFT34" s="34"/>
      <c r="RFU34" s="34"/>
      <c r="RFV34" s="34"/>
      <c r="RFW34" s="34"/>
      <c r="RFX34" s="34"/>
      <c r="RFY34" s="34"/>
      <c r="RFZ34" s="34"/>
      <c r="RGA34" s="34"/>
      <c r="RGB34" s="34"/>
      <c r="RGC34" s="34"/>
      <c r="RGD34" s="34"/>
      <c r="RGE34" s="34"/>
      <c r="RGF34" s="34"/>
      <c r="RGG34" s="34"/>
      <c r="RGH34" s="34"/>
      <c r="RGI34" s="34"/>
      <c r="RGJ34" s="34"/>
      <c r="RGK34" s="34"/>
      <c r="RGL34" s="34"/>
      <c r="RGM34" s="34"/>
      <c r="RGN34" s="34"/>
      <c r="RGO34" s="34"/>
      <c r="RGP34" s="34"/>
      <c r="RGQ34" s="34"/>
      <c r="RGR34" s="34"/>
      <c r="RGS34" s="34"/>
      <c r="RGT34" s="34"/>
      <c r="RGU34" s="34"/>
      <c r="RGV34" s="34"/>
      <c r="RGW34" s="34"/>
      <c r="RGX34" s="34"/>
      <c r="RGY34" s="34"/>
      <c r="RGZ34" s="34"/>
      <c r="RHA34" s="34"/>
      <c r="RHB34" s="34"/>
      <c r="RHC34" s="34"/>
      <c r="RHD34" s="34"/>
      <c r="RHE34" s="34"/>
      <c r="RHF34" s="34"/>
      <c r="RHG34" s="34"/>
      <c r="RHH34" s="34"/>
      <c r="RHI34" s="34"/>
      <c r="RHJ34" s="34"/>
      <c r="RHK34" s="34"/>
      <c r="RHL34" s="34"/>
      <c r="RHM34" s="34"/>
      <c r="RHN34" s="34"/>
      <c r="RHO34" s="34"/>
      <c r="RHP34" s="34"/>
      <c r="RHQ34" s="34"/>
      <c r="RHR34" s="34"/>
      <c r="RHS34" s="34"/>
      <c r="RHT34" s="34"/>
      <c r="RHU34" s="34"/>
      <c r="RHV34" s="34"/>
      <c r="RHW34" s="34"/>
      <c r="RHX34" s="34"/>
      <c r="RHY34" s="34"/>
      <c r="RHZ34" s="34"/>
      <c r="RIA34" s="34"/>
      <c r="RIB34" s="34"/>
      <c r="RIC34" s="34"/>
      <c r="RID34" s="34"/>
      <c r="RIE34" s="34"/>
      <c r="RIF34" s="34"/>
      <c r="RIG34" s="34"/>
      <c r="RIH34" s="34"/>
      <c r="RII34" s="34"/>
      <c r="RIJ34" s="34"/>
      <c r="RIK34" s="34"/>
      <c r="RIL34" s="34"/>
      <c r="RIM34" s="34"/>
      <c r="RIN34" s="34"/>
      <c r="RIO34" s="34"/>
      <c r="RIP34" s="34"/>
      <c r="RIQ34" s="34"/>
      <c r="RIR34" s="34"/>
      <c r="RIS34" s="34"/>
      <c r="RIT34" s="34"/>
      <c r="RIU34" s="34"/>
      <c r="RIV34" s="34"/>
      <c r="RIW34" s="34"/>
      <c r="RIX34" s="34"/>
      <c r="RIY34" s="34"/>
      <c r="RIZ34" s="34"/>
      <c r="RJA34" s="34"/>
      <c r="RJB34" s="34"/>
      <c r="RJC34" s="34"/>
      <c r="RJD34" s="34"/>
      <c r="RJE34" s="34"/>
      <c r="RJF34" s="34"/>
      <c r="RJG34" s="34"/>
      <c r="RJH34" s="34"/>
      <c r="RJI34" s="34"/>
      <c r="RJJ34" s="34"/>
      <c r="RJK34" s="34"/>
      <c r="RJL34" s="34"/>
      <c r="RJM34" s="34"/>
      <c r="RJN34" s="34"/>
      <c r="RJO34" s="34"/>
      <c r="RJP34" s="34"/>
      <c r="RJQ34" s="34"/>
      <c r="RJR34" s="34"/>
      <c r="RJS34" s="34"/>
      <c r="RJT34" s="34"/>
      <c r="RJU34" s="34"/>
      <c r="RJV34" s="34"/>
      <c r="RJW34" s="34"/>
      <c r="RJX34" s="34"/>
      <c r="RJY34" s="34"/>
      <c r="RJZ34" s="34"/>
      <c r="RKA34" s="34"/>
      <c r="RKB34" s="34"/>
      <c r="RKC34" s="34"/>
      <c r="RKD34" s="34"/>
      <c r="RKE34" s="34"/>
      <c r="RKF34" s="34"/>
      <c r="RKG34" s="34"/>
      <c r="RKH34" s="34"/>
      <c r="RKI34" s="34"/>
      <c r="RKJ34" s="34"/>
      <c r="RKK34" s="34"/>
      <c r="RKL34" s="34"/>
      <c r="RKM34" s="34"/>
      <c r="RKN34" s="34"/>
      <c r="RKO34" s="34"/>
      <c r="RKP34" s="34"/>
      <c r="RKQ34" s="34"/>
      <c r="RKR34" s="34"/>
      <c r="RKS34" s="34"/>
      <c r="RKT34" s="34"/>
      <c r="RKU34" s="34"/>
      <c r="RKV34" s="34"/>
      <c r="RKW34" s="34"/>
      <c r="RKX34" s="34"/>
      <c r="RKY34" s="34"/>
      <c r="RKZ34" s="34"/>
      <c r="RLA34" s="34"/>
      <c r="RLB34" s="34"/>
      <c r="RLC34" s="34"/>
      <c r="RLD34" s="34"/>
      <c r="RLE34" s="34"/>
      <c r="RLF34" s="34"/>
      <c r="RLG34" s="34"/>
      <c r="RLH34" s="34"/>
      <c r="RLI34" s="34"/>
      <c r="RLJ34" s="34"/>
      <c r="RLK34" s="34"/>
      <c r="RLL34" s="34"/>
      <c r="RLM34" s="34"/>
      <c r="RLN34" s="34"/>
      <c r="RLO34" s="34"/>
      <c r="RLP34" s="34"/>
      <c r="RLQ34" s="34"/>
      <c r="RLR34" s="34"/>
      <c r="RLS34" s="34"/>
      <c r="RLT34" s="34"/>
      <c r="RLU34" s="34"/>
      <c r="RLV34" s="34"/>
      <c r="RLW34" s="34"/>
      <c r="RLX34" s="34"/>
      <c r="RLY34" s="34"/>
      <c r="RLZ34" s="34"/>
      <c r="RMA34" s="34"/>
      <c r="RMB34" s="34"/>
      <c r="RMC34" s="34"/>
      <c r="RMD34" s="34"/>
      <c r="RME34" s="34"/>
      <c r="RMF34" s="34"/>
      <c r="RMG34" s="34"/>
      <c r="RMH34" s="34"/>
      <c r="RMI34" s="34"/>
      <c r="RMJ34" s="34"/>
      <c r="RMK34" s="34"/>
      <c r="RML34" s="34"/>
      <c r="RMM34" s="34"/>
      <c r="RMN34" s="34"/>
      <c r="RMO34" s="34"/>
      <c r="RMP34" s="34"/>
      <c r="RMQ34" s="34"/>
      <c r="RMR34" s="34"/>
      <c r="RMS34" s="34"/>
      <c r="RMT34" s="34"/>
      <c r="RMU34" s="34"/>
      <c r="RMV34" s="34"/>
      <c r="RMW34" s="34"/>
      <c r="RMX34" s="34"/>
      <c r="RMY34" s="34"/>
      <c r="RMZ34" s="34"/>
      <c r="RNA34" s="34"/>
      <c r="RNB34" s="34"/>
      <c r="RNC34" s="34"/>
      <c r="RND34" s="34"/>
      <c r="RNE34" s="34"/>
      <c r="RNF34" s="34"/>
      <c r="RNG34" s="34"/>
      <c r="RNH34" s="34"/>
      <c r="RNI34" s="34"/>
      <c r="RNJ34" s="34"/>
      <c r="RNK34" s="34"/>
      <c r="RNL34" s="34"/>
      <c r="RNM34" s="34"/>
      <c r="RNN34" s="34"/>
      <c r="RNO34" s="34"/>
      <c r="RNP34" s="34"/>
      <c r="RNQ34" s="34"/>
      <c r="RNR34" s="34"/>
      <c r="RNS34" s="34"/>
      <c r="RNT34" s="34"/>
      <c r="RNU34" s="34"/>
      <c r="RNV34" s="34"/>
      <c r="RNW34" s="34"/>
      <c r="RNX34" s="34"/>
      <c r="RNY34" s="34"/>
      <c r="RNZ34" s="34"/>
      <c r="ROA34" s="34"/>
      <c r="ROB34" s="34"/>
      <c r="ROC34" s="34"/>
      <c r="ROD34" s="34"/>
      <c r="ROE34" s="34"/>
      <c r="ROF34" s="34"/>
      <c r="ROG34" s="34"/>
      <c r="ROH34" s="34"/>
      <c r="ROI34" s="34"/>
      <c r="ROJ34" s="34"/>
      <c r="ROK34" s="34"/>
      <c r="ROL34" s="34"/>
      <c r="ROM34" s="34"/>
      <c r="RON34" s="34"/>
      <c r="ROO34" s="34"/>
      <c r="ROP34" s="34"/>
      <c r="ROQ34" s="34"/>
      <c r="ROR34" s="34"/>
      <c r="ROS34" s="34"/>
      <c r="ROT34" s="34"/>
      <c r="ROU34" s="34"/>
      <c r="ROV34" s="34"/>
      <c r="ROW34" s="34"/>
      <c r="ROX34" s="34"/>
      <c r="ROY34" s="34"/>
      <c r="ROZ34" s="34"/>
      <c r="RPA34" s="34"/>
      <c r="RPB34" s="34"/>
      <c r="RPC34" s="34"/>
      <c r="RPD34" s="34"/>
      <c r="RPE34" s="34"/>
      <c r="RPF34" s="34"/>
      <c r="RPG34" s="34"/>
      <c r="RPH34" s="34"/>
      <c r="RPI34" s="34"/>
      <c r="RPJ34" s="34"/>
      <c r="RPK34" s="34"/>
      <c r="RPL34" s="34"/>
      <c r="RPM34" s="34"/>
      <c r="RPN34" s="34"/>
      <c r="RPO34" s="34"/>
      <c r="RPP34" s="34"/>
      <c r="RPQ34" s="34"/>
      <c r="RPR34" s="34"/>
      <c r="RPS34" s="34"/>
      <c r="RPT34" s="34"/>
      <c r="RPU34" s="34"/>
      <c r="RPV34" s="34"/>
      <c r="RPW34" s="34"/>
      <c r="RPX34" s="34"/>
      <c r="RPY34" s="34"/>
      <c r="RPZ34" s="34"/>
      <c r="RQA34" s="34"/>
      <c r="RQB34" s="34"/>
      <c r="RQC34" s="34"/>
      <c r="RQD34" s="34"/>
      <c r="RQE34" s="34"/>
      <c r="RQF34" s="34"/>
      <c r="RQG34" s="34"/>
      <c r="RQH34" s="34"/>
      <c r="RQI34" s="34"/>
      <c r="RQJ34" s="34"/>
      <c r="RQK34" s="34"/>
      <c r="RQL34" s="34"/>
      <c r="RQM34" s="34"/>
      <c r="RQN34" s="34"/>
      <c r="RQO34" s="34"/>
      <c r="RQP34" s="34"/>
      <c r="RQQ34" s="34"/>
      <c r="RQR34" s="34"/>
      <c r="RQS34" s="34"/>
      <c r="RQT34" s="34"/>
      <c r="RQU34" s="34"/>
      <c r="RQV34" s="34"/>
      <c r="RQW34" s="34"/>
      <c r="RQX34" s="34"/>
      <c r="RQY34" s="34"/>
      <c r="RQZ34" s="34"/>
      <c r="RRA34" s="34"/>
      <c r="RRB34" s="34"/>
      <c r="RRC34" s="34"/>
      <c r="RRD34" s="34"/>
      <c r="RRE34" s="34"/>
      <c r="RRF34" s="34"/>
      <c r="RRG34" s="34"/>
      <c r="RRH34" s="34"/>
      <c r="RRI34" s="34"/>
      <c r="RRJ34" s="34"/>
      <c r="RRK34" s="34"/>
      <c r="RRL34" s="34"/>
      <c r="RRM34" s="34"/>
      <c r="RRN34" s="34"/>
      <c r="RRO34" s="34"/>
      <c r="RRP34" s="34"/>
      <c r="RRQ34" s="34"/>
      <c r="RRR34" s="34"/>
      <c r="RRS34" s="34"/>
      <c r="RRT34" s="34"/>
      <c r="RRU34" s="34"/>
      <c r="RRV34" s="34"/>
      <c r="RRW34" s="34"/>
      <c r="RRX34" s="34"/>
      <c r="RRY34" s="34"/>
      <c r="RRZ34" s="34"/>
      <c r="RSA34" s="34"/>
      <c r="RSB34" s="34"/>
      <c r="RSC34" s="34"/>
      <c r="RSD34" s="34"/>
      <c r="RSE34" s="34"/>
      <c r="RSF34" s="34"/>
      <c r="RSG34" s="34"/>
      <c r="RSH34" s="34"/>
      <c r="RSI34" s="34"/>
      <c r="RSJ34" s="34"/>
      <c r="RSK34" s="34"/>
      <c r="RSL34" s="34"/>
      <c r="RSM34" s="34"/>
      <c r="RSN34" s="34"/>
      <c r="RSO34" s="34"/>
      <c r="RSP34" s="34"/>
      <c r="RSQ34" s="34"/>
      <c r="RSR34" s="34"/>
      <c r="RSS34" s="34"/>
      <c r="RST34" s="34"/>
      <c r="RSU34" s="34"/>
      <c r="RSV34" s="34"/>
      <c r="RSW34" s="34"/>
      <c r="RSX34" s="34"/>
      <c r="RSY34" s="34"/>
      <c r="RSZ34" s="34"/>
      <c r="RTA34" s="34"/>
      <c r="RTB34" s="34"/>
      <c r="RTC34" s="34"/>
      <c r="RTD34" s="34"/>
      <c r="RTE34" s="34"/>
      <c r="RTF34" s="34"/>
      <c r="RTG34" s="34"/>
      <c r="RTH34" s="34"/>
      <c r="RTI34" s="34"/>
      <c r="RTJ34" s="34"/>
      <c r="RTK34" s="34"/>
      <c r="RTL34" s="34"/>
      <c r="RTM34" s="34"/>
      <c r="RTN34" s="34"/>
      <c r="RTO34" s="34"/>
      <c r="RTP34" s="34"/>
      <c r="RTQ34" s="34"/>
      <c r="RTR34" s="34"/>
      <c r="RTS34" s="34"/>
      <c r="RTT34" s="34"/>
      <c r="RTU34" s="34"/>
      <c r="RTV34" s="34"/>
      <c r="RTW34" s="34"/>
      <c r="RTX34" s="34"/>
      <c r="RTY34" s="34"/>
      <c r="RTZ34" s="34"/>
      <c r="RUA34" s="34"/>
      <c r="RUB34" s="34"/>
      <c r="RUC34" s="34"/>
      <c r="RUD34" s="34"/>
      <c r="RUE34" s="34"/>
      <c r="RUF34" s="34"/>
      <c r="RUG34" s="34"/>
      <c r="RUH34" s="34"/>
      <c r="RUI34" s="34"/>
      <c r="RUJ34" s="34"/>
      <c r="RUK34" s="34"/>
      <c r="RUL34" s="34"/>
      <c r="RUM34" s="34"/>
      <c r="RUN34" s="34"/>
      <c r="RUO34" s="34"/>
      <c r="RUP34" s="34"/>
      <c r="RUQ34" s="34"/>
      <c r="RUR34" s="34"/>
      <c r="RUS34" s="34"/>
      <c r="RUT34" s="34"/>
      <c r="RUU34" s="34"/>
      <c r="RUV34" s="34"/>
      <c r="RUW34" s="34"/>
      <c r="RUX34" s="34"/>
      <c r="RUY34" s="34"/>
      <c r="RUZ34" s="34"/>
      <c r="RVA34" s="34"/>
      <c r="RVB34" s="34"/>
      <c r="RVC34" s="34"/>
      <c r="RVD34" s="34"/>
      <c r="RVE34" s="34"/>
      <c r="RVF34" s="34"/>
      <c r="RVG34" s="34"/>
      <c r="RVH34" s="34"/>
      <c r="RVI34" s="34"/>
      <c r="RVJ34" s="34"/>
      <c r="RVK34" s="34"/>
      <c r="RVL34" s="34"/>
      <c r="RVM34" s="34"/>
      <c r="RVN34" s="34"/>
      <c r="RVO34" s="34"/>
      <c r="RVP34" s="34"/>
      <c r="RVQ34" s="34"/>
      <c r="RVR34" s="34"/>
      <c r="RVS34" s="34"/>
      <c r="RVT34" s="34"/>
      <c r="RVU34" s="34"/>
      <c r="RVV34" s="34"/>
      <c r="RVW34" s="34"/>
      <c r="RVX34" s="34"/>
      <c r="RVY34" s="34"/>
      <c r="RVZ34" s="34"/>
      <c r="RWA34" s="34"/>
      <c r="RWB34" s="34"/>
      <c r="RWC34" s="34"/>
      <c r="RWD34" s="34"/>
      <c r="RWE34" s="34"/>
      <c r="RWF34" s="34"/>
      <c r="RWG34" s="34"/>
      <c r="RWH34" s="34"/>
      <c r="RWI34" s="34"/>
      <c r="RWJ34" s="34"/>
      <c r="RWK34" s="34"/>
      <c r="RWL34" s="34"/>
      <c r="RWM34" s="34"/>
      <c r="RWN34" s="34"/>
      <c r="RWO34" s="34"/>
      <c r="RWP34" s="34"/>
      <c r="RWQ34" s="34"/>
      <c r="RWR34" s="34"/>
      <c r="RWS34" s="34"/>
      <c r="RWT34" s="34"/>
      <c r="RWU34" s="34"/>
      <c r="RWV34" s="34"/>
      <c r="RWW34" s="34"/>
      <c r="RWX34" s="34"/>
      <c r="RWY34" s="34"/>
      <c r="RWZ34" s="34"/>
      <c r="RXA34" s="34"/>
      <c r="RXB34" s="34"/>
      <c r="RXC34" s="34"/>
      <c r="RXD34" s="34"/>
      <c r="RXE34" s="34"/>
      <c r="RXF34" s="34"/>
      <c r="RXG34" s="34"/>
      <c r="RXH34" s="34"/>
      <c r="RXI34" s="34"/>
      <c r="RXJ34" s="34"/>
      <c r="RXK34" s="34"/>
      <c r="RXL34" s="34"/>
      <c r="RXM34" s="34"/>
      <c r="RXN34" s="34"/>
      <c r="RXO34" s="34"/>
      <c r="RXP34" s="34"/>
      <c r="RXQ34" s="34"/>
      <c r="RXR34" s="34"/>
      <c r="RXS34" s="34"/>
      <c r="RXT34" s="34"/>
      <c r="RXU34" s="34"/>
      <c r="RXV34" s="34"/>
      <c r="RXW34" s="34"/>
      <c r="RXX34" s="34"/>
      <c r="RXY34" s="34"/>
      <c r="RXZ34" s="34"/>
      <c r="RYA34" s="34"/>
      <c r="RYB34" s="34"/>
      <c r="RYC34" s="34"/>
      <c r="RYD34" s="34"/>
      <c r="RYE34" s="34"/>
      <c r="RYF34" s="34"/>
      <c r="RYG34" s="34"/>
      <c r="RYH34" s="34"/>
      <c r="RYI34" s="34"/>
      <c r="RYJ34" s="34"/>
      <c r="RYK34" s="34"/>
      <c r="RYL34" s="34"/>
      <c r="RYM34" s="34"/>
      <c r="RYN34" s="34"/>
      <c r="RYO34" s="34"/>
      <c r="RYP34" s="34"/>
      <c r="RYQ34" s="34"/>
      <c r="RYR34" s="34"/>
      <c r="RYS34" s="34"/>
      <c r="RYT34" s="34"/>
      <c r="RYU34" s="34"/>
      <c r="RYV34" s="34"/>
      <c r="RYW34" s="34"/>
      <c r="RYX34" s="34"/>
      <c r="RYY34" s="34"/>
      <c r="RYZ34" s="34"/>
      <c r="RZA34" s="34"/>
      <c r="RZB34" s="34"/>
      <c r="RZC34" s="34"/>
      <c r="RZD34" s="34"/>
      <c r="RZE34" s="34"/>
      <c r="RZF34" s="34"/>
      <c r="RZG34" s="34"/>
      <c r="RZH34" s="34"/>
      <c r="RZI34" s="34"/>
      <c r="RZJ34" s="34"/>
      <c r="RZK34" s="34"/>
      <c r="RZL34" s="34"/>
      <c r="RZM34" s="34"/>
      <c r="RZN34" s="34"/>
      <c r="RZO34" s="34"/>
      <c r="RZP34" s="34"/>
      <c r="RZQ34" s="34"/>
      <c r="RZR34" s="34"/>
      <c r="RZS34" s="34"/>
      <c r="RZT34" s="34"/>
      <c r="RZU34" s="34"/>
      <c r="RZV34" s="34"/>
      <c r="RZW34" s="34"/>
      <c r="RZX34" s="34"/>
      <c r="RZY34" s="34"/>
      <c r="RZZ34" s="34"/>
      <c r="SAA34" s="34"/>
      <c r="SAB34" s="34"/>
      <c r="SAC34" s="34"/>
      <c r="SAD34" s="34"/>
      <c r="SAE34" s="34"/>
      <c r="SAF34" s="34"/>
      <c r="SAG34" s="34"/>
      <c r="SAH34" s="34"/>
      <c r="SAI34" s="34"/>
      <c r="SAJ34" s="34"/>
      <c r="SAK34" s="34"/>
      <c r="SAL34" s="34"/>
      <c r="SAM34" s="34"/>
      <c r="SAN34" s="34"/>
      <c r="SAO34" s="34"/>
      <c r="SAP34" s="34"/>
      <c r="SAQ34" s="34"/>
      <c r="SAR34" s="34"/>
      <c r="SAS34" s="34"/>
      <c r="SAT34" s="34"/>
      <c r="SAU34" s="34"/>
      <c r="SAV34" s="34"/>
      <c r="SAW34" s="34"/>
      <c r="SAX34" s="34"/>
      <c r="SAY34" s="34"/>
      <c r="SAZ34" s="34"/>
      <c r="SBA34" s="34"/>
      <c r="SBB34" s="34"/>
      <c r="SBC34" s="34"/>
      <c r="SBD34" s="34"/>
      <c r="SBE34" s="34"/>
      <c r="SBF34" s="34"/>
      <c r="SBG34" s="34"/>
      <c r="SBH34" s="34"/>
      <c r="SBI34" s="34"/>
      <c r="SBJ34" s="34"/>
      <c r="SBK34" s="34"/>
      <c r="SBL34" s="34"/>
      <c r="SBM34" s="34"/>
      <c r="SBN34" s="34"/>
      <c r="SBO34" s="34"/>
      <c r="SBP34" s="34"/>
      <c r="SBQ34" s="34"/>
      <c r="SBR34" s="34"/>
      <c r="SBS34" s="34"/>
      <c r="SBT34" s="34"/>
      <c r="SBU34" s="34"/>
      <c r="SBV34" s="34"/>
      <c r="SBW34" s="34"/>
      <c r="SBX34" s="34"/>
      <c r="SBY34" s="34"/>
      <c r="SBZ34" s="34"/>
      <c r="SCA34" s="34"/>
      <c r="SCB34" s="34"/>
      <c r="SCC34" s="34"/>
      <c r="SCD34" s="34"/>
      <c r="SCE34" s="34"/>
      <c r="SCF34" s="34"/>
      <c r="SCG34" s="34"/>
      <c r="SCH34" s="34"/>
      <c r="SCI34" s="34"/>
      <c r="SCJ34" s="34"/>
      <c r="SCK34" s="34"/>
      <c r="SCL34" s="34"/>
      <c r="SCM34" s="34"/>
      <c r="SCN34" s="34"/>
      <c r="SCO34" s="34"/>
      <c r="SCP34" s="34"/>
      <c r="SCQ34" s="34"/>
      <c r="SCR34" s="34"/>
      <c r="SCS34" s="34"/>
      <c r="SCT34" s="34"/>
      <c r="SCU34" s="34"/>
      <c r="SCV34" s="34"/>
      <c r="SCW34" s="34"/>
      <c r="SCX34" s="34"/>
      <c r="SCY34" s="34"/>
      <c r="SCZ34" s="34"/>
      <c r="SDA34" s="34"/>
      <c r="SDB34" s="34"/>
      <c r="SDC34" s="34"/>
      <c r="SDD34" s="34"/>
      <c r="SDE34" s="34"/>
      <c r="SDF34" s="34"/>
      <c r="SDG34" s="34"/>
      <c r="SDH34" s="34"/>
      <c r="SDI34" s="34"/>
      <c r="SDJ34" s="34"/>
      <c r="SDK34" s="34"/>
      <c r="SDL34" s="34"/>
      <c r="SDM34" s="34"/>
      <c r="SDN34" s="34"/>
      <c r="SDO34" s="34"/>
      <c r="SDP34" s="34"/>
      <c r="SDQ34" s="34"/>
      <c r="SDR34" s="34"/>
      <c r="SDS34" s="34"/>
      <c r="SDT34" s="34"/>
      <c r="SDU34" s="34"/>
      <c r="SDV34" s="34"/>
      <c r="SDW34" s="34"/>
      <c r="SDX34" s="34"/>
      <c r="SDY34" s="34"/>
      <c r="SDZ34" s="34"/>
      <c r="SEA34" s="34"/>
      <c r="SEB34" s="34"/>
      <c r="SEC34" s="34"/>
      <c r="SED34" s="34"/>
      <c r="SEE34" s="34"/>
      <c r="SEF34" s="34"/>
      <c r="SEG34" s="34"/>
      <c r="SEH34" s="34"/>
      <c r="SEI34" s="34"/>
      <c r="SEJ34" s="34"/>
      <c r="SEK34" s="34"/>
      <c r="SEL34" s="34"/>
      <c r="SEM34" s="34"/>
      <c r="SEN34" s="34"/>
      <c r="SEO34" s="34"/>
      <c r="SEP34" s="34"/>
      <c r="SEQ34" s="34"/>
      <c r="SER34" s="34"/>
      <c r="SES34" s="34"/>
      <c r="SET34" s="34"/>
      <c r="SEU34" s="34"/>
      <c r="SEV34" s="34"/>
      <c r="SEW34" s="34"/>
      <c r="SEX34" s="34"/>
      <c r="SEY34" s="34"/>
      <c r="SEZ34" s="34"/>
      <c r="SFA34" s="34"/>
      <c r="SFB34" s="34"/>
      <c r="SFC34" s="34"/>
      <c r="SFD34" s="34"/>
      <c r="SFE34" s="34"/>
      <c r="SFF34" s="34"/>
      <c r="SFG34" s="34"/>
      <c r="SFH34" s="34"/>
      <c r="SFI34" s="34"/>
      <c r="SFJ34" s="34"/>
      <c r="SFK34" s="34"/>
      <c r="SFL34" s="34"/>
      <c r="SFM34" s="34"/>
      <c r="SFN34" s="34"/>
      <c r="SFO34" s="34"/>
      <c r="SFP34" s="34"/>
      <c r="SFQ34" s="34"/>
      <c r="SFR34" s="34"/>
      <c r="SFS34" s="34"/>
      <c r="SFT34" s="34"/>
      <c r="SFU34" s="34"/>
      <c r="SFV34" s="34"/>
      <c r="SFW34" s="34"/>
      <c r="SFX34" s="34"/>
      <c r="SFY34" s="34"/>
      <c r="SFZ34" s="34"/>
      <c r="SGA34" s="34"/>
      <c r="SGB34" s="34"/>
      <c r="SGC34" s="34"/>
      <c r="SGD34" s="34"/>
      <c r="SGE34" s="34"/>
      <c r="SGF34" s="34"/>
      <c r="SGG34" s="34"/>
      <c r="SGH34" s="34"/>
      <c r="SGI34" s="34"/>
      <c r="SGJ34" s="34"/>
      <c r="SGK34" s="34"/>
      <c r="SGL34" s="34"/>
      <c r="SGM34" s="34"/>
      <c r="SGN34" s="34"/>
      <c r="SGO34" s="34"/>
      <c r="SGP34" s="34"/>
      <c r="SGQ34" s="34"/>
      <c r="SGR34" s="34"/>
      <c r="SGS34" s="34"/>
      <c r="SGT34" s="34"/>
      <c r="SGU34" s="34"/>
      <c r="SGV34" s="34"/>
      <c r="SGW34" s="34"/>
      <c r="SGX34" s="34"/>
      <c r="SGY34" s="34"/>
      <c r="SGZ34" s="34"/>
      <c r="SHA34" s="34"/>
      <c r="SHB34" s="34"/>
      <c r="SHC34" s="34"/>
      <c r="SHD34" s="34"/>
      <c r="SHE34" s="34"/>
      <c r="SHF34" s="34"/>
      <c r="SHG34" s="34"/>
      <c r="SHH34" s="34"/>
      <c r="SHI34" s="34"/>
      <c r="SHJ34" s="34"/>
      <c r="SHK34" s="34"/>
      <c r="SHL34" s="34"/>
      <c r="SHM34" s="34"/>
      <c r="SHN34" s="34"/>
      <c r="SHO34" s="34"/>
      <c r="SHP34" s="34"/>
      <c r="SHQ34" s="34"/>
      <c r="SHR34" s="34"/>
      <c r="SHS34" s="34"/>
      <c r="SHT34" s="34"/>
      <c r="SHU34" s="34"/>
      <c r="SHV34" s="34"/>
      <c r="SHW34" s="34"/>
      <c r="SHX34" s="34"/>
      <c r="SHY34" s="34"/>
      <c r="SHZ34" s="34"/>
      <c r="SIA34" s="34"/>
      <c r="SIB34" s="34"/>
      <c r="SIC34" s="34"/>
      <c r="SID34" s="34"/>
      <c r="SIE34" s="34"/>
      <c r="SIF34" s="34"/>
      <c r="SIG34" s="34"/>
      <c r="SIH34" s="34"/>
      <c r="SII34" s="34"/>
      <c r="SIJ34" s="34"/>
      <c r="SIK34" s="34"/>
      <c r="SIL34" s="34"/>
      <c r="SIM34" s="34"/>
      <c r="SIN34" s="34"/>
      <c r="SIO34" s="34"/>
      <c r="SIP34" s="34"/>
      <c r="SIQ34" s="34"/>
      <c r="SIR34" s="34"/>
      <c r="SIS34" s="34"/>
      <c r="SIT34" s="34"/>
      <c r="SIU34" s="34"/>
      <c r="SIV34" s="34"/>
      <c r="SIW34" s="34"/>
      <c r="SIX34" s="34"/>
      <c r="SIY34" s="34"/>
      <c r="SIZ34" s="34"/>
      <c r="SJA34" s="34"/>
      <c r="SJB34" s="34"/>
      <c r="SJC34" s="34"/>
      <c r="SJD34" s="34"/>
      <c r="SJE34" s="34"/>
      <c r="SJF34" s="34"/>
      <c r="SJG34" s="34"/>
      <c r="SJH34" s="34"/>
      <c r="SJI34" s="34"/>
      <c r="SJJ34" s="34"/>
      <c r="SJK34" s="34"/>
      <c r="SJL34" s="34"/>
      <c r="SJM34" s="34"/>
      <c r="SJN34" s="34"/>
      <c r="SJO34" s="34"/>
      <c r="SJP34" s="34"/>
      <c r="SJQ34" s="34"/>
      <c r="SJR34" s="34"/>
      <c r="SJS34" s="34"/>
      <c r="SJT34" s="34"/>
      <c r="SJU34" s="34"/>
      <c r="SJV34" s="34"/>
      <c r="SJW34" s="34"/>
      <c r="SJX34" s="34"/>
      <c r="SJY34" s="34"/>
      <c r="SJZ34" s="34"/>
      <c r="SKA34" s="34"/>
      <c r="SKB34" s="34"/>
      <c r="SKC34" s="34"/>
      <c r="SKD34" s="34"/>
      <c r="SKE34" s="34"/>
      <c r="SKF34" s="34"/>
      <c r="SKG34" s="34"/>
      <c r="SKH34" s="34"/>
      <c r="SKI34" s="34"/>
      <c r="SKJ34" s="34"/>
      <c r="SKK34" s="34"/>
      <c r="SKL34" s="34"/>
      <c r="SKM34" s="34"/>
      <c r="SKN34" s="34"/>
      <c r="SKO34" s="34"/>
      <c r="SKP34" s="34"/>
      <c r="SKQ34" s="34"/>
      <c r="SKR34" s="34"/>
      <c r="SKS34" s="34"/>
      <c r="SKT34" s="34"/>
      <c r="SKU34" s="34"/>
      <c r="SKV34" s="34"/>
      <c r="SKW34" s="34"/>
      <c r="SKX34" s="34"/>
      <c r="SKY34" s="34"/>
      <c r="SKZ34" s="34"/>
      <c r="SLA34" s="34"/>
      <c r="SLB34" s="34"/>
      <c r="SLC34" s="34"/>
      <c r="SLD34" s="34"/>
      <c r="SLE34" s="34"/>
      <c r="SLF34" s="34"/>
      <c r="SLG34" s="34"/>
      <c r="SLH34" s="34"/>
      <c r="SLI34" s="34"/>
      <c r="SLJ34" s="34"/>
      <c r="SLK34" s="34"/>
      <c r="SLL34" s="34"/>
      <c r="SLM34" s="34"/>
      <c r="SLN34" s="34"/>
      <c r="SLO34" s="34"/>
      <c r="SLP34" s="34"/>
      <c r="SLQ34" s="34"/>
      <c r="SLR34" s="34"/>
      <c r="SLS34" s="34"/>
      <c r="SLT34" s="34"/>
      <c r="SLU34" s="34"/>
      <c r="SLV34" s="34"/>
      <c r="SLW34" s="34"/>
      <c r="SLX34" s="34"/>
      <c r="SLY34" s="34"/>
      <c r="SLZ34" s="34"/>
      <c r="SMA34" s="34"/>
      <c r="SMB34" s="34"/>
      <c r="SMC34" s="34"/>
      <c r="SMD34" s="34"/>
      <c r="SME34" s="34"/>
      <c r="SMF34" s="34"/>
      <c r="SMG34" s="34"/>
      <c r="SMH34" s="34"/>
      <c r="SMI34" s="34"/>
      <c r="SMJ34" s="34"/>
      <c r="SMK34" s="34"/>
      <c r="SML34" s="34"/>
      <c r="SMM34" s="34"/>
      <c r="SMN34" s="34"/>
      <c r="SMO34" s="34"/>
      <c r="SMP34" s="34"/>
      <c r="SMQ34" s="34"/>
      <c r="SMR34" s="34"/>
      <c r="SMS34" s="34"/>
      <c r="SMT34" s="34"/>
      <c r="SMU34" s="34"/>
      <c r="SMV34" s="34"/>
      <c r="SMW34" s="34"/>
      <c r="SMX34" s="34"/>
      <c r="SMY34" s="34"/>
      <c r="SMZ34" s="34"/>
      <c r="SNA34" s="34"/>
      <c r="SNB34" s="34"/>
      <c r="SNC34" s="34"/>
      <c r="SND34" s="34"/>
      <c r="SNE34" s="34"/>
      <c r="SNF34" s="34"/>
      <c r="SNG34" s="34"/>
      <c r="SNH34" s="34"/>
      <c r="SNI34" s="34"/>
      <c r="SNJ34" s="34"/>
      <c r="SNK34" s="34"/>
      <c r="SNL34" s="34"/>
      <c r="SNM34" s="34"/>
      <c r="SNN34" s="34"/>
      <c r="SNO34" s="34"/>
      <c r="SNP34" s="34"/>
      <c r="SNQ34" s="34"/>
      <c r="SNR34" s="34"/>
      <c r="SNS34" s="34"/>
      <c r="SNT34" s="34"/>
      <c r="SNU34" s="34"/>
      <c r="SNV34" s="34"/>
      <c r="SNW34" s="34"/>
      <c r="SNX34" s="34"/>
      <c r="SNY34" s="34"/>
      <c r="SNZ34" s="34"/>
      <c r="SOA34" s="34"/>
      <c r="SOB34" s="34"/>
      <c r="SOC34" s="34"/>
      <c r="SOD34" s="34"/>
      <c r="SOE34" s="34"/>
      <c r="SOF34" s="34"/>
      <c r="SOG34" s="34"/>
      <c r="SOH34" s="34"/>
      <c r="SOI34" s="34"/>
      <c r="SOJ34" s="34"/>
      <c r="SOK34" s="34"/>
      <c r="SOL34" s="34"/>
      <c r="SOM34" s="34"/>
      <c r="SON34" s="34"/>
      <c r="SOO34" s="34"/>
      <c r="SOP34" s="34"/>
      <c r="SOQ34" s="34"/>
      <c r="SOR34" s="34"/>
      <c r="SOS34" s="34"/>
      <c r="SOT34" s="34"/>
      <c r="SOU34" s="34"/>
      <c r="SOV34" s="34"/>
      <c r="SOW34" s="34"/>
      <c r="SOX34" s="34"/>
      <c r="SOY34" s="34"/>
      <c r="SOZ34" s="34"/>
      <c r="SPA34" s="34"/>
      <c r="SPB34" s="34"/>
      <c r="SPC34" s="34"/>
      <c r="SPD34" s="34"/>
      <c r="SPE34" s="34"/>
      <c r="SPF34" s="34"/>
      <c r="SPG34" s="34"/>
      <c r="SPH34" s="34"/>
      <c r="SPI34" s="34"/>
      <c r="SPJ34" s="34"/>
      <c r="SPK34" s="34"/>
      <c r="SPL34" s="34"/>
      <c r="SPM34" s="34"/>
      <c r="SPN34" s="34"/>
      <c r="SPO34" s="34"/>
      <c r="SPP34" s="34"/>
      <c r="SPQ34" s="34"/>
      <c r="SPR34" s="34"/>
      <c r="SPS34" s="34"/>
      <c r="SPT34" s="34"/>
      <c r="SPU34" s="34"/>
      <c r="SPV34" s="34"/>
      <c r="SPW34" s="34"/>
      <c r="SPX34" s="34"/>
      <c r="SPY34" s="34"/>
      <c r="SPZ34" s="34"/>
      <c r="SQA34" s="34"/>
      <c r="SQB34" s="34"/>
      <c r="SQC34" s="34"/>
      <c r="SQD34" s="34"/>
      <c r="SQE34" s="34"/>
      <c r="SQF34" s="34"/>
      <c r="SQG34" s="34"/>
      <c r="SQH34" s="34"/>
      <c r="SQI34" s="34"/>
      <c r="SQJ34" s="34"/>
      <c r="SQK34" s="34"/>
      <c r="SQL34" s="34"/>
      <c r="SQM34" s="34"/>
      <c r="SQN34" s="34"/>
      <c r="SQO34" s="34"/>
      <c r="SQP34" s="34"/>
      <c r="SQQ34" s="34"/>
      <c r="SQR34" s="34"/>
      <c r="SQS34" s="34"/>
      <c r="SQT34" s="34"/>
      <c r="SQU34" s="34"/>
      <c r="SQV34" s="34"/>
      <c r="SQW34" s="34"/>
      <c r="SQX34" s="34"/>
      <c r="SQY34" s="34"/>
      <c r="SQZ34" s="34"/>
      <c r="SRA34" s="34"/>
      <c r="SRB34" s="34"/>
      <c r="SRC34" s="34"/>
      <c r="SRD34" s="34"/>
      <c r="SRE34" s="34"/>
      <c r="SRF34" s="34"/>
      <c r="SRG34" s="34"/>
      <c r="SRH34" s="34"/>
      <c r="SRI34" s="34"/>
      <c r="SRJ34" s="34"/>
      <c r="SRK34" s="34"/>
      <c r="SRL34" s="34"/>
      <c r="SRM34" s="34"/>
      <c r="SRN34" s="34"/>
      <c r="SRO34" s="34"/>
      <c r="SRP34" s="34"/>
      <c r="SRQ34" s="34"/>
      <c r="SRR34" s="34"/>
      <c r="SRS34" s="34"/>
      <c r="SRT34" s="34"/>
      <c r="SRU34" s="34"/>
      <c r="SRV34" s="34"/>
      <c r="SRW34" s="34"/>
      <c r="SRX34" s="34"/>
      <c r="SRY34" s="34"/>
      <c r="SRZ34" s="34"/>
      <c r="SSA34" s="34"/>
      <c r="SSB34" s="34"/>
      <c r="SSC34" s="34"/>
      <c r="SSD34" s="34"/>
      <c r="SSE34" s="34"/>
      <c r="SSF34" s="34"/>
      <c r="SSG34" s="34"/>
      <c r="SSH34" s="34"/>
      <c r="SSI34" s="34"/>
      <c r="SSJ34" s="34"/>
      <c r="SSK34" s="34"/>
      <c r="SSL34" s="34"/>
      <c r="SSM34" s="34"/>
      <c r="SSN34" s="34"/>
      <c r="SSO34" s="34"/>
      <c r="SSP34" s="34"/>
      <c r="SSQ34" s="34"/>
      <c r="SSR34" s="34"/>
      <c r="SSS34" s="34"/>
      <c r="SST34" s="34"/>
      <c r="SSU34" s="34"/>
      <c r="SSV34" s="34"/>
      <c r="SSW34" s="34"/>
      <c r="SSX34" s="34"/>
      <c r="SSY34" s="34"/>
      <c r="SSZ34" s="34"/>
      <c r="STA34" s="34"/>
      <c r="STB34" s="34"/>
      <c r="STC34" s="34"/>
      <c r="STD34" s="34"/>
      <c r="STE34" s="34"/>
      <c r="STF34" s="34"/>
      <c r="STG34" s="34"/>
      <c r="STH34" s="34"/>
      <c r="STI34" s="34"/>
      <c r="STJ34" s="34"/>
      <c r="STK34" s="34"/>
      <c r="STL34" s="34"/>
      <c r="STM34" s="34"/>
      <c r="STN34" s="34"/>
      <c r="STO34" s="34"/>
      <c r="STP34" s="34"/>
      <c r="STQ34" s="34"/>
      <c r="STR34" s="34"/>
      <c r="STS34" s="34"/>
      <c r="STT34" s="34"/>
      <c r="STU34" s="34"/>
      <c r="STV34" s="34"/>
      <c r="STW34" s="34"/>
      <c r="STX34" s="34"/>
      <c r="STY34" s="34"/>
      <c r="STZ34" s="34"/>
      <c r="SUA34" s="34"/>
      <c r="SUB34" s="34"/>
      <c r="SUC34" s="34"/>
      <c r="SUD34" s="34"/>
      <c r="SUE34" s="34"/>
      <c r="SUF34" s="34"/>
      <c r="SUG34" s="34"/>
      <c r="SUH34" s="34"/>
      <c r="SUI34" s="34"/>
      <c r="SUJ34" s="34"/>
      <c r="SUK34" s="34"/>
      <c r="SUL34" s="34"/>
      <c r="SUM34" s="34"/>
      <c r="SUN34" s="34"/>
      <c r="SUO34" s="34"/>
      <c r="SUP34" s="34"/>
      <c r="SUQ34" s="34"/>
      <c r="SUR34" s="34"/>
      <c r="SUS34" s="34"/>
      <c r="SUT34" s="34"/>
      <c r="SUU34" s="34"/>
      <c r="SUV34" s="34"/>
      <c r="SUW34" s="34"/>
      <c r="SUX34" s="34"/>
      <c r="SUY34" s="34"/>
      <c r="SUZ34" s="34"/>
      <c r="SVA34" s="34"/>
      <c r="SVB34" s="34"/>
      <c r="SVC34" s="34"/>
      <c r="SVD34" s="34"/>
      <c r="SVE34" s="34"/>
      <c r="SVF34" s="34"/>
      <c r="SVG34" s="34"/>
      <c r="SVH34" s="34"/>
      <c r="SVI34" s="34"/>
      <c r="SVJ34" s="34"/>
      <c r="SVK34" s="34"/>
      <c r="SVL34" s="34"/>
      <c r="SVM34" s="34"/>
      <c r="SVN34" s="34"/>
      <c r="SVO34" s="34"/>
      <c r="SVP34" s="34"/>
      <c r="SVQ34" s="34"/>
      <c r="SVR34" s="34"/>
      <c r="SVS34" s="34"/>
      <c r="SVT34" s="34"/>
      <c r="SVU34" s="34"/>
      <c r="SVV34" s="34"/>
      <c r="SVW34" s="34"/>
      <c r="SVX34" s="34"/>
      <c r="SVY34" s="34"/>
      <c r="SVZ34" s="34"/>
      <c r="SWA34" s="34"/>
      <c r="SWB34" s="34"/>
      <c r="SWC34" s="34"/>
      <c r="SWD34" s="34"/>
      <c r="SWE34" s="34"/>
      <c r="SWF34" s="34"/>
      <c r="SWG34" s="34"/>
      <c r="SWH34" s="34"/>
      <c r="SWI34" s="34"/>
      <c r="SWJ34" s="34"/>
      <c r="SWK34" s="34"/>
      <c r="SWL34" s="34"/>
      <c r="SWM34" s="34"/>
      <c r="SWN34" s="34"/>
      <c r="SWO34" s="34"/>
      <c r="SWP34" s="34"/>
      <c r="SWQ34" s="34"/>
      <c r="SWR34" s="34"/>
      <c r="SWS34" s="34"/>
      <c r="SWT34" s="34"/>
      <c r="SWU34" s="34"/>
      <c r="SWV34" s="34"/>
      <c r="SWW34" s="34"/>
      <c r="SWX34" s="34"/>
      <c r="SWY34" s="34"/>
      <c r="SWZ34" s="34"/>
      <c r="SXA34" s="34"/>
      <c r="SXB34" s="34"/>
      <c r="SXC34" s="34"/>
      <c r="SXD34" s="34"/>
      <c r="SXE34" s="34"/>
      <c r="SXF34" s="34"/>
      <c r="SXG34" s="34"/>
      <c r="SXH34" s="34"/>
      <c r="SXI34" s="34"/>
      <c r="SXJ34" s="34"/>
      <c r="SXK34" s="34"/>
      <c r="SXL34" s="34"/>
      <c r="SXM34" s="34"/>
      <c r="SXN34" s="34"/>
      <c r="SXO34" s="34"/>
      <c r="SXP34" s="34"/>
      <c r="SXQ34" s="34"/>
      <c r="SXR34" s="34"/>
      <c r="SXS34" s="34"/>
      <c r="SXT34" s="34"/>
      <c r="SXU34" s="34"/>
      <c r="SXV34" s="34"/>
      <c r="SXW34" s="34"/>
      <c r="SXX34" s="34"/>
      <c r="SXY34" s="34"/>
      <c r="SXZ34" s="34"/>
      <c r="SYA34" s="34"/>
      <c r="SYB34" s="34"/>
      <c r="SYC34" s="34"/>
      <c r="SYD34" s="34"/>
      <c r="SYE34" s="34"/>
      <c r="SYF34" s="34"/>
      <c r="SYG34" s="34"/>
      <c r="SYH34" s="34"/>
      <c r="SYI34" s="34"/>
      <c r="SYJ34" s="34"/>
      <c r="SYK34" s="34"/>
      <c r="SYL34" s="34"/>
      <c r="SYM34" s="34"/>
      <c r="SYN34" s="34"/>
      <c r="SYO34" s="34"/>
      <c r="SYP34" s="34"/>
      <c r="SYQ34" s="34"/>
      <c r="SYR34" s="34"/>
      <c r="SYS34" s="34"/>
      <c r="SYT34" s="34"/>
      <c r="SYU34" s="34"/>
      <c r="SYV34" s="34"/>
      <c r="SYW34" s="34"/>
      <c r="SYX34" s="34"/>
      <c r="SYY34" s="34"/>
      <c r="SYZ34" s="34"/>
      <c r="SZA34" s="34"/>
      <c r="SZB34" s="34"/>
      <c r="SZC34" s="34"/>
      <c r="SZD34" s="34"/>
      <c r="SZE34" s="34"/>
      <c r="SZF34" s="34"/>
      <c r="SZG34" s="34"/>
      <c r="SZH34" s="34"/>
      <c r="SZI34" s="34"/>
      <c r="SZJ34" s="34"/>
      <c r="SZK34" s="34"/>
      <c r="SZL34" s="34"/>
      <c r="SZM34" s="34"/>
      <c r="SZN34" s="34"/>
      <c r="SZO34" s="34"/>
      <c r="SZP34" s="34"/>
      <c r="SZQ34" s="34"/>
      <c r="SZR34" s="34"/>
      <c r="SZS34" s="34"/>
      <c r="SZT34" s="34"/>
      <c r="SZU34" s="34"/>
      <c r="SZV34" s="34"/>
      <c r="SZW34" s="34"/>
      <c r="SZX34" s="34"/>
      <c r="SZY34" s="34"/>
      <c r="SZZ34" s="34"/>
      <c r="TAA34" s="34"/>
      <c r="TAB34" s="34"/>
      <c r="TAC34" s="34"/>
      <c r="TAD34" s="34"/>
      <c r="TAE34" s="34"/>
      <c r="TAF34" s="34"/>
      <c r="TAG34" s="34"/>
      <c r="TAH34" s="34"/>
      <c r="TAI34" s="34"/>
      <c r="TAJ34" s="34"/>
      <c r="TAK34" s="34"/>
      <c r="TAL34" s="34"/>
      <c r="TAM34" s="34"/>
      <c r="TAN34" s="34"/>
      <c r="TAO34" s="34"/>
      <c r="TAP34" s="34"/>
      <c r="TAQ34" s="34"/>
      <c r="TAR34" s="34"/>
      <c r="TAS34" s="34"/>
      <c r="TAT34" s="34"/>
      <c r="TAU34" s="34"/>
      <c r="TAV34" s="34"/>
      <c r="TAW34" s="34"/>
      <c r="TAX34" s="34"/>
      <c r="TAY34" s="34"/>
      <c r="TAZ34" s="34"/>
      <c r="TBA34" s="34"/>
      <c r="TBB34" s="34"/>
      <c r="TBC34" s="34"/>
      <c r="TBD34" s="34"/>
      <c r="TBE34" s="34"/>
      <c r="TBF34" s="34"/>
      <c r="TBG34" s="34"/>
      <c r="TBH34" s="34"/>
      <c r="TBI34" s="34"/>
      <c r="TBJ34" s="34"/>
      <c r="TBK34" s="34"/>
      <c r="TBL34" s="34"/>
      <c r="TBM34" s="34"/>
      <c r="TBN34" s="34"/>
      <c r="TBO34" s="34"/>
      <c r="TBP34" s="34"/>
      <c r="TBQ34" s="34"/>
      <c r="TBR34" s="34"/>
      <c r="TBS34" s="34"/>
      <c r="TBT34" s="34"/>
      <c r="TBU34" s="34"/>
      <c r="TBV34" s="34"/>
      <c r="TBW34" s="34"/>
      <c r="TBX34" s="34"/>
      <c r="TBY34" s="34"/>
      <c r="TBZ34" s="34"/>
      <c r="TCA34" s="34"/>
      <c r="TCB34" s="34"/>
      <c r="TCC34" s="34"/>
      <c r="TCD34" s="34"/>
      <c r="TCE34" s="34"/>
      <c r="TCF34" s="34"/>
      <c r="TCG34" s="34"/>
      <c r="TCH34" s="34"/>
      <c r="TCI34" s="34"/>
      <c r="TCJ34" s="34"/>
      <c r="TCK34" s="34"/>
      <c r="TCL34" s="34"/>
      <c r="TCM34" s="34"/>
      <c r="TCN34" s="34"/>
      <c r="TCO34" s="34"/>
      <c r="TCP34" s="34"/>
      <c r="TCQ34" s="34"/>
      <c r="TCR34" s="34"/>
      <c r="TCS34" s="34"/>
      <c r="TCT34" s="34"/>
      <c r="TCU34" s="34"/>
      <c r="TCV34" s="34"/>
      <c r="TCW34" s="34"/>
      <c r="TCX34" s="34"/>
      <c r="TCY34" s="34"/>
      <c r="TCZ34" s="34"/>
      <c r="TDA34" s="34"/>
      <c r="TDB34" s="34"/>
      <c r="TDC34" s="34"/>
      <c r="TDD34" s="34"/>
      <c r="TDE34" s="34"/>
      <c r="TDF34" s="34"/>
      <c r="TDG34" s="34"/>
      <c r="TDH34" s="34"/>
      <c r="TDI34" s="34"/>
      <c r="TDJ34" s="34"/>
      <c r="TDK34" s="34"/>
      <c r="TDL34" s="34"/>
      <c r="TDM34" s="34"/>
      <c r="TDN34" s="34"/>
      <c r="TDO34" s="34"/>
      <c r="TDP34" s="34"/>
      <c r="TDQ34" s="34"/>
      <c r="TDR34" s="34"/>
      <c r="TDS34" s="34"/>
      <c r="TDT34" s="34"/>
      <c r="TDU34" s="34"/>
      <c r="TDV34" s="34"/>
      <c r="TDW34" s="34"/>
      <c r="TDX34" s="34"/>
      <c r="TDY34" s="34"/>
      <c r="TDZ34" s="34"/>
      <c r="TEA34" s="34"/>
      <c r="TEB34" s="34"/>
      <c r="TEC34" s="34"/>
      <c r="TED34" s="34"/>
      <c r="TEE34" s="34"/>
      <c r="TEF34" s="34"/>
      <c r="TEG34" s="34"/>
      <c r="TEH34" s="34"/>
      <c r="TEI34" s="34"/>
      <c r="TEJ34" s="34"/>
      <c r="TEK34" s="34"/>
      <c r="TEL34" s="34"/>
      <c r="TEM34" s="34"/>
      <c r="TEN34" s="34"/>
      <c r="TEO34" s="34"/>
      <c r="TEP34" s="34"/>
      <c r="TEQ34" s="34"/>
      <c r="TER34" s="34"/>
      <c r="TES34" s="34"/>
      <c r="TET34" s="34"/>
      <c r="TEU34" s="34"/>
      <c r="TEV34" s="34"/>
      <c r="TEW34" s="34"/>
      <c r="TEX34" s="34"/>
      <c r="TEY34" s="34"/>
      <c r="TEZ34" s="34"/>
      <c r="TFA34" s="34"/>
      <c r="TFB34" s="34"/>
      <c r="TFC34" s="34"/>
      <c r="TFD34" s="34"/>
      <c r="TFE34" s="34"/>
      <c r="TFF34" s="34"/>
      <c r="TFG34" s="34"/>
      <c r="TFH34" s="34"/>
      <c r="TFI34" s="34"/>
      <c r="TFJ34" s="34"/>
      <c r="TFK34" s="34"/>
      <c r="TFL34" s="34"/>
      <c r="TFM34" s="34"/>
      <c r="TFN34" s="34"/>
      <c r="TFO34" s="34"/>
      <c r="TFP34" s="34"/>
      <c r="TFQ34" s="34"/>
      <c r="TFR34" s="34"/>
      <c r="TFS34" s="34"/>
      <c r="TFT34" s="34"/>
      <c r="TFU34" s="34"/>
      <c r="TFV34" s="34"/>
      <c r="TFW34" s="34"/>
      <c r="TFX34" s="34"/>
      <c r="TFY34" s="34"/>
      <c r="TFZ34" s="34"/>
      <c r="TGA34" s="34"/>
      <c r="TGB34" s="34"/>
      <c r="TGC34" s="34"/>
      <c r="TGD34" s="34"/>
      <c r="TGE34" s="34"/>
      <c r="TGF34" s="34"/>
      <c r="TGG34" s="34"/>
      <c r="TGH34" s="34"/>
      <c r="TGI34" s="34"/>
      <c r="TGJ34" s="34"/>
      <c r="TGK34" s="34"/>
      <c r="TGL34" s="34"/>
      <c r="TGM34" s="34"/>
      <c r="TGN34" s="34"/>
      <c r="TGO34" s="34"/>
      <c r="TGP34" s="34"/>
      <c r="TGQ34" s="34"/>
      <c r="TGR34" s="34"/>
      <c r="TGS34" s="34"/>
      <c r="TGT34" s="34"/>
      <c r="TGU34" s="34"/>
      <c r="TGV34" s="34"/>
      <c r="TGW34" s="34"/>
      <c r="TGX34" s="34"/>
      <c r="TGY34" s="34"/>
      <c r="TGZ34" s="34"/>
      <c r="THA34" s="34"/>
      <c r="THB34" s="34"/>
      <c r="THC34" s="34"/>
      <c r="THD34" s="34"/>
      <c r="THE34" s="34"/>
      <c r="THF34" s="34"/>
      <c r="THG34" s="34"/>
      <c r="THH34" s="34"/>
      <c r="THI34" s="34"/>
      <c r="THJ34" s="34"/>
      <c r="THK34" s="34"/>
      <c r="THL34" s="34"/>
      <c r="THM34" s="34"/>
      <c r="THN34" s="34"/>
      <c r="THO34" s="34"/>
      <c r="THP34" s="34"/>
      <c r="THQ34" s="34"/>
      <c r="THR34" s="34"/>
      <c r="THS34" s="34"/>
      <c r="THT34" s="34"/>
      <c r="THU34" s="34"/>
      <c r="THV34" s="34"/>
      <c r="THW34" s="34"/>
      <c r="THX34" s="34"/>
      <c r="THY34" s="34"/>
      <c r="THZ34" s="34"/>
      <c r="TIA34" s="34"/>
      <c r="TIB34" s="34"/>
      <c r="TIC34" s="34"/>
      <c r="TID34" s="34"/>
      <c r="TIE34" s="34"/>
      <c r="TIF34" s="34"/>
      <c r="TIG34" s="34"/>
      <c r="TIH34" s="34"/>
      <c r="TII34" s="34"/>
      <c r="TIJ34" s="34"/>
      <c r="TIK34" s="34"/>
      <c r="TIL34" s="34"/>
      <c r="TIM34" s="34"/>
      <c r="TIN34" s="34"/>
      <c r="TIO34" s="34"/>
      <c r="TIP34" s="34"/>
      <c r="TIQ34" s="34"/>
      <c r="TIR34" s="34"/>
      <c r="TIS34" s="34"/>
      <c r="TIT34" s="34"/>
      <c r="TIU34" s="34"/>
      <c r="TIV34" s="34"/>
      <c r="TIW34" s="34"/>
      <c r="TIX34" s="34"/>
      <c r="TIY34" s="34"/>
      <c r="TIZ34" s="34"/>
      <c r="TJA34" s="34"/>
      <c r="TJB34" s="34"/>
      <c r="TJC34" s="34"/>
      <c r="TJD34" s="34"/>
      <c r="TJE34" s="34"/>
      <c r="TJF34" s="34"/>
      <c r="TJG34" s="34"/>
      <c r="TJH34" s="34"/>
      <c r="TJI34" s="34"/>
      <c r="TJJ34" s="34"/>
      <c r="TJK34" s="34"/>
      <c r="TJL34" s="34"/>
      <c r="TJM34" s="34"/>
      <c r="TJN34" s="34"/>
      <c r="TJO34" s="34"/>
      <c r="TJP34" s="34"/>
      <c r="TJQ34" s="34"/>
      <c r="TJR34" s="34"/>
      <c r="TJS34" s="34"/>
      <c r="TJT34" s="34"/>
      <c r="TJU34" s="34"/>
      <c r="TJV34" s="34"/>
      <c r="TJW34" s="34"/>
      <c r="TJX34" s="34"/>
      <c r="TJY34" s="34"/>
      <c r="TJZ34" s="34"/>
      <c r="TKA34" s="34"/>
      <c r="TKB34" s="34"/>
      <c r="TKC34" s="34"/>
      <c r="TKD34" s="34"/>
      <c r="TKE34" s="34"/>
      <c r="TKF34" s="34"/>
      <c r="TKG34" s="34"/>
      <c r="TKH34" s="34"/>
      <c r="TKI34" s="34"/>
      <c r="TKJ34" s="34"/>
      <c r="TKK34" s="34"/>
      <c r="TKL34" s="34"/>
      <c r="TKM34" s="34"/>
      <c r="TKN34" s="34"/>
      <c r="TKO34" s="34"/>
      <c r="TKP34" s="34"/>
      <c r="TKQ34" s="34"/>
      <c r="TKR34" s="34"/>
      <c r="TKS34" s="34"/>
      <c r="TKT34" s="34"/>
      <c r="TKU34" s="34"/>
      <c r="TKV34" s="34"/>
      <c r="TKW34" s="34"/>
      <c r="TKX34" s="34"/>
      <c r="TKY34" s="34"/>
      <c r="TKZ34" s="34"/>
      <c r="TLA34" s="34"/>
      <c r="TLB34" s="34"/>
      <c r="TLC34" s="34"/>
      <c r="TLD34" s="34"/>
      <c r="TLE34" s="34"/>
      <c r="TLF34" s="34"/>
      <c r="TLG34" s="34"/>
      <c r="TLH34" s="34"/>
      <c r="TLI34" s="34"/>
      <c r="TLJ34" s="34"/>
      <c r="TLK34" s="34"/>
      <c r="TLL34" s="34"/>
      <c r="TLM34" s="34"/>
      <c r="TLN34" s="34"/>
      <c r="TLO34" s="34"/>
      <c r="TLP34" s="34"/>
      <c r="TLQ34" s="34"/>
      <c r="TLR34" s="34"/>
      <c r="TLS34" s="34"/>
      <c r="TLT34" s="34"/>
      <c r="TLU34" s="34"/>
      <c r="TLV34" s="34"/>
      <c r="TLW34" s="34"/>
      <c r="TLX34" s="34"/>
      <c r="TLY34" s="34"/>
      <c r="TLZ34" s="34"/>
      <c r="TMA34" s="34"/>
      <c r="TMB34" s="34"/>
      <c r="TMC34" s="34"/>
      <c r="TMD34" s="34"/>
      <c r="TME34" s="34"/>
      <c r="TMF34" s="34"/>
      <c r="TMG34" s="34"/>
      <c r="TMH34" s="34"/>
      <c r="TMI34" s="34"/>
      <c r="TMJ34" s="34"/>
      <c r="TMK34" s="34"/>
      <c r="TML34" s="34"/>
      <c r="TMM34" s="34"/>
      <c r="TMN34" s="34"/>
      <c r="TMO34" s="34"/>
      <c r="TMP34" s="34"/>
      <c r="TMQ34" s="34"/>
      <c r="TMR34" s="34"/>
      <c r="TMS34" s="34"/>
      <c r="TMT34" s="34"/>
      <c r="TMU34" s="34"/>
      <c r="TMV34" s="34"/>
      <c r="TMW34" s="34"/>
      <c r="TMX34" s="34"/>
      <c r="TMY34" s="34"/>
      <c r="TMZ34" s="34"/>
      <c r="TNA34" s="34"/>
      <c r="TNB34" s="34"/>
      <c r="TNC34" s="34"/>
      <c r="TND34" s="34"/>
      <c r="TNE34" s="34"/>
      <c r="TNF34" s="34"/>
      <c r="TNG34" s="34"/>
      <c r="TNH34" s="34"/>
      <c r="TNI34" s="34"/>
      <c r="TNJ34" s="34"/>
      <c r="TNK34" s="34"/>
      <c r="TNL34" s="34"/>
      <c r="TNM34" s="34"/>
      <c r="TNN34" s="34"/>
      <c r="TNO34" s="34"/>
      <c r="TNP34" s="34"/>
      <c r="TNQ34" s="34"/>
      <c r="TNR34" s="34"/>
      <c r="TNS34" s="34"/>
      <c r="TNT34" s="34"/>
      <c r="TNU34" s="34"/>
      <c r="TNV34" s="34"/>
      <c r="TNW34" s="34"/>
      <c r="TNX34" s="34"/>
      <c r="TNY34" s="34"/>
      <c r="TNZ34" s="34"/>
      <c r="TOA34" s="34"/>
      <c r="TOB34" s="34"/>
      <c r="TOC34" s="34"/>
      <c r="TOD34" s="34"/>
      <c r="TOE34" s="34"/>
      <c r="TOF34" s="34"/>
      <c r="TOG34" s="34"/>
      <c r="TOH34" s="34"/>
      <c r="TOI34" s="34"/>
      <c r="TOJ34" s="34"/>
      <c r="TOK34" s="34"/>
      <c r="TOL34" s="34"/>
      <c r="TOM34" s="34"/>
      <c r="TON34" s="34"/>
      <c r="TOO34" s="34"/>
      <c r="TOP34" s="34"/>
      <c r="TOQ34" s="34"/>
      <c r="TOR34" s="34"/>
      <c r="TOS34" s="34"/>
      <c r="TOT34" s="34"/>
      <c r="TOU34" s="34"/>
      <c r="TOV34" s="34"/>
      <c r="TOW34" s="34"/>
      <c r="TOX34" s="34"/>
      <c r="TOY34" s="34"/>
      <c r="TOZ34" s="34"/>
      <c r="TPA34" s="34"/>
      <c r="TPB34" s="34"/>
      <c r="TPC34" s="34"/>
      <c r="TPD34" s="34"/>
      <c r="TPE34" s="34"/>
      <c r="TPF34" s="34"/>
      <c r="TPG34" s="34"/>
      <c r="TPH34" s="34"/>
      <c r="TPI34" s="34"/>
      <c r="TPJ34" s="34"/>
      <c r="TPK34" s="34"/>
      <c r="TPL34" s="34"/>
      <c r="TPM34" s="34"/>
      <c r="TPN34" s="34"/>
      <c r="TPO34" s="34"/>
      <c r="TPP34" s="34"/>
      <c r="TPQ34" s="34"/>
      <c r="TPR34" s="34"/>
      <c r="TPS34" s="34"/>
      <c r="TPT34" s="34"/>
      <c r="TPU34" s="34"/>
      <c r="TPV34" s="34"/>
      <c r="TPW34" s="34"/>
      <c r="TPX34" s="34"/>
      <c r="TPY34" s="34"/>
      <c r="TPZ34" s="34"/>
      <c r="TQA34" s="34"/>
      <c r="TQB34" s="34"/>
      <c r="TQC34" s="34"/>
      <c r="TQD34" s="34"/>
      <c r="TQE34" s="34"/>
      <c r="TQF34" s="34"/>
      <c r="TQG34" s="34"/>
      <c r="TQH34" s="34"/>
      <c r="TQI34" s="34"/>
      <c r="TQJ34" s="34"/>
      <c r="TQK34" s="34"/>
      <c r="TQL34" s="34"/>
      <c r="TQM34" s="34"/>
      <c r="TQN34" s="34"/>
      <c r="TQO34" s="34"/>
      <c r="TQP34" s="34"/>
      <c r="TQQ34" s="34"/>
      <c r="TQR34" s="34"/>
      <c r="TQS34" s="34"/>
      <c r="TQT34" s="34"/>
      <c r="TQU34" s="34"/>
      <c r="TQV34" s="34"/>
      <c r="TQW34" s="34"/>
      <c r="TQX34" s="34"/>
      <c r="TQY34" s="34"/>
      <c r="TQZ34" s="34"/>
      <c r="TRA34" s="34"/>
      <c r="TRB34" s="34"/>
      <c r="TRC34" s="34"/>
      <c r="TRD34" s="34"/>
      <c r="TRE34" s="34"/>
      <c r="TRF34" s="34"/>
      <c r="TRG34" s="34"/>
      <c r="TRH34" s="34"/>
      <c r="TRI34" s="34"/>
      <c r="TRJ34" s="34"/>
      <c r="TRK34" s="34"/>
      <c r="TRL34" s="34"/>
      <c r="TRM34" s="34"/>
      <c r="TRN34" s="34"/>
      <c r="TRO34" s="34"/>
      <c r="TRP34" s="34"/>
      <c r="TRQ34" s="34"/>
      <c r="TRR34" s="34"/>
      <c r="TRS34" s="34"/>
      <c r="TRT34" s="34"/>
      <c r="TRU34" s="34"/>
      <c r="TRV34" s="34"/>
      <c r="TRW34" s="34"/>
      <c r="TRX34" s="34"/>
      <c r="TRY34" s="34"/>
      <c r="TRZ34" s="34"/>
      <c r="TSA34" s="34"/>
      <c r="TSB34" s="34"/>
      <c r="TSC34" s="34"/>
      <c r="TSD34" s="34"/>
      <c r="TSE34" s="34"/>
      <c r="TSF34" s="34"/>
      <c r="TSG34" s="34"/>
      <c r="TSH34" s="34"/>
      <c r="TSI34" s="34"/>
      <c r="TSJ34" s="34"/>
      <c r="TSK34" s="34"/>
      <c r="TSL34" s="34"/>
      <c r="TSM34" s="34"/>
      <c r="TSN34" s="34"/>
      <c r="TSO34" s="34"/>
      <c r="TSP34" s="34"/>
      <c r="TSQ34" s="34"/>
      <c r="TSR34" s="34"/>
      <c r="TSS34" s="34"/>
      <c r="TST34" s="34"/>
      <c r="TSU34" s="34"/>
      <c r="TSV34" s="34"/>
      <c r="TSW34" s="34"/>
      <c r="TSX34" s="34"/>
      <c r="TSY34" s="34"/>
      <c r="TSZ34" s="34"/>
      <c r="TTA34" s="34"/>
      <c r="TTB34" s="34"/>
      <c r="TTC34" s="34"/>
      <c r="TTD34" s="34"/>
      <c r="TTE34" s="34"/>
      <c r="TTF34" s="34"/>
      <c r="TTG34" s="34"/>
      <c r="TTH34" s="34"/>
      <c r="TTI34" s="34"/>
      <c r="TTJ34" s="34"/>
      <c r="TTK34" s="34"/>
      <c r="TTL34" s="34"/>
      <c r="TTM34" s="34"/>
      <c r="TTN34" s="34"/>
      <c r="TTO34" s="34"/>
      <c r="TTP34" s="34"/>
      <c r="TTQ34" s="34"/>
      <c r="TTR34" s="34"/>
      <c r="TTS34" s="34"/>
      <c r="TTT34" s="34"/>
      <c r="TTU34" s="34"/>
      <c r="TTV34" s="34"/>
      <c r="TTW34" s="34"/>
      <c r="TTX34" s="34"/>
      <c r="TTY34" s="34"/>
      <c r="TTZ34" s="34"/>
      <c r="TUA34" s="34"/>
      <c r="TUB34" s="34"/>
      <c r="TUC34" s="34"/>
      <c r="TUD34" s="34"/>
      <c r="TUE34" s="34"/>
      <c r="TUF34" s="34"/>
      <c r="TUG34" s="34"/>
      <c r="TUH34" s="34"/>
      <c r="TUI34" s="34"/>
      <c r="TUJ34" s="34"/>
      <c r="TUK34" s="34"/>
      <c r="TUL34" s="34"/>
      <c r="TUM34" s="34"/>
      <c r="TUN34" s="34"/>
      <c r="TUO34" s="34"/>
      <c r="TUP34" s="34"/>
      <c r="TUQ34" s="34"/>
      <c r="TUR34" s="34"/>
      <c r="TUS34" s="34"/>
      <c r="TUT34" s="34"/>
      <c r="TUU34" s="34"/>
      <c r="TUV34" s="34"/>
      <c r="TUW34" s="34"/>
      <c r="TUX34" s="34"/>
      <c r="TUY34" s="34"/>
      <c r="TUZ34" s="34"/>
      <c r="TVA34" s="34"/>
      <c r="TVB34" s="34"/>
      <c r="TVC34" s="34"/>
      <c r="TVD34" s="34"/>
      <c r="TVE34" s="34"/>
      <c r="TVF34" s="34"/>
      <c r="TVG34" s="34"/>
      <c r="TVH34" s="34"/>
      <c r="TVI34" s="34"/>
      <c r="TVJ34" s="34"/>
      <c r="TVK34" s="34"/>
      <c r="TVL34" s="34"/>
      <c r="TVM34" s="34"/>
      <c r="TVN34" s="34"/>
      <c r="TVO34" s="34"/>
      <c r="TVP34" s="34"/>
      <c r="TVQ34" s="34"/>
      <c r="TVR34" s="34"/>
      <c r="TVS34" s="34"/>
      <c r="TVT34" s="34"/>
      <c r="TVU34" s="34"/>
      <c r="TVV34" s="34"/>
      <c r="TVW34" s="34"/>
      <c r="TVX34" s="34"/>
      <c r="TVY34" s="34"/>
      <c r="TVZ34" s="34"/>
      <c r="TWA34" s="34"/>
      <c r="TWB34" s="34"/>
      <c r="TWC34" s="34"/>
      <c r="TWD34" s="34"/>
      <c r="TWE34" s="34"/>
      <c r="TWF34" s="34"/>
      <c r="TWG34" s="34"/>
      <c r="TWH34" s="34"/>
      <c r="TWI34" s="34"/>
      <c r="TWJ34" s="34"/>
      <c r="TWK34" s="34"/>
      <c r="TWL34" s="34"/>
      <c r="TWM34" s="34"/>
      <c r="TWN34" s="34"/>
      <c r="TWO34" s="34"/>
      <c r="TWP34" s="34"/>
      <c r="TWQ34" s="34"/>
      <c r="TWR34" s="34"/>
      <c r="TWS34" s="34"/>
      <c r="TWT34" s="34"/>
      <c r="TWU34" s="34"/>
      <c r="TWV34" s="34"/>
      <c r="TWW34" s="34"/>
      <c r="TWX34" s="34"/>
      <c r="TWY34" s="34"/>
      <c r="TWZ34" s="34"/>
      <c r="TXA34" s="34"/>
      <c r="TXB34" s="34"/>
      <c r="TXC34" s="34"/>
      <c r="TXD34" s="34"/>
      <c r="TXE34" s="34"/>
      <c r="TXF34" s="34"/>
      <c r="TXG34" s="34"/>
      <c r="TXH34" s="34"/>
      <c r="TXI34" s="34"/>
      <c r="TXJ34" s="34"/>
      <c r="TXK34" s="34"/>
      <c r="TXL34" s="34"/>
      <c r="TXM34" s="34"/>
      <c r="TXN34" s="34"/>
      <c r="TXO34" s="34"/>
      <c r="TXP34" s="34"/>
      <c r="TXQ34" s="34"/>
      <c r="TXR34" s="34"/>
      <c r="TXS34" s="34"/>
      <c r="TXT34" s="34"/>
      <c r="TXU34" s="34"/>
      <c r="TXV34" s="34"/>
      <c r="TXW34" s="34"/>
      <c r="TXX34" s="34"/>
      <c r="TXY34" s="34"/>
      <c r="TXZ34" s="34"/>
      <c r="TYA34" s="34"/>
      <c r="TYB34" s="34"/>
      <c r="TYC34" s="34"/>
      <c r="TYD34" s="34"/>
      <c r="TYE34" s="34"/>
      <c r="TYF34" s="34"/>
      <c r="TYG34" s="34"/>
      <c r="TYH34" s="34"/>
      <c r="TYI34" s="34"/>
      <c r="TYJ34" s="34"/>
      <c r="TYK34" s="34"/>
      <c r="TYL34" s="34"/>
      <c r="TYM34" s="34"/>
      <c r="TYN34" s="34"/>
      <c r="TYO34" s="34"/>
      <c r="TYP34" s="34"/>
      <c r="TYQ34" s="34"/>
      <c r="TYR34" s="34"/>
      <c r="TYS34" s="34"/>
      <c r="TYT34" s="34"/>
      <c r="TYU34" s="34"/>
      <c r="TYV34" s="34"/>
      <c r="TYW34" s="34"/>
      <c r="TYX34" s="34"/>
      <c r="TYY34" s="34"/>
      <c r="TYZ34" s="34"/>
      <c r="TZA34" s="34"/>
      <c r="TZB34" s="34"/>
      <c r="TZC34" s="34"/>
      <c r="TZD34" s="34"/>
      <c r="TZE34" s="34"/>
      <c r="TZF34" s="34"/>
      <c r="TZG34" s="34"/>
      <c r="TZH34" s="34"/>
      <c r="TZI34" s="34"/>
      <c r="TZJ34" s="34"/>
      <c r="TZK34" s="34"/>
      <c r="TZL34" s="34"/>
      <c r="TZM34" s="34"/>
      <c r="TZN34" s="34"/>
      <c r="TZO34" s="34"/>
      <c r="TZP34" s="34"/>
      <c r="TZQ34" s="34"/>
      <c r="TZR34" s="34"/>
      <c r="TZS34" s="34"/>
      <c r="TZT34" s="34"/>
      <c r="TZU34" s="34"/>
      <c r="TZV34" s="34"/>
      <c r="TZW34" s="34"/>
      <c r="TZX34" s="34"/>
      <c r="TZY34" s="34"/>
      <c r="TZZ34" s="34"/>
      <c r="UAA34" s="34"/>
      <c r="UAB34" s="34"/>
      <c r="UAC34" s="34"/>
      <c r="UAD34" s="34"/>
      <c r="UAE34" s="34"/>
      <c r="UAF34" s="34"/>
      <c r="UAG34" s="34"/>
      <c r="UAH34" s="34"/>
      <c r="UAI34" s="34"/>
      <c r="UAJ34" s="34"/>
      <c r="UAK34" s="34"/>
      <c r="UAL34" s="34"/>
      <c r="UAM34" s="34"/>
      <c r="UAN34" s="34"/>
      <c r="UAO34" s="34"/>
      <c r="UAP34" s="34"/>
      <c r="UAQ34" s="34"/>
      <c r="UAR34" s="34"/>
      <c r="UAS34" s="34"/>
      <c r="UAT34" s="34"/>
      <c r="UAU34" s="34"/>
      <c r="UAV34" s="34"/>
      <c r="UAW34" s="34"/>
      <c r="UAX34" s="34"/>
      <c r="UAY34" s="34"/>
      <c r="UAZ34" s="34"/>
      <c r="UBA34" s="34"/>
      <c r="UBB34" s="34"/>
      <c r="UBC34" s="34"/>
      <c r="UBD34" s="34"/>
      <c r="UBE34" s="34"/>
      <c r="UBF34" s="34"/>
      <c r="UBG34" s="34"/>
      <c r="UBH34" s="34"/>
      <c r="UBI34" s="34"/>
      <c r="UBJ34" s="34"/>
      <c r="UBK34" s="34"/>
      <c r="UBL34" s="34"/>
      <c r="UBM34" s="34"/>
      <c r="UBN34" s="34"/>
      <c r="UBO34" s="34"/>
      <c r="UBP34" s="34"/>
      <c r="UBQ34" s="34"/>
      <c r="UBR34" s="34"/>
      <c r="UBS34" s="34"/>
      <c r="UBT34" s="34"/>
      <c r="UBU34" s="34"/>
      <c r="UBV34" s="34"/>
      <c r="UBW34" s="34"/>
      <c r="UBX34" s="34"/>
      <c r="UBY34" s="34"/>
      <c r="UBZ34" s="34"/>
      <c r="UCA34" s="34"/>
      <c r="UCB34" s="34"/>
      <c r="UCC34" s="34"/>
      <c r="UCD34" s="34"/>
      <c r="UCE34" s="34"/>
      <c r="UCF34" s="34"/>
      <c r="UCG34" s="34"/>
      <c r="UCH34" s="34"/>
      <c r="UCI34" s="34"/>
      <c r="UCJ34" s="34"/>
      <c r="UCK34" s="34"/>
      <c r="UCL34" s="34"/>
      <c r="UCM34" s="34"/>
      <c r="UCN34" s="34"/>
      <c r="UCO34" s="34"/>
      <c r="UCP34" s="34"/>
      <c r="UCQ34" s="34"/>
      <c r="UCR34" s="34"/>
      <c r="UCS34" s="34"/>
      <c r="UCT34" s="34"/>
      <c r="UCU34" s="34"/>
      <c r="UCV34" s="34"/>
      <c r="UCW34" s="34"/>
      <c r="UCX34" s="34"/>
      <c r="UCY34" s="34"/>
      <c r="UCZ34" s="34"/>
      <c r="UDA34" s="34"/>
      <c r="UDB34" s="34"/>
      <c r="UDC34" s="34"/>
      <c r="UDD34" s="34"/>
      <c r="UDE34" s="34"/>
      <c r="UDF34" s="34"/>
      <c r="UDG34" s="34"/>
      <c r="UDH34" s="34"/>
      <c r="UDI34" s="34"/>
      <c r="UDJ34" s="34"/>
      <c r="UDK34" s="34"/>
      <c r="UDL34" s="34"/>
      <c r="UDM34" s="34"/>
      <c r="UDN34" s="34"/>
      <c r="UDQ34" s="34"/>
      <c r="UDR34" s="34"/>
      <c r="UDS34" s="34"/>
      <c r="UDT34" s="34"/>
      <c r="UDU34" s="34"/>
      <c r="UDV34" s="34"/>
      <c r="UDW34" s="34"/>
      <c r="UDX34" s="34"/>
      <c r="UDY34" s="34"/>
      <c r="UDZ34" s="34"/>
      <c r="UEA34" s="34"/>
      <c r="UEB34" s="34"/>
      <c r="UEC34" s="34"/>
      <c r="UED34" s="34"/>
      <c r="UEE34" s="34"/>
      <c r="UEF34" s="34"/>
      <c r="UEG34" s="34"/>
      <c r="UEH34" s="34"/>
      <c r="UEI34" s="34"/>
      <c r="UEJ34" s="34"/>
      <c r="UEK34" s="34"/>
      <c r="UEL34" s="34"/>
      <c r="UEM34" s="34"/>
      <c r="UEN34" s="34"/>
      <c r="UEO34" s="34"/>
      <c r="UEP34" s="34"/>
      <c r="UEQ34" s="34"/>
      <c r="UER34" s="34"/>
      <c r="UES34" s="34"/>
      <c r="UET34" s="34"/>
      <c r="UEU34" s="34"/>
      <c r="UEV34" s="34"/>
      <c r="UEW34" s="34"/>
      <c r="UEX34" s="34"/>
      <c r="UEY34" s="34"/>
      <c r="UEZ34" s="34"/>
      <c r="UFA34" s="34"/>
      <c r="UFB34" s="34"/>
      <c r="UFC34" s="34"/>
      <c r="UFD34" s="34"/>
      <c r="UFE34" s="34"/>
      <c r="UFF34" s="34"/>
      <c r="UFG34" s="34"/>
      <c r="UFH34" s="34"/>
      <c r="UFI34" s="34"/>
      <c r="UFJ34" s="34"/>
      <c r="UFK34" s="34"/>
      <c r="UFL34" s="34"/>
      <c r="UFM34" s="34"/>
      <c r="UFN34" s="34"/>
      <c r="UFO34" s="34"/>
      <c r="UFP34" s="34"/>
      <c r="UFQ34" s="34"/>
      <c r="UFR34" s="34"/>
      <c r="UFS34" s="34"/>
      <c r="UFT34" s="34"/>
      <c r="UFU34" s="34"/>
      <c r="UFV34" s="34"/>
      <c r="UFW34" s="34"/>
      <c r="UFX34" s="34"/>
      <c r="UFY34" s="34"/>
      <c r="UFZ34" s="34"/>
      <c r="UGA34" s="34"/>
      <c r="UGB34" s="34"/>
      <c r="UGC34" s="34"/>
      <c r="UGD34" s="34"/>
      <c r="UGE34" s="34"/>
      <c r="UGF34" s="34"/>
      <c r="UGG34" s="34"/>
      <c r="UGH34" s="34"/>
      <c r="UGI34" s="34"/>
      <c r="UGJ34" s="34"/>
      <c r="UGK34" s="34"/>
      <c r="UGL34" s="34"/>
      <c r="UGM34" s="34"/>
      <c r="UGN34" s="34"/>
      <c r="UGO34" s="34"/>
      <c r="UGP34" s="34"/>
      <c r="UGQ34" s="34"/>
      <c r="UGR34" s="34"/>
      <c r="UGS34" s="34"/>
      <c r="UGT34" s="34"/>
      <c r="UGU34" s="34"/>
      <c r="UGV34" s="34"/>
      <c r="UGW34" s="34"/>
      <c r="UGX34" s="34"/>
      <c r="UGY34" s="34"/>
      <c r="UGZ34" s="34"/>
      <c r="UHA34" s="34"/>
      <c r="UHB34" s="34"/>
      <c r="UHC34" s="34"/>
      <c r="UHD34" s="34"/>
      <c r="UHE34" s="34"/>
      <c r="UHF34" s="34"/>
      <c r="UHG34" s="34"/>
      <c r="UHH34" s="34"/>
      <c r="UHI34" s="34"/>
      <c r="UHJ34" s="34"/>
      <c r="UHK34" s="34"/>
      <c r="UHL34" s="34"/>
      <c r="UHM34" s="34"/>
      <c r="UHN34" s="34"/>
      <c r="UHO34" s="34"/>
      <c r="UHP34" s="34"/>
      <c r="UHQ34" s="34"/>
      <c r="UHR34" s="34"/>
      <c r="UHS34" s="34"/>
      <c r="UHT34" s="34"/>
      <c r="UHU34" s="34"/>
      <c r="UHV34" s="34"/>
      <c r="UHW34" s="34"/>
      <c r="UHX34" s="34"/>
      <c r="UHY34" s="34"/>
      <c r="UHZ34" s="34"/>
      <c r="UIA34" s="34"/>
      <c r="UIB34" s="34"/>
      <c r="UIC34" s="34"/>
      <c r="UID34" s="34"/>
      <c r="UIE34" s="34"/>
      <c r="UIF34" s="34"/>
      <c r="UIG34" s="34"/>
      <c r="UIH34" s="34"/>
      <c r="UII34" s="34"/>
      <c r="UIJ34" s="34"/>
      <c r="UIK34" s="34"/>
      <c r="UIL34" s="34"/>
      <c r="UIM34" s="34"/>
      <c r="UIN34" s="34"/>
      <c r="UIO34" s="34"/>
      <c r="UIP34" s="34"/>
      <c r="UIQ34" s="34"/>
      <c r="UIR34" s="34"/>
      <c r="UIS34" s="34"/>
      <c r="UIT34" s="34"/>
      <c r="UIU34" s="34"/>
      <c r="UIV34" s="34"/>
      <c r="UIW34" s="34"/>
      <c r="UIX34" s="34"/>
      <c r="UIY34" s="34"/>
      <c r="UIZ34" s="34"/>
      <c r="UJA34" s="34"/>
      <c r="UJB34" s="34"/>
      <c r="UJC34" s="34"/>
      <c r="UJD34" s="34"/>
      <c r="UJE34" s="34"/>
      <c r="UJF34" s="34"/>
      <c r="UJG34" s="34"/>
      <c r="UJH34" s="34"/>
      <c r="UJI34" s="34"/>
      <c r="UJJ34" s="34"/>
      <c r="UJK34" s="34"/>
      <c r="UJL34" s="34"/>
      <c r="UJM34" s="34"/>
      <c r="UJN34" s="34"/>
      <c r="UJO34" s="34"/>
      <c r="UJP34" s="34"/>
      <c r="UJQ34" s="34"/>
      <c r="UJR34" s="34"/>
      <c r="UJS34" s="34"/>
      <c r="UJT34" s="34"/>
      <c r="UJU34" s="34"/>
      <c r="UJV34" s="34"/>
      <c r="UJW34" s="34"/>
      <c r="UJX34" s="34"/>
      <c r="UJY34" s="34"/>
      <c r="UJZ34" s="34"/>
      <c r="UKA34" s="34"/>
      <c r="UKB34" s="34"/>
      <c r="UKC34" s="34"/>
      <c r="UKD34" s="34"/>
      <c r="UKE34" s="34"/>
      <c r="UKF34" s="34"/>
      <c r="UKG34" s="34"/>
      <c r="UKH34" s="34"/>
      <c r="UKI34" s="34"/>
      <c r="UKJ34" s="34"/>
      <c r="UKK34" s="34"/>
      <c r="UKL34" s="34"/>
      <c r="UKM34" s="34"/>
      <c r="UKN34" s="34"/>
      <c r="UKO34" s="34"/>
      <c r="UKP34" s="34"/>
      <c r="UKQ34" s="34"/>
      <c r="UKR34" s="34"/>
      <c r="UKS34" s="34"/>
      <c r="UKT34" s="34"/>
      <c r="UKU34" s="34"/>
      <c r="UKV34" s="34"/>
      <c r="UKW34" s="34"/>
      <c r="UKX34" s="34"/>
      <c r="UKY34" s="34"/>
      <c r="UKZ34" s="34"/>
      <c r="ULA34" s="34"/>
      <c r="ULB34" s="34"/>
      <c r="ULC34" s="34"/>
      <c r="ULD34" s="34"/>
      <c r="ULE34" s="34"/>
      <c r="ULF34" s="34"/>
      <c r="ULG34" s="34"/>
      <c r="ULH34" s="34"/>
      <c r="ULI34" s="34"/>
      <c r="ULJ34" s="34"/>
      <c r="ULK34" s="34"/>
      <c r="ULL34" s="34"/>
      <c r="ULM34" s="34"/>
      <c r="ULN34" s="34"/>
      <c r="ULO34" s="34"/>
      <c r="ULP34" s="34"/>
      <c r="ULQ34" s="34"/>
      <c r="ULR34" s="34"/>
      <c r="ULS34" s="34"/>
      <c r="ULT34" s="34"/>
      <c r="ULU34" s="34"/>
      <c r="ULV34" s="34"/>
      <c r="ULW34" s="34"/>
      <c r="ULX34" s="34"/>
      <c r="ULY34" s="34"/>
      <c r="ULZ34" s="34"/>
      <c r="UMA34" s="34"/>
      <c r="UMB34" s="34"/>
      <c r="UMC34" s="34"/>
      <c r="UMD34" s="34"/>
      <c r="UME34" s="34"/>
      <c r="UMF34" s="34"/>
      <c r="UMG34" s="34"/>
      <c r="UMH34" s="34"/>
      <c r="UMI34" s="34"/>
      <c r="UMJ34" s="34"/>
      <c r="UMK34" s="34"/>
      <c r="UML34" s="34"/>
      <c r="UMM34" s="34"/>
      <c r="UMN34" s="34"/>
      <c r="UMO34" s="34"/>
      <c r="UMP34" s="34"/>
      <c r="UMQ34" s="34"/>
      <c r="UMR34" s="34"/>
      <c r="UMS34" s="34"/>
      <c r="UMT34" s="34"/>
      <c r="UMU34" s="34"/>
      <c r="UMV34" s="34"/>
      <c r="UMW34" s="34"/>
      <c r="UMX34" s="34"/>
      <c r="UMY34" s="34"/>
      <c r="UMZ34" s="34"/>
      <c r="UNA34" s="34"/>
      <c r="UNB34" s="34"/>
      <c r="UNC34" s="34"/>
      <c r="UND34" s="34"/>
      <c r="UNE34" s="34"/>
      <c r="UNF34" s="34"/>
      <c r="UNG34" s="34"/>
      <c r="UNH34" s="34"/>
      <c r="UNI34" s="34"/>
      <c r="UNJ34" s="34"/>
      <c r="UNK34" s="34"/>
      <c r="UNL34" s="34"/>
      <c r="UNM34" s="34"/>
      <c r="UNN34" s="34"/>
      <c r="UNO34" s="34"/>
      <c r="UNP34" s="34"/>
      <c r="UNQ34" s="34"/>
      <c r="UNR34" s="34"/>
      <c r="UNS34" s="34"/>
      <c r="UNT34" s="34"/>
      <c r="UNU34" s="34"/>
      <c r="UNV34" s="34"/>
      <c r="UNW34" s="34"/>
      <c r="UNX34" s="34"/>
      <c r="UNY34" s="34"/>
      <c r="UNZ34" s="34"/>
      <c r="UOA34" s="34"/>
      <c r="UOB34" s="34"/>
      <c r="UOC34" s="34"/>
      <c r="UOD34" s="34"/>
      <c r="UOE34" s="34"/>
      <c r="UOF34" s="34"/>
      <c r="UOG34" s="34"/>
      <c r="UOH34" s="34"/>
      <c r="UOI34" s="34"/>
      <c r="UOJ34" s="34"/>
      <c r="UOK34" s="34"/>
      <c r="UOL34" s="34"/>
      <c r="UOM34" s="34"/>
      <c r="UON34" s="34"/>
      <c r="UOO34" s="34"/>
      <c r="UOP34" s="34"/>
      <c r="UOQ34" s="34"/>
      <c r="UOR34" s="34"/>
      <c r="UOS34" s="34"/>
      <c r="UOT34" s="34"/>
      <c r="UOU34" s="34"/>
      <c r="UOV34" s="34"/>
      <c r="UOW34" s="34"/>
      <c r="UOX34" s="34"/>
      <c r="UOY34" s="34"/>
      <c r="UOZ34" s="34"/>
      <c r="UPA34" s="34"/>
      <c r="UPB34" s="34"/>
      <c r="UPC34" s="34"/>
      <c r="UPD34" s="34"/>
      <c r="UPE34" s="34"/>
      <c r="UPF34" s="34"/>
      <c r="UPG34" s="34"/>
      <c r="UPH34" s="34"/>
      <c r="UPI34" s="34"/>
      <c r="UPJ34" s="34"/>
      <c r="UPK34" s="34"/>
      <c r="UPL34" s="34"/>
      <c r="UPM34" s="34"/>
      <c r="UPN34" s="34"/>
      <c r="UPO34" s="34"/>
      <c r="UPP34" s="34"/>
      <c r="UPQ34" s="34"/>
      <c r="UPR34" s="34"/>
      <c r="UPS34" s="34"/>
      <c r="UPT34" s="34"/>
      <c r="UPU34" s="34"/>
      <c r="UPV34" s="34"/>
      <c r="UPW34" s="34"/>
      <c r="UPX34" s="34"/>
      <c r="UPY34" s="34"/>
      <c r="UPZ34" s="34"/>
      <c r="UQA34" s="34"/>
      <c r="UQB34" s="34"/>
      <c r="UQC34" s="34"/>
      <c r="UQD34" s="34"/>
      <c r="UQE34" s="34"/>
      <c r="UQF34" s="34"/>
      <c r="UQG34" s="34"/>
      <c r="UQH34" s="34"/>
      <c r="UQI34" s="34"/>
      <c r="UQJ34" s="34"/>
      <c r="UQK34" s="34"/>
      <c r="UQL34" s="34"/>
      <c r="UQM34" s="34"/>
      <c r="UQN34" s="34"/>
      <c r="UQO34" s="34"/>
      <c r="UQP34" s="34"/>
      <c r="UQQ34" s="34"/>
      <c r="UQR34" s="34"/>
      <c r="UQS34" s="34"/>
      <c r="UQT34" s="34"/>
      <c r="UQU34" s="34"/>
      <c r="UQV34" s="34"/>
      <c r="UQW34" s="34"/>
      <c r="UQX34" s="34"/>
      <c r="UQY34" s="34"/>
      <c r="UQZ34" s="34"/>
      <c r="URA34" s="34"/>
      <c r="URB34" s="34"/>
      <c r="URC34" s="34"/>
      <c r="URD34" s="34"/>
      <c r="URE34" s="34"/>
      <c r="URF34" s="34"/>
      <c r="URG34" s="34"/>
      <c r="URH34" s="34"/>
      <c r="URI34" s="34"/>
      <c r="URJ34" s="34"/>
      <c r="URK34" s="34"/>
      <c r="URL34" s="34"/>
      <c r="URM34" s="34"/>
      <c r="URN34" s="34"/>
      <c r="URO34" s="34"/>
      <c r="URP34" s="34"/>
      <c r="URQ34" s="34"/>
      <c r="URR34" s="34"/>
      <c r="URS34" s="34"/>
      <c r="URT34" s="34"/>
      <c r="URU34" s="34"/>
      <c r="URV34" s="34"/>
      <c r="URW34" s="34"/>
      <c r="URX34" s="34"/>
      <c r="URY34" s="34"/>
      <c r="URZ34" s="34"/>
      <c r="USA34" s="34"/>
      <c r="USB34" s="34"/>
      <c r="USC34" s="34"/>
      <c r="USD34" s="34"/>
      <c r="USE34" s="34"/>
      <c r="USF34" s="34"/>
      <c r="USG34" s="34"/>
      <c r="USH34" s="34"/>
      <c r="USI34" s="34"/>
      <c r="USJ34" s="34"/>
      <c r="USK34" s="34"/>
      <c r="USL34" s="34"/>
      <c r="USM34" s="34"/>
      <c r="USN34" s="34"/>
      <c r="USO34" s="34"/>
      <c r="USP34" s="34"/>
      <c r="USQ34" s="34"/>
      <c r="USR34" s="34"/>
      <c r="USS34" s="34"/>
      <c r="UST34" s="34"/>
      <c r="USU34" s="34"/>
      <c r="USV34" s="34"/>
      <c r="USW34" s="34"/>
      <c r="USX34" s="34"/>
      <c r="USY34" s="34"/>
      <c r="USZ34" s="34"/>
      <c r="UTA34" s="34"/>
      <c r="UTB34" s="34"/>
      <c r="UTC34" s="34"/>
      <c r="UTD34" s="34"/>
      <c r="UTE34" s="34"/>
      <c r="UTF34" s="34"/>
      <c r="UTG34" s="34"/>
      <c r="UTH34" s="34"/>
      <c r="UTI34" s="34"/>
      <c r="UTJ34" s="34"/>
      <c r="UTK34" s="34"/>
      <c r="UTL34" s="34"/>
      <c r="UTM34" s="34"/>
      <c r="UTN34" s="34"/>
      <c r="UTO34" s="34"/>
      <c r="UTP34" s="34"/>
      <c r="UTQ34" s="34"/>
      <c r="UTR34" s="34"/>
      <c r="UTS34" s="34"/>
      <c r="UTT34" s="34"/>
      <c r="UTU34" s="34"/>
      <c r="UTV34" s="34"/>
      <c r="UTW34" s="34"/>
      <c r="UTX34" s="34"/>
      <c r="UTY34" s="34"/>
      <c r="UTZ34" s="34"/>
      <c r="UUA34" s="34"/>
      <c r="UUB34" s="34"/>
      <c r="UUC34" s="34"/>
      <c r="UUD34" s="34"/>
      <c r="UUE34" s="34"/>
      <c r="UUF34" s="34"/>
      <c r="UUG34" s="34"/>
      <c r="UUH34" s="34"/>
      <c r="UUI34" s="34"/>
      <c r="UUJ34" s="34"/>
      <c r="UUK34" s="34"/>
      <c r="UUL34" s="34"/>
      <c r="UUM34" s="34"/>
      <c r="UUN34" s="34"/>
      <c r="UUO34" s="34"/>
      <c r="UUP34" s="34"/>
      <c r="UUQ34" s="34"/>
      <c r="UUR34" s="34"/>
      <c r="UUS34" s="34"/>
      <c r="UUT34" s="34"/>
      <c r="UUU34" s="34"/>
      <c r="UUV34" s="34"/>
      <c r="UUW34" s="34"/>
      <c r="UUX34" s="34"/>
      <c r="UUY34" s="34"/>
      <c r="UUZ34" s="34"/>
      <c r="UVA34" s="34"/>
      <c r="UVB34" s="34"/>
      <c r="UVC34" s="34"/>
      <c r="UVD34" s="34"/>
      <c r="UVE34" s="34"/>
      <c r="UVF34" s="34"/>
      <c r="UVG34" s="34"/>
      <c r="UVH34" s="34"/>
      <c r="UVI34" s="34"/>
      <c r="UVJ34" s="34"/>
      <c r="UVK34" s="34"/>
      <c r="UVL34" s="34"/>
      <c r="UVM34" s="34"/>
      <c r="UVN34" s="34"/>
      <c r="UVO34" s="34"/>
      <c r="UVP34" s="34"/>
      <c r="UVQ34" s="34"/>
      <c r="UVR34" s="34"/>
      <c r="UVS34" s="34"/>
      <c r="UVT34" s="34"/>
      <c r="UVU34" s="34"/>
      <c r="UVV34" s="34"/>
      <c r="UVW34" s="34"/>
      <c r="UVX34" s="34"/>
      <c r="UVY34" s="34"/>
      <c r="UVZ34" s="34"/>
      <c r="UWA34" s="34"/>
      <c r="UWB34" s="34"/>
      <c r="UWC34" s="34"/>
      <c r="UWD34" s="34"/>
      <c r="UWE34" s="34"/>
      <c r="UWF34" s="34"/>
      <c r="UWG34" s="34"/>
      <c r="UWH34" s="34"/>
      <c r="UWI34" s="34"/>
      <c r="UWJ34" s="34"/>
      <c r="UWK34" s="34"/>
      <c r="UWL34" s="34"/>
      <c r="UWM34" s="34"/>
      <c r="UWN34" s="34"/>
      <c r="UWO34" s="34"/>
      <c r="UWP34" s="34"/>
      <c r="UWS34" s="34"/>
      <c r="UWT34" s="34"/>
      <c r="UWU34" s="34"/>
      <c r="UWV34" s="34"/>
      <c r="UWW34" s="34"/>
      <c r="UWX34" s="34"/>
      <c r="UWY34" s="34"/>
      <c r="UWZ34" s="34"/>
      <c r="UXA34" s="34"/>
      <c r="UXB34" s="34"/>
      <c r="UXC34" s="34"/>
      <c r="UXD34" s="34"/>
      <c r="UXE34" s="34"/>
      <c r="UXF34" s="34"/>
      <c r="UXG34" s="34"/>
      <c r="UXH34" s="34"/>
      <c r="UXI34" s="34"/>
      <c r="UXJ34" s="34"/>
      <c r="UXK34" s="34"/>
      <c r="UXL34" s="34"/>
      <c r="UXM34" s="34"/>
      <c r="UXN34" s="34"/>
      <c r="UXO34" s="34"/>
      <c r="UXP34" s="34"/>
      <c r="UXQ34" s="34"/>
      <c r="UXR34" s="34"/>
      <c r="UXS34" s="34"/>
      <c r="UXT34" s="34"/>
      <c r="UXU34" s="34"/>
      <c r="UXV34" s="34"/>
      <c r="UXW34" s="34"/>
      <c r="UXX34" s="34"/>
      <c r="UXY34" s="34"/>
      <c r="UXZ34" s="34"/>
      <c r="UYA34" s="34"/>
      <c r="UYB34" s="34"/>
      <c r="UYC34" s="34"/>
      <c r="UYD34" s="34"/>
      <c r="UYE34" s="34"/>
      <c r="UYF34" s="34"/>
      <c r="UYG34" s="34"/>
      <c r="UYH34" s="34"/>
      <c r="UYI34" s="34"/>
      <c r="UYJ34" s="34"/>
      <c r="UYK34" s="34"/>
      <c r="UYL34" s="34"/>
      <c r="UYM34" s="34"/>
      <c r="UYN34" s="34"/>
      <c r="UYO34" s="34"/>
      <c r="UYP34" s="34"/>
      <c r="UYQ34" s="34"/>
      <c r="UYR34" s="34"/>
      <c r="UYS34" s="34"/>
      <c r="UYT34" s="34"/>
      <c r="UYU34" s="34"/>
      <c r="UYV34" s="34"/>
      <c r="UYW34" s="34"/>
      <c r="UYX34" s="34"/>
      <c r="UYY34" s="34"/>
      <c r="UYZ34" s="34"/>
      <c r="UZA34" s="34"/>
      <c r="UZB34" s="34"/>
      <c r="UZC34" s="34"/>
      <c r="UZD34" s="34"/>
      <c r="UZE34" s="34"/>
      <c r="UZF34" s="34"/>
      <c r="UZG34" s="34"/>
      <c r="UZH34" s="34"/>
      <c r="UZI34" s="34"/>
      <c r="UZJ34" s="34"/>
      <c r="UZK34" s="34"/>
      <c r="UZL34" s="34"/>
      <c r="UZM34" s="34"/>
      <c r="UZN34" s="34"/>
      <c r="UZO34" s="34"/>
      <c r="UZP34" s="34"/>
      <c r="UZQ34" s="34"/>
      <c r="UZR34" s="34"/>
      <c r="UZS34" s="34"/>
      <c r="UZT34" s="34"/>
      <c r="UZU34" s="34"/>
      <c r="UZV34" s="34"/>
      <c r="UZW34" s="34"/>
      <c r="UZX34" s="34"/>
      <c r="UZY34" s="34"/>
      <c r="UZZ34" s="34"/>
      <c r="VAA34" s="34"/>
      <c r="VAB34" s="34"/>
      <c r="VAC34" s="34"/>
      <c r="VAD34" s="34"/>
      <c r="VAE34" s="34"/>
      <c r="VAF34" s="34"/>
      <c r="VAG34" s="34"/>
      <c r="VAH34" s="34"/>
      <c r="VAI34" s="34"/>
      <c r="VAJ34" s="34"/>
      <c r="VAK34" s="34"/>
      <c r="VAL34" s="34"/>
      <c r="VAM34" s="34"/>
      <c r="VAN34" s="34"/>
      <c r="VAO34" s="34"/>
      <c r="VAP34" s="34"/>
      <c r="VAQ34" s="34"/>
      <c r="VAR34" s="34"/>
      <c r="VAS34" s="34"/>
      <c r="VAT34" s="34"/>
      <c r="VAU34" s="34"/>
      <c r="VAV34" s="34"/>
      <c r="VAW34" s="34"/>
      <c r="VAX34" s="34"/>
      <c r="VAY34" s="34"/>
      <c r="VAZ34" s="34"/>
      <c r="VBA34" s="34"/>
      <c r="VBB34" s="34"/>
      <c r="VBC34" s="34"/>
      <c r="VBD34" s="34"/>
      <c r="VBE34" s="34"/>
      <c r="VBF34" s="34"/>
      <c r="VBG34" s="34"/>
      <c r="VBH34" s="34"/>
      <c r="VBI34" s="34"/>
      <c r="VBJ34" s="34"/>
      <c r="VBK34" s="34"/>
      <c r="VBL34" s="34"/>
      <c r="VBM34" s="34"/>
      <c r="VBN34" s="34"/>
      <c r="VBO34" s="34"/>
      <c r="VBP34" s="34"/>
      <c r="VBQ34" s="34"/>
      <c r="VBR34" s="34"/>
      <c r="VBS34" s="34"/>
      <c r="VBT34" s="34"/>
      <c r="VBU34" s="34"/>
      <c r="VBV34" s="34"/>
      <c r="VBW34" s="34"/>
      <c r="VBX34" s="34"/>
      <c r="VBY34" s="34"/>
      <c r="VBZ34" s="34"/>
      <c r="VCA34" s="34"/>
      <c r="VCB34" s="34"/>
      <c r="VCC34" s="34"/>
      <c r="VCD34" s="34"/>
      <c r="VCE34" s="34"/>
      <c r="VCF34" s="34"/>
      <c r="VCG34" s="34"/>
      <c r="VCH34" s="34"/>
      <c r="VCI34" s="34"/>
      <c r="VCJ34" s="34"/>
      <c r="VCK34" s="34"/>
      <c r="VCL34" s="34"/>
      <c r="VCM34" s="34"/>
      <c r="VCN34" s="34"/>
      <c r="VCO34" s="34"/>
      <c r="VCP34" s="34"/>
      <c r="VCQ34" s="34"/>
      <c r="VCR34" s="34"/>
      <c r="VCS34" s="34"/>
      <c r="VCT34" s="34"/>
      <c r="VCU34" s="34"/>
      <c r="VCV34" s="34"/>
      <c r="VCW34" s="34"/>
      <c r="VCX34" s="34"/>
      <c r="VCY34" s="34"/>
      <c r="VCZ34" s="34"/>
      <c r="VDA34" s="34"/>
      <c r="VDB34" s="34"/>
      <c r="VDC34" s="34"/>
      <c r="VDD34" s="34"/>
      <c r="VDE34" s="34"/>
      <c r="VDF34" s="34"/>
      <c r="VDG34" s="34"/>
      <c r="VDH34" s="34"/>
      <c r="VDI34" s="34"/>
      <c r="VDJ34" s="34"/>
      <c r="VDK34" s="34"/>
      <c r="VDL34" s="34"/>
      <c r="VDM34" s="34"/>
      <c r="VDN34" s="34"/>
      <c r="VDO34" s="34"/>
      <c r="VDP34" s="34"/>
      <c r="VDQ34" s="34"/>
      <c r="VDR34" s="34"/>
      <c r="VDS34" s="34"/>
      <c r="VDT34" s="34"/>
      <c r="VDU34" s="34"/>
      <c r="VDV34" s="34"/>
      <c r="VDW34" s="34"/>
      <c r="VDX34" s="34"/>
      <c r="VDY34" s="34"/>
      <c r="VDZ34" s="34"/>
      <c r="VEA34" s="34"/>
      <c r="VEB34" s="34"/>
      <c r="VEC34" s="34"/>
      <c r="VED34" s="34"/>
      <c r="VEE34" s="34"/>
      <c r="VEF34" s="34"/>
      <c r="VEG34" s="34"/>
      <c r="VEH34" s="34"/>
      <c r="VEI34" s="34"/>
      <c r="VEJ34" s="34"/>
      <c r="VEK34" s="34"/>
      <c r="VEL34" s="34"/>
      <c r="VEM34" s="34"/>
      <c r="VEN34" s="34"/>
      <c r="VEO34" s="34"/>
      <c r="VEP34" s="34"/>
      <c r="VEQ34" s="34"/>
      <c r="VER34" s="34"/>
      <c r="VES34" s="34"/>
      <c r="VET34" s="34"/>
      <c r="VEU34" s="34"/>
      <c r="VEV34" s="34"/>
      <c r="VEW34" s="34"/>
      <c r="VEX34" s="34"/>
      <c r="VEY34" s="34"/>
      <c r="VEZ34" s="34"/>
      <c r="VFA34" s="34"/>
      <c r="VFB34" s="34"/>
      <c r="VFC34" s="34"/>
      <c r="VFD34" s="34"/>
      <c r="VFE34" s="34"/>
      <c r="VFF34" s="34"/>
      <c r="VFG34" s="34"/>
      <c r="VFH34" s="34"/>
      <c r="VFI34" s="34"/>
      <c r="VFJ34" s="34"/>
      <c r="VFK34" s="34"/>
      <c r="VFL34" s="34"/>
      <c r="VFM34" s="34"/>
      <c r="VFN34" s="34"/>
      <c r="VFO34" s="34"/>
      <c r="VFP34" s="34"/>
      <c r="VFQ34" s="34"/>
      <c r="VFR34" s="34"/>
      <c r="VFS34" s="34"/>
      <c r="VFT34" s="34"/>
      <c r="VFU34" s="34"/>
      <c r="VFV34" s="34"/>
      <c r="VFW34" s="34"/>
      <c r="VFX34" s="34"/>
      <c r="VFY34" s="34"/>
      <c r="VFZ34" s="34"/>
      <c r="VGA34" s="34"/>
      <c r="VGB34" s="34"/>
      <c r="VGC34" s="34"/>
      <c r="VGD34" s="34"/>
      <c r="VGE34" s="34"/>
      <c r="VGF34" s="34"/>
      <c r="VGG34" s="34"/>
      <c r="VGH34" s="34"/>
      <c r="VGI34" s="34"/>
      <c r="VGJ34" s="34"/>
      <c r="VGK34" s="34"/>
      <c r="VGL34" s="34"/>
      <c r="VGM34" s="34"/>
      <c r="VGN34" s="34"/>
      <c r="VGO34" s="34"/>
      <c r="VGP34" s="34"/>
      <c r="VGQ34" s="34"/>
      <c r="VGR34" s="34"/>
      <c r="VGS34" s="34"/>
      <c r="VGT34" s="34"/>
      <c r="VGU34" s="34"/>
      <c r="VGV34" s="34"/>
      <c r="VGW34" s="34"/>
      <c r="VGX34" s="34"/>
      <c r="VGY34" s="34"/>
      <c r="VGZ34" s="34"/>
      <c r="VHA34" s="34"/>
      <c r="VHB34" s="34"/>
      <c r="VHC34" s="34"/>
      <c r="VHD34" s="34"/>
      <c r="VHE34" s="34"/>
      <c r="VHF34" s="34"/>
      <c r="VHG34" s="34"/>
      <c r="VHH34" s="34"/>
      <c r="VHI34" s="34"/>
      <c r="VHJ34" s="34"/>
      <c r="VHK34" s="34"/>
      <c r="VHL34" s="34"/>
      <c r="VHM34" s="34"/>
      <c r="VHN34" s="34"/>
      <c r="VHO34" s="34"/>
      <c r="VHP34" s="34"/>
      <c r="VHQ34" s="34"/>
      <c r="VHR34" s="34"/>
      <c r="VHS34" s="34"/>
      <c r="VHT34" s="34"/>
      <c r="VHU34" s="34"/>
      <c r="VHV34" s="34"/>
      <c r="VHW34" s="34"/>
      <c r="VHX34" s="34"/>
      <c r="VHY34" s="34"/>
      <c r="VHZ34" s="34"/>
      <c r="VIA34" s="34"/>
      <c r="VIB34" s="34"/>
      <c r="VIC34" s="34"/>
      <c r="VID34" s="34"/>
      <c r="VIE34" s="34"/>
      <c r="VIF34" s="34"/>
      <c r="VIG34" s="34"/>
      <c r="VIH34" s="34"/>
      <c r="VII34" s="34"/>
      <c r="VIJ34" s="34"/>
      <c r="VIK34" s="34"/>
      <c r="VIL34" s="34"/>
      <c r="VIM34" s="34"/>
      <c r="VIN34" s="34"/>
      <c r="VIO34" s="34"/>
      <c r="VIP34" s="34"/>
      <c r="VIQ34" s="34"/>
      <c r="VIR34" s="34"/>
      <c r="VIS34" s="34"/>
      <c r="VIT34" s="34"/>
      <c r="VIU34" s="34"/>
      <c r="VIV34" s="34"/>
      <c r="VIW34" s="34"/>
      <c r="VIX34" s="34"/>
      <c r="VIY34" s="34"/>
      <c r="VIZ34" s="34"/>
      <c r="VJA34" s="34"/>
      <c r="VJB34" s="34"/>
      <c r="VJC34" s="34"/>
      <c r="VJD34" s="34"/>
      <c r="VJE34" s="34"/>
      <c r="VJF34" s="34"/>
      <c r="VJG34" s="34"/>
      <c r="VJH34" s="34"/>
      <c r="VJI34" s="34"/>
      <c r="VJJ34" s="34"/>
      <c r="VJK34" s="34"/>
      <c r="VJL34" s="34"/>
      <c r="VJM34" s="34"/>
      <c r="VJN34" s="34"/>
      <c r="VJO34" s="34"/>
      <c r="VJP34" s="34"/>
      <c r="VJQ34" s="34"/>
      <c r="VJR34" s="34"/>
      <c r="VJS34" s="34"/>
      <c r="VJT34" s="34"/>
      <c r="VJU34" s="34"/>
      <c r="VJV34" s="34"/>
      <c r="VJW34" s="34"/>
      <c r="VJX34" s="34"/>
      <c r="VJY34" s="34"/>
      <c r="VJZ34" s="34"/>
      <c r="VKA34" s="34"/>
      <c r="VKB34" s="34"/>
      <c r="VKC34" s="34"/>
      <c r="VKD34" s="34"/>
      <c r="VKE34" s="34"/>
      <c r="VKF34" s="34"/>
      <c r="VKG34" s="34"/>
      <c r="VKH34" s="34"/>
      <c r="VKI34" s="34"/>
      <c r="VKJ34" s="34"/>
      <c r="VKK34" s="34"/>
      <c r="VKL34" s="34"/>
      <c r="VKM34" s="34"/>
      <c r="VKN34" s="34"/>
      <c r="VKO34" s="34"/>
      <c r="VKP34" s="34"/>
      <c r="VKQ34" s="34"/>
      <c r="VKR34" s="34"/>
      <c r="VKS34" s="34"/>
      <c r="VKT34" s="34"/>
      <c r="VKU34" s="34"/>
      <c r="VKV34" s="34"/>
      <c r="VKW34" s="34"/>
      <c r="VKX34" s="34"/>
      <c r="VKY34" s="34"/>
      <c r="VKZ34" s="34"/>
      <c r="VLA34" s="34"/>
      <c r="VLB34" s="34"/>
      <c r="VLC34" s="34"/>
      <c r="VLD34" s="34"/>
      <c r="VLE34" s="34"/>
      <c r="VLF34" s="34"/>
      <c r="VLG34" s="34"/>
      <c r="VLH34" s="34"/>
      <c r="VLI34" s="34"/>
      <c r="VLJ34" s="34"/>
      <c r="VLK34" s="34"/>
      <c r="VLL34" s="34"/>
      <c r="VLM34" s="34"/>
      <c r="VLN34" s="34"/>
      <c r="VLO34" s="34"/>
      <c r="VLP34" s="34"/>
      <c r="VLQ34" s="34"/>
      <c r="VLR34" s="34"/>
      <c r="VLS34" s="34"/>
      <c r="VLT34" s="34"/>
      <c r="VLU34" s="34"/>
      <c r="VLV34" s="34"/>
      <c r="VLW34" s="34"/>
      <c r="VLX34" s="34"/>
      <c r="VLY34" s="34"/>
      <c r="VLZ34" s="34"/>
      <c r="VMA34" s="34"/>
      <c r="VMB34" s="34"/>
      <c r="VMC34" s="34"/>
      <c r="VMD34" s="34"/>
      <c r="VME34" s="34"/>
      <c r="VMF34" s="34"/>
      <c r="VMG34" s="34"/>
      <c r="VMH34" s="34"/>
      <c r="VMI34" s="34"/>
      <c r="VMJ34" s="34"/>
      <c r="VMK34" s="34"/>
      <c r="VML34" s="34"/>
      <c r="VMM34" s="34"/>
      <c r="VMN34" s="34"/>
      <c r="VMO34" s="34"/>
      <c r="VMP34" s="34"/>
      <c r="VMQ34" s="34"/>
      <c r="VMR34" s="34"/>
      <c r="VMS34" s="34"/>
      <c r="VMT34" s="34"/>
      <c r="VMU34" s="34"/>
      <c r="VMV34" s="34"/>
      <c r="VMW34" s="34"/>
      <c r="VMX34" s="34"/>
      <c r="VMY34" s="34"/>
      <c r="VMZ34" s="34"/>
      <c r="VNA34" s="34"/>
      <c r="VNB34" s="34"/>
      <c r="VNC34" s="34"/>
      <c r="VND34" s="34"/>
      <c r="VNE34" s="34"/>
      <c r="VNF34" s="34"/>
      <c r="VNG34" s="34"/>
      <c r="VNH34" s="34"/>
      <c r="VNI34" s="34"/>
      <c r="VNJ34" s="34"/>
      <c r="VNK34" s="34"/>
      <c r="VNL34" s="34"/>
      <c r="VNM34" s="34"/>
      <c r="VNN34" s="34"/>
      <c r="VNO34" s="34"/>
      <c r="VNP34" s="34"/>
      <c r="VNQ34" s="34"/>
      <c r="VNR34" s="34"/>
      <c r="VNS34" s="34"/>
      <c r="VNT34" s="34"/>
      <c r="VNU34" s="34"/>
      <c r="VNV34" s="34"/>
      <c r="VNW34" s="34"/>
      <c r="VNX34" s="34"/>
      <c r="VNY34" s="34"/>
      <c r="VNZ34" s="34"/>
      <c r="VOA34" s="34"/>
      <c r="VOB34" s="34"/>
      <c r="VOC34" s="34"/>
      <c r="VOD34" s="34"/>
      <c r="VOE34" s="34"/>
      <c r="VOF34" s="34"/>
      <c r="VOG34" s="34"/>
      <c r="VOH34" s="34"/>
      <c r="VOI34" s="34"/>
      <c r="VOJ34" s="34"/>
      <c r="VOK34" s="34"/>
      <c r="VOL34" s="34"/>
      <c r="VOM34" s="34"/>
      <c r="VON34" s="34"/>
      <c r="VOO34" s="34"/>
      <c r="VOP34" s="34"/>
      <c r="VOQ34" s="34"/>
      <c r="VOR34" s="34"/>
      <c r="VOS34" s="34"/>
      <c r="VOT34" s="34"/>
      <c r="VOU34" s="34"/>
      <c r="VOV34" s="34"/>
      <c r="VOW34" s="34"/>
      <c r="VOX34" s="34"/>
      <c r="VOY34" s="34"/>
      <c r="VOZ34" s="34"/>
      <c r="VPA34" s="34"/>
      <c r="VPB34" s="34"/>
      <c r="VPC34" s="34"/>
      <c r="VPD34" s="34"/>
      <c r="VPE34" s="34"/>
      <c r="VPF34" s="34"/>
      <c r="VPG34" s="34"/>
      <c r="VPH34" s="34"/>
      <c r="VPI34" s="34"/>
      <c r="VPJ34" s="34"/>
      <c r="VPK34" s="34"/>
      <c r="VPL34" s="34"/>
      <c r="VPM34" s="34"/>
      <c r="VPN34" s="34"/>
      <c r="VPO34" s="34"/>
      <c r="VPP34" s="34"/>
      <c r="VPQ34" s="34"/>
      <c r="VPR34" s="34"/>
      <c r="VPS34" s="34"/>
      <c r="VPT34" s="34"/>
      <c r="VPU34" s="34"/>
      <c r="VPV34" s="34"/>
      <c r="VPW34" s="34"/>
      <c r="VPX34" s="34"/>
      <c r="VPY34" s="34"/>
      <c r="VPZ34" s="34"/>
      <c r="VQA34" s="34"/>
      <c r="VQB34" s="34"/>
      <c r="VQC34" s="34"/>
      <c r="VQD34" s="34"/>
      <c r="VQE34" s="34"/>
      <c r="VQF34" s="34"/>
      <c r="VQG34" s="34"/>
      <c r="VQH34" s="34"/>
      <c r="VQI34" s="34"/>
      <c r="VQJ34" s="34"/>
      <c r="VQK34" s="34"/>
      <c r="VQL34" s="34"/>
      <c r="VQM34" s="34"/>
      <c r="VQN34" s="34"/>
      <c r="VQO34" s="34"/>
      <c r="VQP34" s="34"/>
      <c r="VQQ34" s="34"/>
      <c r="VQR34" s="34"/>
      <c r="VQS34" s="34"/>
      <c r="VQT34" s="34"/>
      <c r="VQU34" s="34"/>
      <c r="VQV34" s="34"/>
      <c r="VQW34" s="34"/>
      <c r="VQX34" s="34"/>
      <c r="VQY34" s="34"/>
      <c r="VQZ34" s="34"/>
      <c r="VRA34" s="34"/>
      <c r="VRB34" s="34"/>
      <c r="VRC34" s="34"/>
      <c r="VRD34" s="34"/>
      <c r="VRE34" s="34"/>
      <c r="VRF34" s="34"/>
      <c r="VRG34" s="34"/>
      <c r="VRH34" s="34"/>
      <c r="VRI34" s="34"/>
      <c r="VRJ34" s="34"/>
      <c r="VRK34" s="34"/>
      <c r="VRL34" s="34"/>
      <c r="VRM34" s="34"/>
      <c r="VRN34" s="34"/>
      <c r="VRO34" s="34"/>
      <c r="VRP34" s="34"/>
      <c r="VRQ34" s="34"/>
      <c r="VRR34" s="34"/>
      <c r="VRS34" s="34"/>
      <c r="VRT34" s="34"/>
      <c r="VRU34" s="34"/>
      <c r="VRV34" s="34"/>
      <c r="VRW34" s="34"/>
      <c r="VRX34" s="34"/>
      <c r="VRY34" s="34"/>
      <c r="VRZ34" s="34"/>
      <c r="VSA34" s="34"/>
      <c r="VSB34" s="34"/>
      <c r="VSC34" s="34"/>
      <c r="VSD34" s="34"/>
      <c r="VSE34" s="34"/>
      <c r="VSF34" s="34"/>
      <c r="VSG34" s="34"/>
      <c r="VSH34" s="34"/>
      <c r="VSI34" s="34"/>
      <c r="VSJ34" s="34"/>
      <c r="VSK34" s="34"/>
      <c r="VSL34" s="34"/>
      <c r="VSM34" s="34"/>
      <c r="VSN34" s="34"/>
      <c r="VSO34" s="34"/>
      <c r="VSP34" s="34"/>
      <c r="VSQ34" s="34"/>
      <c r="VSR34" s="34"/>
      <c r="VSS34" s="34"/>
      <c r="VST34" s="34"/>
      <c r="VSU34" s="34"/>
      <c r="VSV34" s="34"/>
      <c r="VSW34" s="34"/>
      <c r="VSX34" s="34"/>
      <c r="VSY34" s="34"/>
      <c r="VSZ34" s="34"/>
      <c r="VTA34" s="34"/>
      <c r="VTB34" s="34"/>
      <c r="VTC34" s="34"/>
      <c r="VTD34" s="34"/>
      <c r="VTE34" s="34"/>
      <c r="VTF34" s="34"/>
      <c r="VTG34" s="34"/>
      <c r="VTH34" s="34"/>
      <c r="VTI34" s="34"/>
      <c r="VTJ34" s="34"/>
      <c r="VTK34" s="34"/>
      <c r="VTL34" s="34"/>
      <c r="VTM34" s="34"/>
      <c r="VTN34" s="34"/>
      <c r="VTO34" s="34"/>
      <c r="VTP34" s="34"/>
      <c r="VTQ34" s="34"/>
      <c r="VTR34" s="34"/>
      <c r="VTS34" s="34"/>
      <c r="VTT34" s="34"/>
      <c r="VTU34" s="34"/>
      <c r="VTV34" s="34"/>
      <c r="VTW34" s="34"/>
      <c r="VTX34" s="34"/>
      <c r="VTY34" s="34"/>
      <c r="VTZ34" s="34"/>
      <c r="VUA34" s="34"/>
      <c r="VUB34" s="34"/>
      <c r="VUC34" s="34"/>
      <c r="VUD34" s="34"/>
      <c r="VUE34" s="34"/>
      <c r="VUF34" s="34"/>
      <c r="VUG34" s="34"/>
      <c r="VUH34" s="34"/>
      <c r="VUI34" s="34"/>
      <c r="VUJ34" s="34"/>
      <c r="VUK34" s="34"/>
      <c r="VUL34" s="34"/>
      <c r="VUM34" s="34"/>
      <c r="VUN34" s="34"/>
      <c r="VUO34" s="34"/>
      <c r="VUP34" s="34"/>
      <c r="VUQ34" s="34"/>
      <c r="VUR34" s="34"/>
      <c r="VUS34" s="34"/>
      <c r="VUT34" s="34"/>
      <c r="VUU34" s="34"/>
      <c r="VUV34" s="34"/>
      <c r="VUW34" s="34"/>
      <c r="VUX34" s="34"/>
      <c r="VUY34" s="34"/>
      <c r="VUZ34" s="34"/>
      <c r="VVA34" s="34"/>
      <c r="VVB34" s="34"/>
      <c r="VVC34" s="34"/>
      <c r="VVD34" s="34"/>
      <c r="VVE34" s="34"/>
      <c r="VVF34" s="34"/>
      <c r="VVG34" s="34"/>
      <c r="VVH34" s="34"/>
      <c r="VVI34" s="34"/>
      <c r="VVJ34" s="34"/>
      <c r="VVK34" s="34"/>
      <c r="VVL34" s="34"/>
      <c r="VVM34" s="34"/>
      <c r="VVN34" s="34"/>
      <c r="VVO34" s="34"/>
      <c r="VVP34" s="34"/>
      <c r="VVQ34" s="34"/>
      <c r="VVR34" s="34"/>
      <c r="VVS34" s="34"/>
      <c r="VVT34" s="34"/>
      <c r="VVU34" s="34"/>
      <c r="VVV34" s="34"/>
      <c r="VVW34" s="34"/>
      <c r="VVX34" s="34"/>
      <c r="VVY34" s="34"/>
      <c r="VVZ34" s="34"/>
      <c r="VWA34" s="34"/>
      <c r="VWB34" s="34"/>
      <c r="VWC34" s="34"/>
      <c r="VWD34" s="34"/>
      <c r="VWE34" s="34"/>
      <c r="VWF34" s="34"/>
      <c r="VWG34" s="34"/>
      <c r="VWH34" s="34"/>
      <c r="VWI34" s="34"/>
      <c r="VWJ34" s="34"/>
      <c r="VWK34" s="34"/>
      <c r="VWL34" s="34"/>
      <c r="VWM34" s="34"/>
      <c r="VWN34" s="34"/>
      <c r="VWO34" s="34"/>
      <c r="VWP34" s="34"/>
      <c r="VWQ34" s="34"/>
      <c r="VWR34" s="34"/>
      <c r="VWS34" s="34"/>
      <c r="VWT34" s="34"/>
      <c r="VWU34" s="34"/>
      <c r="VWV34" s="34"/>
      <c r="VWW34" s="34"/>
      <c r="VWX34" s="34"/>
      <c r="VWY34" s="34"/>
      <c r="VWZ34" s="34"/>
      <c r="VXA34" s="34"/>
      <c r="VXB34" s="34"/>
      <c r="VXC34" s="34"/>
      <c r="VXD34" s="34"/>
      <c r="VXE34" s="34"/>
      <c r="VXF34" s="34"/>
      <c r="VXG34" s="34"/>
      <c r="VXH34" s="34"/>
      <c r="VXI34" s="34"/>
      <c r="VXJ34" s="34"/>
      <c r="VXK34" s="34"/>
      <c r="VXL34" s="34"/>
      <c r="VXM34" s="34"/>
      <c r="VXN34" s="34"/>
      <c r="VXO34" s="34"/>
      <c r="VXP34" s="34"/>
      <c r="VXQ34" s="34"/>
      <c r="VXR34" s="34"/>
      <c r="VXS34" s="34"/>
      <c r="VXT34" s="34"/>
      <c r="VXU34" s="34"/>
      <c r="VXV34" s="34"/>
      <c r="VXW34" s="34"/>
      <c r="VXX34" s="34"/>
      <c r="VXY34" s="34"/>
      <c r="VXZ34" s="34"/>
      <c r="VYA34" s="34"/>
      <c r="VYB34" s="34"/>
      <c r="VYC34" s="34"/>
      <c r="VYD34" s="34"/>
      <c r="VYE34" s="34"/>
      <c r="VYF34" s="34"/>
      <c r="VYG34" s="34"/>
      <c r="VYH34" s="34"/>
      <c r="VYI34" s="34"/>
      <c r="VYJ34" s="34"/>
      <c r="VYK34" s="34"/>
      <c r="VYL34" s="34"/>
      <c r="VYM34" s="34"/>
      <c r="VYN34" s="34"/>
      <c r="VYO34" s="34"/>
      <c r="VYP34" s="34"/>
      <c r="VYQ34" s="34"/>
      <c r="VYR34" s="34"/>
      <c r="VYS34" s="34"/>
      <c r="VYT34" s="34"/>
      <c r="VYU34" s="34"/>
      <c r="VYV34" s="34"/>
      <c r="VYW34" s="34"/>
      <c r="VYX34" s="34"/>
      <c r="VYY34" s="34"/>
      <c r="VYZ34" s="34"/>
      <c r="VZA34" s="34"/>
      <c r="VZB34" s="34"/>
      <c r="VZC34" s="34"/>
      <c r="VZD34" s="34"/>
      <c r="VZE34" s="34"/>
      <c r="VZF34" s="34"/>
      <c r="VZG34" s="34"/>
      <c r="VZH34" s="34"/>
      <c r="VZI34" s="34"/>
      <c r="VZJ34" s="34"/>
      <c r="VZK34" s="34"/>
      <c r="VZL34" s="34"/>
      <c r="VZM34" s="34"/>
      <c r="VZN34" s="34"/>
      <c r="VZO34" s="34"/>
      <c r="VZP34" s="34"/>
      <c r="VZQ34" s="34"/>
      <c r="VZR34" s="34"/>
      <c r="VZS34" s="34"/>
      <c r="VZT34" s="34"/>
      <c r="VZU34" s="34"/>
      <c r="VZV34" s="34"/>
      <c r="VZW34" s="34"/>
      <c r="VZX34" s="34"/>
      <c r="VZY34" s="34"/>
      <c r="VZZ34" s="34"/>
      <c r="WAA34" s="34"/>
      <c r="WAB34" s="34"/>
      <c r="WAC34" s="34"/>
      <c r="WAD34" s="34"/>
      <c r="WAE34" s="34"/>
      <c r="WAF34" s="34"/>
      <c r="WAG34" s="34"/>
      <c r="WAH34" s="34"/>
      <c r="WAI34" s="34"/>
      <c r="WAJ34" s="34"/>
      <c r="WAK34" s="34"/>
      <c r="WAL34" s="34"/>
      <c r="WAM34" s="34"/>
      <c r="WAN34" s="34"/>
      <c r="WAO34" s="34"/>
      <c r="WAP34" s="34"/>
      <c r="WAQ34" s="34"/>
      <c r="WAR34" s="34"/>
      <c r="WAS34" s="34"/>
      <c r="WAT34" s="34"/>
      <c r="WAU34" s="34"/>
      <c r="WAV34" s="34"/>
      <c r="WAW34" s="34"/>
      <c r="WAX34" s="34"/>
      <c r="WAY34" s="34"/>
      <c r="WAZ34" s="34"/>
      <c r="WBA34" s="34"/>
      <c r="WBB34" s="34"/>
      <c r="WBC34" s="34"/>
      <c r="WBD34" s="34"/>
      <c r="WBE34" s="34"/>
      <c r="WBF34" s="34"/>
      <c r="WBG34" s="34"/>
      <c r="WBH34" s="34"/>
      <c r="WBI34" s="34"/>
      <c r="WBJ34" s="34"/>
      <c r="WBK34" s="34"/>
      <c r="WBL34" s="34"/>
      <c r="WBM34" s="34"/>
      <c r="WBN34" s="34"/>
      <c r="WBO34" s="34"/>
      <c r="WBP34" s="34"/>
      <c r="WBQ34" s="34"/>
      <c r="WBR34" s="34"/>
      <c r="WBS34" s="34"/>
      <c r="WBT34" s="34"/>
      <c r="WBU34" s="34"/>
      <c r="WBV34" s="34"/>
      <c r="WBW34" s="34"/>
      <c r="WBX34" s="34"/>
      <c r="WBY34" s="34"/>
      <c r="WBZ34" s="34"/>
      <c r="WCA34" s="34"/>
      <c r="WCB34" s="34"/>
      <c r="WCC34" s="34"/>
      <c r="WCD34" s="34"/>
      <c r="WCE34" s="34"/>
      <c r="WCF34" s="34"/>
      <c r="WCG34" s="34"/>
      <c r="WCH34" s="34"/>
      <c r="WCI34" s="34"/>
      <c r="WCJ34" s="34"/>
      <c r="WCK34" s="34"/>
      <c r="WCL34" s="34"/>
      <c r="WCM34" s="34"/>
      <c r="WCN34" s="34"/>
      <c r="WCO34" s="34"/>
      <c r="WCP34" s="34"/>
      <c r="WCQ34" s="34"/>
      <c r="WCR34" s="34"/>
      <c r="WCS34" s="34"/>
      <c r="WCT34" s="34"/>
      <c r="WCU34" s="34"/>
      <c r="WCV34" s="34"/>
      <c r="WCW34" s="34"/>
      <c r="WCX34" s="34"/>
      <c r="WCY34" s="34"/>
      <c r="WCZ34" s="34"/>
      <c r="WDA34" s="34"/>
      <c r="WDB34" s="34"/>
      <c r="WDC34" s="34"/>
      <c r="WDD34" s="34"/>
      <c r="WDE34" s="34"/>
      <c r="WDF34" s="34"/>
      <c r="WDG34" s="34"/>
      <c r="WDH34" s="34"/>
      <c r="WDI34" s="34"/>
      <c r="WDJ34" s="34"/>
      <c r="WDK34" s="34"/>
      <c r="WDL34" s="34"/>
      <c r="WDM34" s="34"/>
      <c r="WDN34" s="34"/>
      <c r="WDO34" s="34"/>
      <c r="WDP34" s="34"/>
      <c r="WDQ34" s="34"/>
      <c r="WDR34" s="34"/>
      <c r="WDS34" s="34"/>
      <c r="WDT34" s="34"/>
      <c r="WDU34" s="34"/>
      <c r="WDV34" s="34"/>
      <c r="WDW34" s="34"/>
      <c r="WDX34" s="34"/>
      <c r="WDY34" s="34"/>
      <c r="WDZ34" s="34"/>
      <c r="WEA34" s="34"/>
      <c r="WEB34" s="34"/>
      <c r="WEC34" s="34"/>
      <c r="WED34" s="34"/>
      <c r="WEE34" s="34"/>
      <c r="WEF34" s="34"/>
      <c r="WEG34" s="34"/>
      <c r="WEH34" s="34"/>
      <c r="WEI34" s="34"/>
      <c r="WEJ34" s="34"/>
      <c r="WEK34" s="34"/>
      <c r="WEL34" s="34"/>
      <c r="WEM34" s="34"/>
      <c r="WEN34" s="34"/>
      <c r="WEO34" s="34"/>
      <c r="WEP34" s="34"/>
      <c r="WEQ34" s="34"/>
      <c r="WER34" s="34"/>
      <c r="WES34" s="34"/>
      <c r="WET34" s="34"/>
      <c r="WEU34" s="34"/>
      <c r="WEV34" s="34"/>
      <c r="WEW34" s="34"/>
      <c r="WEX34" s="34"/>
      <c r="WEY34" s="34"/>
      <c r="WEZ34" s="34"/>
      <c r="WFA34" s="34"/>
      <c r="WFB34" s="34"/>
      <c r="WFC34" s="34"/>
      <c r="WFD34" s="34"/>
      <c r="WFE34" s="34"/>
      <c r="WFF34" s="34"/>
      <c r="WFG34" s="34"/>
      <c r="WFH34" s="34"/>
      <c r="WFI34" s="34"/>
      <c r="WFJ34" s="34"/>
      <c r="WFK34" s="34"/>
      <c r="WFL34" s="34"/>
      <c r="WFM34" s="34"/>
      <c r="WFN34" s="34"/>
      <c r="WFO34" s="34"/>
      <c r="WFP34" s="34"/>
      <c r="WFQ34" s="34"/>
      <c r="WFR34" s="34"/>
      <c r="WFS34" s="34"/>
      <c r="WFT34" s="34"/>
      <c r="WFU34" s="34"/>
      <c r="WFV34" s="34"/>
      <c r="WFW34" s="34"/>
      <c r="WFX34" s="34"/>
      <c r="WFY34" s="34"/>
      <c r="WFZ34" s="34"/>
      <c r="WGA34" s="34"/>
      <c r="WGB34" s="34"/>
      <c r="WGC34" s="34"/>
      <c r="WGD34" s="34"/>
      <c r="WGE34" s="34"/>
      <c r="WGF34" s="34"/>
      <c r="WGG34" s="34"/>
      <c r="WGH34" s="34"/>
      <c r="WGI34" s="34"/>
      <c r="WGJ34" s="34"/>
      <c r="WGK34" s="34"/>
      <c r="WGL34" s="34"/>
      <c r="WGM34" s="34"/>
      <c r="WGN34" s="34"/>
      <c r="WGO34" s="34"/>
      <c r="WGP34" s="34"/>
      <c r="WGQ34" s="34"/>
      <c r="WGR34" s="34"/>
      <c r="WGS34" s="34"/>
      <c r="WGT34" s="34"/>
      <c r="WGU34" s="34"/>
      <c r="WGV34" s="34"/>
      <c r="WGW34" s="34"/>
      <c r="WGX34" s="34"/>
      <c r="WGY34" s="34"/>
      <c r="WGZ34" s="34"/>
      <c r="WHA34" s="34"/>
      <c r="WHB34" s="34"/>
      <c r="WHC34" s="34"/>
      <c r="WHD34" s="34"/>
      <c r="WHE34" s="34"/>
      <c r="WHF34" s="34"/>
      <c r="WHG34" s="34"/>
      <c r="WHH34" s="34"/>
      <c r="WHI34" s="34"/>
      <c r="WHJ34" s="34"/>
      <c r="WHK34" s="34"/>
      <c r="WHL34" s="34"/>
      <c r="WHM34" s="34"/>
      <c r="WHN34" s="34"/>
      <c r="WHO34" s="34"/>
      <c r="WHP34" s="34"/>
      <c r="WHQ34" s="34"/>
      <c r="WHR34" s="34"/>
      <c r="WHS34" s="34"/>
      <c r="WHT34" s="34"/>
      <c r="WHU34" s="34"/>
      <c r="WHV34" s="34"/>
      <c r="WHW34" s="34"/>
      <c r="WHX34" s="34"/>
      <c r="WHY34" s="34"/>
      <c r="WHZ34" s="34"/>
      <c r="WIA34" s="34"/>
      <c r="WIB34" s="34"/>
      <c r="WIC34" s="34"/>
      <c r="WID34" s="34"/>
      <c r="WIE34" s="34"/>
      <c r="WIF34" s="34"/>
      <c r="WIG34" s="34"/>
      <c r="WIH34" s="34"/>
      <c r="WII34" s="34"/>
      <c r="WIJ34" s="34"/>
      <c r="WIK34" s="34"/>
      <c r="WIL34" s="34"/>
      <c r="WIM34" s="34"/>
      <c r="WIN34" s="34"/>
      <c r="WIO34" s="34"/>
      <c r="WIP34" s="34"/>
      <c r="WIQ34" s="34"/>
      <c r="WIR34" s="34"/>
      <c r="WIS34" s="34"/>
      <c r="WIT34" s="34"/>
      <c r="WIU34" s="34"/>
      <c r="WIV34" s="34"/>
      <c r="WIW34" s="34"/>
      <c r="WIX34" s="34"/>
      <c r="WIY34" s="34"/>
      <c r="WIZ34" s="34"/>
      <c r="WJA34" s="34"/>
      <c r="WJB34" s="34"/>
      <c r="WJC34" s="34"/>
      <c r="WJD34" s="34"/>
      <c r="WJE34" s="34"/>
      <c r="WJF34" s="34"/>
      <c r="WJG34" s="34"/>
      <c r="WJH34" s="34"/>
      <c r="WJI34" s="34"/>
      <c r="WJJ34" s="34"/>
      <c r="WJK34" s="34"/>
      <c r="WJL34" s="34"/>
      <c r="WJM34" s="34"/>
      <c r="WJN34" s="34"/>
      <c r="WJO34" s="34"/>
      <c r="WJP34" s="34"/>
      <c r="WJQ34" s="34"/>
      <c r="WJR34" s="34"/>
      <c r="WJS34" s="34"/>
      <c r="WJT34" s="34"/>
      <c r="WJU34" s="34"/>
      <c r="WJV34" s="34"/>
      <c r="WJW34" s="34"/>
      <c r="WJX34" s="34"/>
      <c r="WJY34" s="34"/>
      <c r="WJZ34" s="34"/>
      <c r="WKA34" s="34"/>
      <c r="WKB34" s="34"/>
      <c r="WKC34" s="34"/>
      <c r="WKD34" s="34"/>
      <c r="WKE34" s="34"/>
      <c r="WKF34" s="34"/>
      <c r="WKG34" s="34"/>
      <c r="WKH34" s="34"/>
      <c r="WKI34" s="34"/>
      <c r="WKJ34" s="34"/>
      <c r="WKK34" s="34"/>
      <c r="WKL34" s="34"/>
      <c r="WKM34" s="34"/>
      <c r="WKN34" s="34"/>
      <c r="WKO34" s="34"/>
      <c r="WKP34" s="34"/>
      <c r="WKQ34" s="34"/>
      <c r="WKR34" s="34"/>
      <c r="WKS34" s="34"/>
      <c r="WKT34" s="34"/>
      <c r="WKU34" s="34"/>
      <c r="WKV34" s="34"/>
      <c r="WKW34" s="34"/>
      <c r="WKX34" s="34"/>
      <c r="WKY34" s="34"/>
      <c r="WKZ34" s="34"/>
      <c r="WLA34" s="34"/>
      <c r="WLB34" s="34"/>
      <c r="WLC34" s="34"/>
      <c r="WLD34" s="34"/>
      <c r="WLE34" s="34"/>
      <c r="WLF34" s="34"/>
      <c r="WLG34" s="34"/>
      <c r="WLH34" s="34"/>
      <c r="WLI34" s="34"/>
      <c r="WLJ34" s="34"/>
      <c r="WLK34" s="34"/>
      <c r="WLL34" s="34"/>
      <c r="WLM34" s="34"/>
      <c r="WLN34" s="34"/>
      <c r="WLO34" s="34"/>
      <c r="WLP34" s="34"/>
      <c r="WLQ34" s="34"/>
      <c r="WLR34" s="34"/>
      <c r="WLS34" s="34"/>
      <c r="WLT34" s="34"/>
      <c r="WLU34" s="34"/>
      <c r="WLV34" s="34"/>
      <c r="WLW34" s="34"/>
      <c r="WLX34" s="34"/>
      <c r="WLY34" s="34"/>
      <c r="WLZ34" s="34"/>
      <c r="WMA34" s="34"/>
      <c r="WMB34" s="34"/>
      <c r="WMC34" s="34"/>
      <c r="WMD34" s="34"/>
      <c r="WME34" s="34"/>
      <c r="WMF34" s="34"/>
      <c r="WMG34" s="34"/>
      <c r="WMH34" s="34"/>
      <c r="WMI34" s="34"/>
      <c r="WMJ34" s="34"/>
      <c r="WMK34" s="34"/>
      <c r="WML34" s="34"/>
      <c r="WMM34" s="34"/>
      <c r="WMN34" s="34"/>
      <c r="WMO34" s="34"/>
      <c r="WMP34" s="34"/>
      <c r="WMQ34" s="34"/>
      <c r="WMR34" s="34"/>
      <c r="WMS34" s="34"/>
      <c r="WMT34" s="34"/>
      <c r="WMU34" s="34"/>
      <c r="WMV34" s="34"/>
      <c r="WMW34" s="34"/>
      <c r="WMX34" s="34"/>
      <c r="WMY34" s="34"/>
      <c r="WMZ34" s="34"/>
      <c r="WNA34" s="34"/>
      <c r="WNB34" s="34"/>
      <c r="WNC34" s="34"/>
      <c r="WND34" s="34"/>
      <c r="WNE34" s="34"/>
      <c r="WNF34" s="34"/>
      <c r="WNG34" s="34"/>
      <c r="WNH34" s="34"/>
      <c r="WNI34" s="34"/>
      <c r="WNJ34" s="34"/>
      <c r="WNK34" s="34"/>
      <c r="WNL34" s="34"/>
      <c r="WNM34" s="34"/>
      <c r="WNN34" s="34"/>
      <c r="WNO34" s="34"/>
      <c r="WNP34" s="34"/>
      <c r="WNQ34" s="34"/>
      <c r="WNR34" s="34"/>
      <c r="WNS34" s="34"/>
      <c r="WNT34" s="34"/>
      <c r="WNU34" s="34"/>
      <c r="WNV34" s="34"/>
      <c r="WNW34" s="34"/>
      <c r="WNX34" s="34"/>
      <c r="WNY34" s="34"/>
      <c r="WNZ34" s="34"/>
      <c r="WOA34" s="34"/>
      <c r="WOB34" s="34"/>
      <c r="WOC34" s="34"/>
      <c r="WOD34" s="34"/>
      <c r="WOE34" s="34"/>
      <c r="WOF34" s="34"/>
      <c r="WOG34" s="34"/>
      <c r="WOH34" s="34"/>
      <c r="WOI34" s="34"/>
      <c r="WOJ34" s="34"/>
      <c r="WOK34" s="34"/>
      <c r="WOL34" s="34"/>
      <c r="WOM34" s="34"/>
      <c r="WON34" s="34"/>
      <c r="WOO34" s="34"/>
      <c r="WOP34" s="34"/>
      <c r="WOQ34" s="34"/>
      <c r="WOR34" s="34"/>
      <c r="WOS34" s="34"/>
      <c r="WOT34" s="34"/>
      <c r="WOU34" s="34"/>
      <c r="WOV34" s="34"/>
      <c r="WOW34" s="34"/>
      <c r="WOX34" s="34"/>
      <c r="WOY34" s="34"/>
      <c r="WOZ34" s="34"/>
      <c r="WPA34" s="34"/>
      <c r="WPB34" s="34"/>
      <c r="WPC34" s="34"/>
      <c r="WPD34" s="34"/>
      <c r="WPE34" s="34"/>
      <c r="WPF34" s="34"/>
      <c r="WPG34" s="34"/>
      <c r="WPH34" s="34"/>
      <c r="WPI34" s="34"/>
      <c r="WPJ34" s="34"/>
      <c r="WPK34" s="34"/>
      <c r="WPL34" s="34"/>
      <c r="WPM34" s="34"/>
      <c r="WPN34" s="34"/>
      <c r="WPO34" s="34"/>
      <c r="WPP34" s="34"/>
      <c r="WPQ34" s="34"/>
      <c r="WPR34" s="34"/>
      <c r="WPS34" s="34"/>
      <c r="WPT34" s="34"/>
      <c r="WPU34" s="34"/>
      <c r="WPV34" s="34"/>
      <c r="WPW34" s="34"/>
      <c r="WPX34" s="34"/>
      <c r="WPY34" s="34"/>
      <c r="WPZ34" s="34"/>
      <c r="WQA34" s="34"/>
      <c r="WQB34" s="34"/>
      <c r="WQC34" s="34"/>
      <c r="WQD34" s="34"/>
      <c r="WQE34" s="34"/>
      <c r="WQF34" s="34"/>
      <c r="WQG34" s="34"/>
      <c r="WQH34" s="34"/>
      <c r="WQI34" s="34"/>
      <c r="WQJ34" s="34"/>
      <c r="WQK34" s="34"/>
      <c r="WQL34" s="34"/>
      <c r="WQM34" s="34"/>
      <c r="WQN34" s="34"/>
      <c r="WQO34" s="34"/>
      <c r="WQP34" s="34"/>
      <c r="WQQ34" s="34"/>
      <c r="WQR34" s="34"/>
      <c r="WQS34" s="34"/>
      <c r="WQT34" s="34"/>
      <c r="WQU34" s="34"/>
      <c r="WQV34" s="34"/>
      <c r="WQW34" s="34"/>
      <c r="WQX34" s="34"/>
      <c r="WQY34" s="34"/>
      <c r="WQZ34" s="34"/>
      <c r="WRA34" s="34"/>
      <c r="WRB34" s="34"/>
      <c r="WRC34" s="34"/>
      <c r="WRD34" s="34"/>
      <c r="WRE34" s="34"/>
      <c r="WRF34" s="34"/>
      <c r="WRG34" s="34"/>
      <c r="WRH34" s="34"/>
      <c r="WRI34" s="34"/>
      <c r="WRJ34" s="34"/>
      <c r="WRK34" s="34"/>
      <c r="WRL34" s="34"/>
      <c r="WRM34" s="34"/>
      <c r="WRN34" s="34"/>
      <c r="WRO34" s="34"/>
      <c r="WRP34" s="34"/>
      <c r="WRQ34" s="34"/>
      <c r="WRR34" s="34"/>
      <c r="WRS34" s="34"/>
      <c r="WRT34" s="34"/>
      <c r="WRU34" s="34"/>
      <c r="WRV34" s="34"/>
      <c r="WRW34" s="34"/>
      <c r="WRX34" s="34"/>
      <c r="WRY34" s="34"/>
      <c r="WRZ34" s="34"/>
      <c r="WSA34" s="34"/>
      <c r="WSB34" s="34"/>
      <c r="WSC34" s="34"/>
      <c r="WSD34" s="34"/>
      <c r="WSE34" s="34"/>
      <c r="WSF34" s="34"/>
      <c r="WSG34" s="34"/>
      <c r="WSH34" s="34"/>
      <c r="WSI34" s="34"/>
      <c r="WSJ34" s="34"/>
      <c r="WSK34" s="34"/>
      <c r="WSL34" s="34"/>
      <c r="WSM34" s="34"/>
      <c r="WSN34" s="34"/>
      <c r="WSO34" s="34"/>
      <c r="WSP34" s="34"/>
      <c r="WSQ34" s="34"/>
      <c r="WSR34" s="34"/>
      <c r="WSS34" s="34"/>
      <c r="WST34" s="34"/>
      <c r="WSU34" s="34"/>
      <c r="WSV34" s="34"/>
      <c r="WSW34" s="34"/>
      <c r="WSX34" s="34"/>
      <c r="WSY34" s="34"/>
      <c r="WSZ34" s="34"/>
      <c r="WTA34" s="34"/>
      <c r="WTB34" s="34"/>
      <c r="WTC34" s="34"/>
      <c r="WTD34" s="34"/>
      <c r="WTE34" s="34"/>
      <c r="WTF34" s="34"/>
      <c r="WTG34" s="34"/>
      <c r="WTH34" s="34"/>
      <c r="WTI34" s="34"/>
      <c r="WTJ34" s="34"/>
      <c r="WTK34" s="34"/>
      <c r="WTL34" s="34"/>
      <c r="WTM34" s="34"/>
      <c r="WTN34" s="34"/>
      <c r="WTO34" s="34"/>
      <c r="WTP34" s="34"/>
      <c r="WTQ34" s="34"/>
      <c r="WTR34" s="34"/>
      <c r="WTS34" s="34"/>
      <c r="WTT34" s="34"/>
      <c r="WTU34" s="34"/>
      <c r="WTV34" s="34"/>
      <c r="WTW34" s="34"/>
      <c r="WTX34" s="34"/>
      <c r="WTY34" s="34"/>
      <c r="WTZ34" s="34"/>
      <c r="WUA34" s="34"/>
      <c r="WUB34" s="34"/>
      <c r="WUC34" s="34"/>
      <c r="WUD34" s="34"/>
      <c r="WUE34" s="34"/>
      <c r="WUF34" s="34"/>
      <c r="WUG34" s="34"/>
      <c r="WUH34" s="34"/>
      <c r="WUI34" s="34"/>
      <c r="WUJ34" s="34"/>
      <c r="WUK34" s="34"/>
      <c r="WUL34" s="34"/>
      <c r="WUM34" s="34"/>
      <c r="WUN34" s="34"/>
      <c r="WUO34" s="34"/>
      <c r="WUP34" s="34"/>
      <c r="WUQ34" s="34"/>
      <c r="WUR34" s="34"/>
      <c r="WUS34" s="34"/>
      <c r="WUT34" s="34"/>
      <c r="WUU34" s="34"/>
      <c r="WUV34" s="34"/>
      <c r="WUW34" s="34"/>
      <c r="WUX34" s="34"/>
      <c r="WUY34" s="34"/>
      <c r="WUZ34" s="34"/>
      <c r="WVA34" s="34"/>
      <c r="WVB34" s="34"/>
      <c r="WVC34" s="34"/>
      <c r="WVD34" s="34"/>
      <c r="WVE34" s="34"/>
      <c r="WVF34" s="34"/>
      <c r="WVG34" s="34"/>
      <c r="WVH34" s="34"/>
      <c r="WVI34" s="34"/>
      <c r="WVJ34" s="34"/>
      <c r="WVK34" s="34"/>
      <c r="WVL34" s="34"/>
      <c r="WVM34" s="34"/>
      <c r="WVN34" s="34"/>
      <c r="WVO34" s="34"/>
      <c r="WVP34" s="34"/>
      <c r="WVQ34" s="34"/>
      <c r="WVR34" s="34"/>
      <c r="WVS34" s="34"/>
      <c r="WVT34" s="34"/>
      <c r="WVU34" s="34"/>
      <c r="WVV34" s="34"/>
      <c r="WVW34" s="34"/>
      <c r="WVX34" s="34"/>
      <c r="WVY34" s="34"/>
      <c r="WVZ34" s="34"/>
      <c r="WWA34" s="34"/>
      <c r="WWB34" s="34"/>
      <c r="WWC34" s="34"/>
      <c r="WWD34" s="34"/>
      <c r="WWE34" s="34"/>
      <c r="WWF34" s="34"/>
      <c r="WWG34" s="34"/>
      <c r="WWH34" s="34"/>
      <c r="WWI34" s="34"/>
      <c r="WWJ34" s="34"/>
      <c r="WWK34" s="34"/>
      <c r="WWL34" s="34"/>
      <c r="WWM34" s="34"/>
      <c r="WWN34" s="34"/>
      <c r="WWO34" s="34"/>
      <c r="WWP34" s="34"/>
      <c r="WWQ34" s="34"/>
      <c r="WWR34" s="34"/>
      <c r="WWS34" s="34"/>
      <c r="WWT34" s="34"/>
      <c r="WWU34" s="34"/>
      <c r="WWV34" s="34"/>
      <c r="WWW34" s="34"/>
      <c r="WWX34" s="34"/>
      <c r="WWY34" s="34"/>
      <c r="WWZ34" s="34"/>
      <c r="WXA34" s="34"/>
      <c r="WXB34" s="34"/>
      <c r="WXC34" s="34"/>
      <c r="WXD34" s="34"/>
      <c r="WXE34" s="34"/>
      <c r="WXF34" s="34"/>
      <c r="WXG34" s="34"/>
      <c r="WXH34" s="34"/>
      <c r="WXI34" s="34"/>
      <c r="WXJ34" s="34"/>
      <c r="WXK34" s="34"/>
      <c r="WXL34" s="34"/>
      <c r="WXM34" s="34"/>
      <c r="WXN34" s="34"/>
      <c r="WXO34" s="34"/>
      <c r="WXP34" s="34"/>
      <c r="WXQ34" s="34"/>
      <c r="WXR34" s="34"/>
      <c r="WXS34" s="34"/>
      <c r="WXT34" s="34"/>
    </row>
    <row r="35" spans="1:202 1149:16192" ht="15.75" x14ac:dyDescent="0.25">
      <c r="A35" s="30"/>
      <c r="B35" s="31"/>
      <c r="C35" s="31" t="s">
        <v>50</v>
      </c>
      <c r="D35" s="30"/>
      <c r="E35" s="30"/>
      <c r="F35" s="31"/>
      <c r="G35" s="30"/>
      <c r="H35" s="31" t="s">
        <v>51</v>
      </c>
      <c r="I35" s="30"/>
      <c r="J35" s="60"/>
    </row>
    <row r="36" spans="1:202 1149:16192" ht="15.75" x14ac:dyDescent="0.25">
      <c r="A36" s="30"/>
      <c r="B36" s="31"/>
      <c r="C36" s="31"/>
      <c r="D36" s="30"/>
      <c r="E36" s="30"/>
      <c r="F36" s="31"/>
      <c r="G36" s="30"/>
      <c r="H36" s="31"/>
      <c r="I36" s="30"/>
      <c r="J36" s="45"/>
    </row>
    <row r="37" spans="1:202 1149:16192" x14ac:dyDescent="0.25">
      <c r="A37" s="36"/>
      <c r="B37" s="36"/>
      <c r="C37" s="191"/>
      <c r="D37" s="33"/>
      <c r="E37" s="33"/>
      <c r="F37" s="33"/>
      <c r="G37" s="33"/>
      <c r="H37" s="62"/>
      <c r="I37" s="36"/>
      <c r="J37" s="7"/>
    </row>
    <row r="38" spans="1:202 1149:16192" s="27" customFormat="1" ht="15.75" x14ac:dyDescent="0.25">
      <c r="A38" s="36"/>
      <c r="B38" s="36"/>
      <c r="C38" s="37"/>
      <c r="D38" s="40"/>
      <c r="E38" s="33"/>
      <c r="F38" s="33"/>
      <c r="G38" s="33"/>
      <c r="H38" s="61"/>
      <c r="I38" s="36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</row>
    <row r="39" spans="1:202 1149:16192" s="27" customFormat="1" ht="15.75" x14ac:dyDescent="0.25">
      <c r="A39" s="59" t="s">
        <v>52</v>
      </c>
      <c r="B39" s="36"/>
      <c r="C39" s="36"/>
      <c r="D39" s="64"/>
      <c r="E39" s="36"/>
      <c r="F39" s="36"/>
      <c r="G39" s="36"/>
      <c r="H39" s="36"/>
      <c r="I39" s="36"/>
      <c r="J39" s="30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</row>
    <row r="40" spans="1:202 1149:16192" s="32" customFormat="1" x14ac:dyDescent="0.25">
      <c r="A40" s="191"/>
      <c r="B40" s="191"/>
      <c r="C40" s="191"/>
      <c r="D40" s="191"/>
      <c r="E40" s="191"/>
      <c r="F40" s="191"/>
      <c r="G40" s="191"/>
      <c r="H40" s="191"/>
      <c r="I40" s="33"/>
      <c r="J40" s="36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</row>
    <row r="41" spans="1:202 1149:16192" s="32" customFormat="1" x14ac:dyDescent="0.25">
      <c r="A41" s="36"/>
      <c r="B41" s="36"/>
      <c r="C41" s="37"/>
      <c r="D41" s="33"/>
      <c r="E41" s="58"/>
      <c r="F41" s="33"/>
      <c r="G41" s="33"/>
      <c r="H41" s="37"/>
      <c r="I41" s="36"/>
      <c r="J41" s="36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</row>
    <row r="42" spans="1:202 1149:16192" s="32" customFormat="1" ht="15" customHeight="1" x14ac:dyDescent="0.25">
      <c r="A42" s="59"/>
      <c r="B42" s="36"/>
      <c r="C42" s="245"/>
      <c r="D42" s="245"/>
      <c r="E42" s="245"/>
      <c r="F42" s="245"/>
      <c r="G42" s="245"/>
      <c r="H42" s="40"/>
      <c r="I42" s="36"/>
      <c r="J42" s="36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</row>
    <row r="43" spans="1:202 1149:16192" s="34" customFormat="1" x14ac:dyDescent="0.25">
      <c r="A43" s="1"/>
      <c r="B43" s="1"/>
      <c r="C43" s="245"/>
      <c r="D43" s="245"/>
      <c r="E43" s="245"/>
      <c r="F43" s="245"/>
      <c r="G43" s="245"/>
      <c r="H43" s="40"/>
      <c r="I43" s="1"/>
      <c r="J43" s="3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  <c r="CDO43" s="1"/>
      <c r="CDP43" s="1"/>
      <c r="CDQ43" s="1"/>
      <c r="CDR43" s="1"/>
      <c r="CDS43" s="1"/>
      <c r="CDT43" s="1"/>
      <c r="CDU43" s="1"/>
      <c r="CDV43" s="1"/>
      <c r="CDW43" s="1"/>
      <c r="CDX43" s="1"/>
      <c r="CDY43" s="1"/>
      <c r="CDZ43" s="1"/>
      <c r="CEA43" s="1"/>
      <c r="CEB43" s="1"/>
      <c r="CEC43" s="1"/>
      <c r="CED43" s="1"/>
      <c r="CEE43" s="1"/>
      <c r="CEF43" s="1"/>
      <c r="CEG43" s="1"/>
      <c r="CEH43" s="1"/>
      <c r="CEI43" s="1"/>
      <c r="CEJ43" s="1"/>
      <c r="CEK43" s="1"/>
      <c r="CEL43" s="1"/>
      <c r="CEM43" s="1"/>
      <c r="CEN43" s="1"/>
      <c r="CEO43" s="1"/>
      <c r="CEP43" s="1"/>
      <c r="CEQ43" s="1"/>
      <c r="CER43" s="1"/>
      <c r="CES43" s="1"/>
      <c r="CET43" s="1"/>
      <c r="CEU43" s="1"/>
      <c r="CEV43" s="1"/>
      <c r="CEW43" s="1"/>
      <c r="CEX43" s="1"/>
      <c r="CEY43" s="1"/>
      <c r="CEZ43" s="1"/>
      <c r="CFA43" s="1"/>
      <c r="CFB43" s="1"/>
      <c r="CFC43" s="1"/>
      <c r="CFD43" s="1"/>
      <c r="CFE43" s="1"/>
      <c r="CFF43" s="1"/>
      <c r="CFG43" s="1"/>
      <c r="CFH43" s="1"/>
      <c r="CFI43" s="1"/>
      <c r="CFJ43" s="1"/>
      <c r="CFK43" s="1"/>
      <c r="CFL43" s="1"/>
      <c r="CFM43" s="1"/>
      <c r="CFN43" s="1"/>
      <c r="CFO43" s="1"/>
      <c r="CFP43" s="1"/>
      <c r="CFQ43" s="1"/>
      <c r="CFR43" s="1"/>
      <c r="CFS43" s="1"/>
      <c r="CFT43" s="1"/>
      <c r="CFU43" s="1"/>
      <c r="CFV43" s="1"/>
      <c r="CFW43" s="1"/>
      <c r="CFX43" s="1"/>
      <c r="CFY43" s="1"/>
      <c r="CFZ43" s="1"/>
      <c r="CGA43" s="1"/>
      <c r="CGB43" s="1"/>
      <c r="CGC43" s="1"/>
      <c r="CGD43" s="1"/>
      <c r="CGE43" s="1"/>
      <c r="CGF43" s="1"/>
      <c r="CGG43" s="1"/>
      <c r="CGH43" s="1"/>
      <c r="CGI43" s="1"/>
      <c r="CGJ43" s="1"/>
      <c r="CGK43" s="1"/>
      <c r="CGL43" s="1"/>
      <c r="CGM43" s="1"/>
      <c r="CGN43" s="1"/>
      <c r="CGO43" s="1"/>
      <c r="CGP43" s="1"/>
      <c r="CGQ43" s="1"/>
      <c r="CGR43" s="1"/>
      <c r="CGS43" s="1"/>
      <c r="CGT43" s="1"/>
      <c r="CGU43" s="1"/>
      <c r="CGV43" s="1"/>
      <c r="CGW43" s="1"/>
      <c r="CGX43" s="1"/>
      <c r="CGY43" s="1"/>
      <c r="CGZ43" s="1"/>
      <c r="CHA43" s="1"/>
      <c r="CHB43" s="1"/>
      <c r="CHC43" s="1"/>
      <c r="CHD43" s="1"/>
      <c r="CHE43" s="1"/>
      <c r="CHF43" s="1"/>
      <c r="CHG43" s="1"/>
      <c r="CHH43" s="1"/>
      <c r="CHI43" s="1"/>
      <c r="CHJ43" s="1"/>
      <c r="CHK43" s="1"/>
      <c r="CHL43" s="1"/>
      <c r="CHM43" s="1"/>
      <c r="CHN43" s="1"/>
      <c r="CHO43" s="1"/>
      <c r="CHP43" s="1"/>
      <c r="CHQ43" s="1"/>
      <c r="CHR43" s="1"/>
      <c r="CHS43" s="1"/>
      <c r="CHT43" s="1"/>
      <c r="CHU43" s="1"/>
      <c r="CHV43" s="1"/>
      <c r="CHW43" s="1"/>
      <c r="CHX43" s="1"/>
      <c r="CHY43" s="1"/>
      <c r="CHZ43" s="1"/>
      <c r="CIA43" s="1"/>
      <c r="CIB43" s="1"/>
      <c r="CIC43" s="1"/>
      <c r="CID43" s="1"/>
      <c r="CIE43" s="1"/>
      <c r="CIF43" s="1"/>
      <c r="CIG43" s="1"/>
      <c r="CIH43" s="1"/>
      <c r="CII43" s="1"/>
      <c r="CIJ43" s="1"/>
      <c r="CIK43" s="1"/>
      <c r="CIL43" s="1"/>
      <c r="CIM43" s="1"/>
      <c r="CIN43" s="1"/>
      <c r="CIO43" s="1"/>
      <c r="CIP43" s="1"/>
      <c r="CIQ43" s="1"/>
      <c r="CIR43" s="1"/>
      <c r="CIS43" s="1"/>
      <c r="CIT43" s="1"/>
      <c r="CIU43" s="1"/>
      <c r="CIV43" s="1"/>
      <c r="CIW43" s="1"/>
      <c r="CIX43" s="1"/>
      <c r="CIY43" s="1"/>
      <c r="CIZ43" s="1"/>
      <c r="CJA43" s="1"/>
      <c r="CJB43" s="1"/>
      <c r="CJC43" s="1"/>
      <c r="CJD43" s="1"/>
      <c r="CJE43" s="1"/>
      <c r="CJF43" s="1"/>
      <c r="CJG43" s="1"/>
      <c r="CJH43" s="1"/>
      <c r="CJI43" s="1"/>
      <c r="CJJ43" s="1"/>
      <c r="CJK43" s="1"/>
      <c r="CJL43" s="1"/>
      <c r="CJM43" s="1"/>
      <c r="CJN43" s="1"/>
      <c r="CJO43" s="1"/>
      <c r="CJP43" s="1"/>
      <c r="CJQ43" s="1"/>
      <c r="CJR43" s="1"/>
      <c r="CJS43" s="1"/>
      <c r="CJT43" s="1"/>
      <c r="CJU43" s="1"/>
      <c r="CJV43" s="1"/>
      <c r="CJW43" s="1"/>
      <c r="CJX43" s="1"/>
      <c r="CJY43" s="1"/>
      <c r="CJZ43" s="1"/>
      <c r="CKA43" s="1"/>
      <c r="CKB43" s="1"/>
      <c r="CKC43" s="1"/>
      <c r="CKD43" s="1"/>
      <c r="CKE43" s="1"/>
      <c r="CKF43" s="1"/>
      <c r="CKG43" s="1"/>
      <c r="CKH43" s="1"/>
      <c r="CKI43" s="1"/>
      <c r="CKJ43" s="1"/>
      <c r="CKK43" s="1"/>
      <c r="CKL43" s="1"/>
      <c r="CKM43" s="1"/>
      <c r="CKN43" s="1"/>
      <c r="CKO43" s="1"/>
      <c r="CKP43" s="1"/>
      <c r="CKQ43" s="1"/>
      <c r="CKR43" s="1"/>
      <c r="CKS43" s="1"/>
      <c r="CKT43" s="1"/>
      <c r="CKU43" s="1"/>
      <c r="CKV43" s="1"/>
      <c r="CKW43" s="1"/>
      <c r="CKX43" s="1"/>
      <c r="CKY43" s="1"/>
      <c r="CKZ43" s="1"/>
      <c r="CLA43" s="1"/>
      <c r="CLB43" s="1"/>
      <c r="CLC43" s="1"/>
      <c r="CLD43" s="1"/>
      <c r="CLE43" s="1"/>
      <c r="CLF43" s="1"/>
      <c r="CLG43" s="1"/>
      <c r="CLH43" s="1"/>
      <c r="CLI43" s="1"/>
      <c r="CLJ43" s="1"/>
      <c r="CLK43" s="1"/>
      <c r="CLL43" s="1"/>
      <c r="CLM43" s="1"/>
      <c r="CLN43" s="1"/>
      <c r="CLO43" s="1"/>
      <c r="CLP43" s="1"/>
      <c r="CLQ43" s="1"/>
      <c r="CLR43" s="1"/>
      <c r="CLS43" s="1"/>
      <c r="CLT43" s="1"/>
      <c r="CLU43" s="1"/>
      <c r="CLV43" s="1"/>
      <c r="CLW43" s="1"/>
      <c r="CLX43" s="1"/>
      <c r="CLY43" s="1"/>
      <c r="CLZ43" s="1"/>
      <c r="CMA43" s="1"/>
      <c r="CMB43" s="1"/>
      <c r="CMC43" s="1"/>
      <c r="CMD43" s="1"/>
      <c r="CME43" s="1"/>
      <c r="CMF43" s="1"/>
      <c r="CMG43" s="1"/>
      <c r="CMH43" s="1"/>
      <c r="CMI43" s="1"/>
      <c r="CMJ43" s="1"/>
      <c r="CMK43" s="1"/>
      <c r="CML43" s="1"/>
      <c r="CMM43" s="1"/>
      <c r="CMN43" s="1"/>
      <c r="CMO43" s="1"/>
      <c r="CMP43" s="1"/>
      <c r="CMQ43" s="1"/>
      <c r="CMR43" s="1"/>
      <c r="CMS43" s="1"/>
      <c r="CMT43" s="1"/>
      <c r="CMU43" s="1"/>
      <c r="CMV43" s="1"/>
      <c r="CMW43" s="1"/>
      <c r="CMX43" s="1"/>
      <c r="CMY43" s="1"/>
      <c r="CMZ43" s="1"/>
      <c r="CNA43" s="1"/>
      <c r="CNB43" s="1"/>
      <c r="CNC43" s="1"/>
      <c r="CND43" s="1"/>
      <c r="CNE43" s="1"/>
      <c r="CNF43" s="1"/>
      <c r="CNG43" s="1"/>
      <c r="CNH43" s="1"/>
      <c r="CNI43" s="1"/>
      <c r="CNJ43" s="1"/>
      <c r="CNK43" s="1"/>
      <c r="CNL43" s="1"/>
      <c r="CNM43" s="1"/>
      <c r="CNN43" s="1"/>
      <c r="CNO43" s="1"/>
      <c r="CNP43" s="1"/>
      <c r="CNQ43" s="1"/>
      <c r="CNR43" s="1"/>
      <c r="CNS43" s="1"/>
      <c r="CNT43" s="1"/>
      <c r="CNU43" s="1"/>
      <c r="CNV43" s="1"/>
      <c r="CNW43" s="1"/>
      <c r="CNX43" s="1"/>
      <c r="CNY43" s="1"/>
      <c r="CNZ43" s="1"/>
      <c r="COA43" s="1"/>
      <c r="COB43" s="1"/>
      <c r="COC43" s="1"/>
      <c r="COD43" s="1"/>
      <c r="COE43" s="1"/>
      <c r="COF43" s="1"/>
      <c r="COG43" s="1"/>
      <c r="COH43" s="1"/>
      <c r="COI43" s="1"/>
      <c r="COJ43" s="1"/>
      <c r="COK43" s="1"/>
      <c r="COL43" s="1"/>
      <c r="COM43" s="1"/>
      <c r="CON43" s="1"/>
      <c r="COO43" s="1"/>
      <c r="COP43" s="1"/>
      <c r="COQ43" s="1"/>
      <c r="COR43" s="1"/>
      <c r="COS43" s="1"/>
      <c r="COT43" s="1"/>
      <c r="COU43" s="1"/>
      <c r="COV43" s="1"/>
      <c r="COW43" s="1"/>
      <c r="COX43" s="1"/>
      <c r="COY43" s="1"/>
      <c r="COZ43" s="1"/>
      <c r="CPA43" s="1"/>
      <c r="CPB43" s="1"/>
      <c r="CPC43" s="1"/>
      <c r="CPD43" s="1"/>
      <c r="CPE43" s="1"/>
      <c r="CPF43" s="1"/>
      <c r="CPG43" s="1"/>
      <c r="CPH43" s="1"/>
      <c r="CPI43" s="1"/>
      <c r="CPJ43" s="1"/>
      <c r="CPK43" s="1"/>
      <c r="CPL43" s="1"/>
      <c r="CPM43" s="1"/>
      <c r="CPN43" s="1"/>
      <c r="CPO43" s="1"/>
      <c r="CPP43" s="1"/>
      <c r="CPQ43" s="1"/>
      <c r="CPR43" s="1"/>
      <c r="CPS43" s="1"/>
      <c r="CPT43" s="1"/>
      <c r="CPU43" s="1"/>
      <c r="CPV43" s="1"/>
      <c r="CPW43" s="1"/>
      <c r="CPX43" s="1"/>
      <c r="CPY43" s="1"/>
      <c r="CPZ43" s="1"/>
      <c r="CQA43" s="1"/>
      <c r="CQB43" s="1"/>
      <c r="CQC43" s="1"/>
      <c r="CQD43" s="1"/>
      <c r="CQE43" s="1"/>
      <c r="CQF43" s="1"/>
      <c r="CQG43" s="1"/>
      <c r="CQH43" s="1"/>
      <c r="CQI43" s="1"/>
      <c r="CQJ43" s="1"/>
      <c r="CQK43" s="1"/>
      <c r="CQL43" s="1"/>
      <c r="CQM43" s="1"/>
      <c r="CQN43" s="1"/>
      <c r="CQO43" s="1"/>
      <c r="CQP43" s="1"/>
      <c r="CQQ43" s="1"/>
      <c r="CQR43" s="1"/>
      <c r="CQS43" s="1"/>
      <c r="CQT43" s="1"/>
      <c r="CQU43" s="1"/>
      <c r="CQV43" s="1"/>
      <c r="CQW43" s="1"/>
      <c r="CQX43" s="1"/>
      <c r="CQY43" s="1"/>
      <c r="CQZ43" s="1"/>
      <c r="CRA43" s="1"/>
      <c r="CRB43" s="1"/>
      <c r="CRC43" s="1"/>
      <c r="CRD43" s="1"/>
      <c r="CRE43" s="1"/>
      <c r="CRF43" s="1"/>
      <c r="CRG43" s="1"/>
      <c r="CRH43" s="1"/>
      <c r="CRI43" s="1"/>
      <c r="CRJ43" s="1"/>
      <c r="CRK43" s="1"/>
      <c r="CRL43" s="1"/>
      <c r="CRM43" s="1"/>
      <c r="CRN43" s="1"/>
      <c r="CRO43" s="1"/>
      <c r="CRP43" s="1"/>
      <c r="CRQ43" s="1"/>
      <c r="CRR43" s="1"/>
      <c r="CRS43" s="1"/>
      <c r="CRT43" s="1"/>
      <c r="CRU43" s="1"/>
      <c r="CRV43" s="1"/>
      <c r="CRW43" s="1"/>
      <c r="CRX43" s="1"/>
      <c r="CRY43" s="1"/>
      <c r="CRZ43" s="1"/>
      <c r="CSA43" s="1"/>
      <c r="CSB43" s="1"/>
      <c r="CSC43" s="1"/>
      <c r="CSD43" s="1"/>
      <c r="CSE43" s="1"/>
      <c r="CSF43" s="1"/>
      <c r="CSG43" s="1"/>
      <c r="CSH43" s="1"/>
      <c r="CSI43" s="1"/>
      <c r="CSJ43" s="1"/>
      <c r="CSK43" s="1"/>
      <c r="CSL43" s="1"/>
      <c r="CSM43" s="1"/>
      <c r="CSN43" s="1"/>
      <c r="CSO43" s="1"/>
      <c r="CSP43" s="1"/>
      <c r="CSQ43" s="1"/>
      <c r="CSR43" s="1"/>
      <c r="CSS43" s="1"/>
      <c r="CST43" s="1"/>
      <c r="CSU43" s="1"/>
      <c r="CSV43" s="1"/>
      <c r="CSW43" s="1"/>
      <c r="CSX43" s="1"/>
      <c r="CSY43" s="1"/>
      <c r="CSZ43" s="1"/>
      <c r="CTA43" s="1"/>
      <c r="CTB43" s="1"/>
      <c r="CTC43" s="1"/>
      <c r="CTD43" s="1"/>
      <c r="CTE43" s="1"/>
      <c r="CTF43" s="1"/>
      <c r="CTG43" s="1"/>
      <c r="CTH43" s="1"/>
      <c r="CTI43" s="1"/>
      <c r="CTJ43" s="1"/>
      <c r="CTK43" s="1"/>
      <c r="CTL43" s="1"/>
      <c r="CTM43" s="1"/>
      <c r="CTN43" s="1"/>
      <c r="CTO43" s="1"/>
      <c r="CTP43" s="1"/>
      <c r="CTQ43" s="1"/>
      <c r="CTR43" s="1"/>
      <c r="CTS43" s="1"/>
      <c r="CTT43" s="1"/>
      <c r="CTU43" s="1"/>
      <c r="CTV43" s="1"/>
      <c r="CTW43" s="1"/>
      <c r="CTX43" s="1"/>
      <c r="CTY43" s="1"/>
      <c r="CTZ43" s="1"/>
      <c r="CUA43" s="1"/>
      <c r="CUB43" s="1"/>
      <c r="CUC43" s="1"/>
      <c r="CUD43" s="1"/>
      <c r="CUE43" s="1"/>
      <c r="CUF43" s="1"/>
      <c r="CUG43" s="1"/>
      <c r="CUH43" s="1"/>
      <c r="CUI43" s="1"/>
      <c r="CUJ43" s="1"/>
      <c r="CUK43" s="1"/>
      <c r="CUL43" s="1"/>
      <c r="CUM43" s="1"/>
      <c r="CUN43" s="1"/>
      <c r="CUO43" s="1"/>
      <c r="CUP43" s="1"/>
      <c r="CUQ43" s="1"/>
      <c r="CUR43" s="1"/>
      <c r="CUS43" s="1"/>
      <c r="CUT43" s="1"/>
      <c r="CUU43" s="1"/>
      <c r="CUV43" s="1"/>
      <c r="CUW43" s="1"/>
      <c r="CUX43" s="1"/>
      <c r="CUY43" s="1"/>
      <c r="CUZ43" s="1"/>
      <c r="CVA43" s="1"/>
      <c r="CVB43" s="1"/>
      <c r="CVC43" s="1"/>
      <c r="CVD43" s="1"/>
      <c r="CVE43" s="1"/>
      <c r="CVF43" s="1"/>
      <c r="CVG43" s="1"/>
      <c r="CVH43" s="1"/>
      <c r="CVI43" s="1"/>
      <c r="CVJ43" s="1"/>
      <c r="CVK43" s="1"/>
      <c r="CVL43" s="1"/>
      <c r="CVM43" s="1"/>
      <c r="CVN43" s="1"/>
      <c r="CVO43" s="1"/>
      <c r="CVP43" s="1"/>
      <c r="CVQ43" s="1"/>
      <c r="CVR43" s="1"/>
      <c r="CVS43" s="1"/>
      <c r="CVT43" s="1"/>
      <c r="CVU43" s="1"/>
      <c r="CVV43" s="1"/>
      <c r="CVW43" s="1"/>
      <c r="CVX43" s="1"/>
      <c r="CVY43" s="1"/>
      <c r="CVZ43" s="1"/>
      <c r="CWA43" s="1"/>
      <c r="CWB43" s="1"/>
      <c r="CWC43" s="1"/>
      <c r="CWD43" s="1"/>
      <c r="CWE43" s="1"/>
      <c r="CWF43" s="1"/>
      <c r="CWG43" s="1"/>
      <c r="CWH43" s="1"/>
      <c r="CWI43" s="1"/>
      <c r="CWJ43" s="1"/>
      <c r="CWK43" s="1"/>
      <c r="CWL43" s="1"/>
      <c r="CWM43" s="1"/>
      <c r="CWN43" s="1"/>
      <c r="CWO43" s="1"/>
      <c r="CWP43" s="1"/>
      <c r="CWQ43" s="1"/>
      <c r="CWR43" s="1"/>
      <c r="CWS43" s="1"/>
      <c r="CWT43" s="1"/>
      <c r="CWU43" s="1"/>
      <c r="CWV43" s="1"/>
      <c r="CWW43" s="1"/>
      <c r="CWX43" s="1"/>
      <c r="CWY43" s="1"/>
      <c r="CWZ43" s="1"/>
      <c r="CXA43" s="1"/>
      <c r="CXB43" s="1"/>
      <c r="CXC43" s="1"/>
      <c r="CXD43" s="1"/>
      <c r="CXE43" s="1"/>
      <c r="CXF43" s="1"/>
      <c r="CXG43" s="1"/>
      <c r="CXH43" s="1"/>
      <c r="CXI43" s="1"/>
      <c r="CXJ43" s="1"/>
      <c r="CXK43" s="1"/>
      <c r="CXL43" s="1"/>
      <c r="CXM43" s="1"/>
      <c r="CXN43" s="1"/>
      <c r="CXO43" s="1"/>
      <c r="CXP43" s="1"/>
      <c r="CXQ43" s="1"/>
      <c r="CXR43" s="1"/>
      <c r="CXS43" s="1"/>
      <c r="CXT43" s="1"/>
      <c r="CXU43" s="1"/>
      <c r="CXV43" s="1"/>
      <c r="CXW43" s="1"/>
      <c r="CXX43" s="1"/>
      <c r="CXY43" s="1"/>
      <c r="CXZ43" s="1"/>
      <c r="CYA43" s="1"/>
      <c r="CYB43" s="1"/>
      <c r="CYC43" s="1"/>
      <c r="CYD43" s="1"/>
      <c r="CYE43" s="1"/>
      <c r="CYF43" s="1"/>
      <c r="CYG43" s="1"/>
      <c r="CYH43" s="1"/>
      <c r="CYI43" s="1"/>
      <c r="CYJ43" s="1"/>
      <c r="CYK43" s="1"/>
      <c r="CYL43" s="1"/>
      <c r="CYM43" s="1"/>
      <c r="CYN43" s="1"/>
      <c r="CYO43" s="1"/>
      <c r="CYP43" s="1"/>
      <c r="CYQ43" s="1"/>
      <c r="CYR43" s="1"/>
      <c r="CYS43" s="1"/>
      <c r="CYT43" s="1"/>
      <c r="CYU43" s="1"/>
      <c r="CYV43" s="1"/>
      <c r="CYW43" s="1"/>
      <c r="CYX43" s="1"/>
      <c r="CYY43" s="1"/>
      <c r="CYZ43" s="1"/>
      <c r="CZA43" s="1"/>
      <c r="CZB43" s="1"/>
      <c r="CZC43" s="1"/>
      <c r="CZD43" s="1"/>
      <c r="CZE43" s="1"/>
      <c r="CZF43" s="1"/>
      <c r="CZG43" s="1"/>
      <c r="CZH43" s="1"/>
      <c r="CZI43" s="1"/>
      <c r="CZJ43" s="1"/>
      <c r="CZK43" s="1"/>
      <c r="CZL43" s="1"/>
      <c r="CZM43" s="1"/>
      <c r="CZN43" s="1"/>
      <c r="CZO43" s="1"/>
      <c r="CZP43" s="1"/>
      <c r="CZQ43" s="1"/>
      <c r="CZR43" s="1"/>
      <c r="CZS43" s="1"/>
      <c r="CZT43" s="1"/>
      <c r="CZU43" s="1"/>
      <c r="CZV43" s="1"/>
      <c r="CZW43" s="1"/>
      <c r="CZX43" s="1"/>
      <c r="CZY43" s="1"/>
      <c r="CZZ43" s="1"/>
      <c r="DAA43" s="1"/>
      <c r="DAB43" s="1"/>
      <c r="DAC43" s="1"/>
      <c r="DAD43" s="1"/>
      <c r="DAE43" s="1"/>
      <c r="DAF43" s="1"/>
      <c r="DAG43" s="1"/>
      <c r="DAH43" s="1"/>
      <c r="DAI43" s="1"/>
      <c r="DAJ43" s="1"/>
      <c r="DAK43" s="1"/>
      <c r="DAL43" s="1"/>
      <c r="DAM43" s="1"/>
      <c r="DAN43" s="1"/>
      <c r="DAO43" s="1"/>
      <c r="DAP43" s="1"/>
      <c r="DAQ43" s="1"/>
      <c r="DAR43" s="1"/>
      <c r="DAS43" s="1"/>
      <c r="DAT43" s="1"/>
      <c r="DAU43" s="1"/>
      <c r="DAV43" s="1"/>
      <c r="DAW43" s="1"/>
      <c r="DAX43" s="1"/>
      <c r="DAY43" s="1"/>
      <c r="DAZ43" s="1"/>
      <c r="DBA43" s="1"/>
      <c r="DBB43" s="1"/>
      <c r="DBC43" s="1"/>
      <c r="DBD43" s="1"/>
      <c r="DBE43" s="1"/>
      <c r="DBF43" s="1"/>
      <c r="DBG43" s="1"/>
      <c r="DBH43" s="1"/>
      <c r="DBI43" s="1"/>
      <c r="DBJ43" s="1"/>
      <c r="DBK43" s="1"/>
      <c r="DBL43" s="1"/>
      <c r="DBM43" s="1"/>
      <c r="DBN43" s="1"/>
      <c r="DBO43" s="1"/>
      <c r="DBP43" s="1"/>
      <c r="DBQ43" s="1"/>
      <c r="DBR43" s="1"/>
      <c r="DBS43" s="1"/>
      <c r="DBT43" s="1"/>
      <c r="DBU43" s="1"/>
      <c r="DBV43" s="1"/>
      <c r="DBW43" s="1"/>
      <c r="DBX43" s="1"/>
      <c r="DBY43" s="1"/>
      <c r="DBZ43" s="1"/>
      <c r="DCA43" s="1"/>
      <c r="DCB43" s="1"/>
      <c r="DCC43" s="1"/>
      <c r="DCD43" s="1"/>
      <c r="DCE43" s="1"/>
      <c r="DCF43" s="1"/>
      <c r="DCG43" s="1"/>
      <c r="DCH43" s="1"/>
      <c r="DCI43" s="1"/>
      <c r="DCJ43" s="1"/>
      <c r="DCK43" s="1"/>
      <c r="DCL43" s="1"/>
      <c r="DCM43" s="1"/>
      <c r="DCN43" s="1"/>
      <c r="DCO43" s="1"/>
      <c r="DCP43" s="1"/>
      <c r="DCQ43" s="1"/>
      <c r="DCR43" s="1"/>
      <c r="DCS43" s="1"/>
      <c r="DCT43" s="1"/>
      <c r="DCU43" s="1"/>
      <c r="DCV43" s="1"/>
      <c r="DCW43" s="1"/>
      <c r="DCX43" s="1"/>
      <c r="DCY43" s="1"/>
      <c r="DCZ43" s="1"/>
      <c r="DDA43" s="1"/>
      <c r="DDB43" s="1"/>
      <c r="DDC43" s="1"/>
      <c r="DDD43" s="1"/>
      <c r="DDE43" s="1"/>
      <c r="DDF43" s="1"/>
      <c r="DDG43" s="1"/>
      <c r="DDH43" s="1"/>
      <c r="DDI43" s="1"/>
      <c r="DDJ43" s="1"/>
      <c r="DDK43" s="1"/>
      <c r="DDL43" s="1"/>
      <c r="DDM43" s="1"/>
      <c r="DDN43" s="1"/>
      <c r="DDO43" s="1"/>
      <c r="DDP43" s="1"/>
      <c r="DDQ43" s="1"/>
      <c r="DDR43" s="1"/>
      <c r="DDS43" s="1"/>
      <c r="DDT43" s="1"/>
      <c r="DDU43" s="1"/>
      <c r="DDV43" s="1"/>
      <c r="DDW43" s="1"/>
      <c r="DDX43" s="1"/>
      <c r="DDY43" s="1"/>
      <c r="DDZ43" s="1"/>
      <c r="DEA43" s="1"/>
      <c r="DEB43" s="1"/>
      <c r="DEC43" s="1"/>
      <c r="DED43" s="1"/>
      <c r="DEE43" s="1"/>
      <c r="DEF43" s="1"/>
      <c r="DEG43" s="1"/>
      <c r="DEH43" s="1"/>
      <c r="DEI43" s="1"/>
      <c r="DEJ43" s="1"/>
      <c r="DEK43" s="1"/>
      <c r="DEL43" s="1"/>
      <c r="DEM43" s="1"/>
      <c r="DEN43" s="1"/>
      <c r="DEO43" s="1"/>
      <c r="DEP43" s="1"/>
      <c r="DEQ43" s="1"/>
      <c r="DER43" s="1"/>
      <c r="DES43" s="1"/>
      <c r="DET43" s="1"/>
      <c r="DEU43" s="1"/>
      <c r="DEV43" s="1"/>
      <c r="DEW43" s="1"/>
      <c r="DEX43" s="1"/>
      <c r="DEY43" s="1"/>
      <c r="DEZ43" s="1"/>
      <c r="DFA43" s="1"/>
      <c r="DFB43" s="1"/>
      <c r="DFC43" s="1"/>
      <c r="DFD43" s="1"/>
      <c r="DFE43" s="1"/>
      <c r="DFF43" s="1"/>
      <c r="DFG43" s="1"/>
      <c r="DFH43" s="1"/>
      <c r="DFI43" s="1"/>
      <c r="DFJ43" s="1"/>
      <c r="DFK43" s="1"/>
      <c r="DFL43" s="1"/>
      <c r="DFM43" s="1"/>
      <c r="DFN43" s="1"/>
      <c r="DFO43" s="1"/>
      <c r="DFP43" s="1"/>
      <c r="DFQ43" s="1"/>
      <c r="DFR43" s="1"/>
      <c r="DFS43" s="1"/>
      <c r="DFT43" s="1"/>
      <c r="DFU43" s="1"/>
      <c r="DFV43" s="1"/>
      <c r="DFW43" s="1"/>
      <c r="DFX43" s="1"/>
      <c r="DFY43" s="1"/>
      <c r="DFZ43" s="1"/>
      <c r="DGA43" s="1"/>
      <c r="DGB43" s="1"/>
      <c r="DGC43" s="1"/>
      <c r="DGD43" s="1"/>
      <c r="DGE43" s="1"/>
      <c r="DGF43" s="1"/>
      <c r="DGG43" s="1"/>
      <c r="DGH43" s="1"/>
      <c r="DGI43" s="1"/>
      <c r="DGJ43" s="1"/>
      <c r="DGK43" s="1"/>
      <c r="DGL43" s="1"/>
      <c r="DGM43" s="1"/>
      <c r="DGN43" s="1"/>
      <c r="DGO43" s="1"/>
      <c r="DGP43" s="1"/>
      <c r="DGQ43" s="1"/>
      <c r="DGR43" s="1"/>
      <c r="DGS43" s="1"/>
      <c r="DGT43" s="1"/>
      <c r="DGU43" s="1"/>
      <c r="DGV43" s="1"/>
      <c r="DGW43" s="1"/>
      <c r="DGX43" s="1"/>
      <c r="DGY43" s="1"/>
      <c r="DGZ43" s="1"/>
      <c r="DHA43" s="1"/>
      <c r="DHB43" s="1"/>
      <c r="DHC43" s="1"/>
      <c r="DHD43" s="1"/>
      <c r="DHE43" s="1"/>
      <c r="DHF43" s="1"/>
      <c r="DHG43" s="1"/>
      <c r="DHH43" s="1"/>
      <c r="DHI43" s="1"/>
      <c r="DHJ43" s="1"/>
      <c r="DHK43" s="1"/>
      <c r="DHL43" s="1"/>
      <c r="DHM43" s="1"/>
      <c r="DHN43" s="1"/>
      <c r="DHO43" s="1"/>
      <c r="DHP43" s="1"/>
      <c r="DHQ43" s="1"/>
      <c r="DHR43" s="1"/>
      <c r="DHS43" s="1"/>
      <c r="DHT43" s="1"/>
      <c r="DHU43" s="1"/>
      <c r="DHV43" s="1"/>
      <c r="DHW43" s="1"/>
      <c r="DHX43" s="1"/>
      <c r="DHY43" s="1"/>
      <c r="DHZ43" s="1"/>
      <c r="DIA43" s="1"/>
      <c r="DIB43" s="1"/>
      <c r="DIC43" s="1"/>
      <c r="DID43" s="1"/>
      <c r="DIE43" s="1"/>
      <c r="DIF43" s="1"/>
      <c r="DIG43" s="1"/>
      <c r="DIH43" s="1"/>
      <c r="DII43" s="1"/>
      <c r="DIJ43" s="1"/>
      <c r="DIK43" s="1"/>
      <c r="DIL43" s="1"/>
      <c r="DIM43" s="1"/>
      <c r="DIN43" s="1"/>
      <c r="DIO43" s="1"/>
      <c r="DIP43" s="1"/>
      <c r="DIQ43" s="1"/>
      <c r="DIR43" s="1"/>
      <c r="DIS43" s="1"/>
      <c r="DIT43" s="1"/>
      <c r="DIU43" s="1"/>
      <c r="DIV43" s="1"/>
      <c r="DIW43" s="1"/>
      <c r="DIX43" s="1"/>
      <c r="DIY43" s="1"/>
      <c r="DIZ43" s="1"/>
      <c r="DJA43" s="1"/>
      <c r="DJB43" s="1"/>
      <c r="DJC43" s="1"/>
      <c r="DJD43" s="1"/>
      <c r="DJE43" s="1"/>
      <c r="DJF43" s="1"/>
      <c r="DJG43" s="1"/>
      <c r="DJH43" s="1"/>
      <c r="DJI43" s="1"/>
      <c r="DJJ43" s="1"/>
      <c r="DJK43" s="1"/>
      <c r="DJL43" s="1"/>
      <c r="DJM43" s="1"/>
      <c r="DJN43" s="1"/>
      <c r="DJO43" s="1"/>
      <c r="DJP43" s="1"/>
      <c r="DJQ43" s="1"/>
      <c r="DJR43" s="1"/>
      <c r="DJS43" s="1"/>
      <c r="DJT43" s="1"/>
      <c r="DJU43" s="1"/>
      <c r="DJV43" s="1"/>
      <c r="DJW43" s="1"/>
      <c r="DJX43" s="1"/>
      <c r="DJY43" s="1"/>
      <c r="DJZ43" s="1"/>
      <c r="DKA43" s="1"/>
      <c r="DKB43" s="1"/>
      <c r="DKC43" s="1"/>
      <c r="DKD43" s="1"/>
      <c r="DKE43" s="1"/>
      <c r="DKF43" s="1"/>
      <c r="DKG43" s="1"/>
      <c r="DKH43" s="1"/>
      <c r="DKI43" s="1"/>
      <c r="DKJ43" s="1"/>
      <c r="DKK43" s="1"/>
      <c r="DKL43" s="1"/>
      <c r="DKM43" s="1"/>
      <c r="DKN43" s="1"/>
      <c r="DKO43" s="1"/>
      <c r="DKP43" s="1"/>
      <c r="DKQ43" s="1"/>
      <c r="DKR43" s="1"/>
      <c r="DKS43" s="1"/>
      <c r="DKT43" s="1"/>
      <c r="DKU43" s="1"/>
      <c r="DKV43" s="1"/>
      <c r="DKW43" s="1"/>
      <c r="DKX43" s="1"/>
      <c r="DKY43" s="1"/>
      <c r="DKZ43" s="1"/>
      <c r="DLA43" s="1"/>
      <c r="DLB43" s="1"/>
      <c r="DLC43" s="1"/>
      <c r="DLD43" s="1"/>
      <c r="DLE43" s="1"/>
      <c r="DLF43" s="1"/>
      <c r="DLG43" s="1"/>
      <c r="DLH43" s="1"/>
      <c r="DLI43" s="1"/>
      <c r="DLJ43" s="1"/>
      <c r="DLK43" s="1"/>
      <c r="DLL43" s="1"/>
      <c r="DLM43" s="1"/>
      <c r="DLN43" s="1"/>
      <c r="DLO43" s="1"/>
      <c r="DLP43" s="1"/>
      <c r="DLQ43" s="1"/>
      <c r="DLR43" s="1"/>
      <c r="DLS43" s="1"/>
      <c r="DLT43" s="1"/>
      <c r="DLU43" s="1"/>
      <c r="DLV43" s="1"/>
      <c r="DLW43" s="1"/>
      <c r="DLX43" s="1"/>
      <c r="DLY43" s="1"/>
      <c r="DLZ43" s="1"/>
      <c r="DMA43" s="1"/>
      <c r="DMB43" s="1"/>
      <c r="DMC43" s="1"/>
      <c r="DMD43" s="1"/>
      <c r="DME43" s="1"/>
      <c r="DMF43" s="1"/>
      <c r="DMG43" s="1"/>
      <c r="DMH43" s="1"/>
      <c r="DMI43" s="1"/>
      <c r="DMJ43" s="1"/>
      <c r="DMK43" s="1"/>
      <c r="DML43" s="1"/>
      <c r="DMM43" s="1"/>
      <c r="DMN43" s="1"/>
      <c r="DMO43" s="1"/>
      <c r="DMP43" s="1"/>
      <c r="DMQ43" s="1"/>
      <c r="DMR43" s="1"/>
      <c r="DMS43" s="1"/>
      <c r="DMT43" s="1"/>
      <c r="DMU43" s="1"/>
      <c r="DMV43" s="1"/>
      <c r="DMW43" s="1"/>
      <c r="DMX43" s="1"/>
      <c r="DMY43" s="1"/>
      <c r="DMZ43" s="1"/>
      <c r="DNA43" s="1"/>
      <c r="DNB43" s="1"/>
      <c r="DNC43" s="1"/>
      <c r="DND43" s="1"/>
      <c r="DNE43" s="1"/>
      <c r="DNF43" s="1"/>
      <c r="DNG43" s="1"/>
      <c r="DNH43" s="1"/>
      <c r="DNI43" s="1"/>
      <c r="DNJ43" s="1"/>
      <c r="DNK43" s="1"/>
      <c r="DNL43" s="1"/>
      <c r="DNM43" s="1"/>
      <c r="DNN43" s="1"/>
      <c r="DNO43" s="1"/>
      <c r="DNP43" s="1"/>
      <c r="DNQ43" s="1"/>
      <c r="DNR43" s="1"/>
      <c r="DNS43" s="1"/>
      <c r="DNT43" s="1"/>
      <c r="DNU43" s="1"/>
      <c r="DNV43" s="1"/>
      <c r="DNW43" s="1"/>
      <c r="DNX43" s="1"/>
      <c r="DNY43" s="1"/>
      <c r="DNZ43" s="1"/>
      <c r="DOA43" s="1"/>
      <c r="DOB43" s="1"/>
      <c r="DOC43" s="1"/>
      <c r="DOD43" s="1"/>
      <c r="DOE43" s="1"/>
      <c r="DOF43" s="1"/>
      <c r="DOG43" s="1"/>
      <c r="DOH43" s="1"/>
      <c r="DOI43" s="1"/>
      <c r="DOJ43" s="1"/>
      <c r="DOK43" s="1"/>
      <c r="DOL43" s="1"/>
      <c r="DOM43" s="1"/>
      <c r="DON43" s="1"/>
      <c r="DOO43" s="1"/>
      <c r="DOP43" s="1"/>
      <c r="DOQ43" s="1"/>
      <c r="DOR43" s="1"/>
      <c r="DOS43" s="1"/>
      <c r="DOT43" s="1"/>
      <c r="DOU43" s="1"/>
      <c r="DOV43" s="1"/>
      <c r="DOW43" s="1"/>
      <c r="DOX43" s="1"/>
      <c r="DOY43" s="1"/>
      <c r="DOZ43" s="1"/>
      <c r="DPA43" s="1"/>
      <c r="DPB43" s="1"/>
      <c r="DPC43" s="1"/>
      <c r="DPD43" s="1"/>
      <c r="DPE43" s="1"/>
      <c r="DPF43" s="1"/>
      <c r="DPG43" s="1"/>
      <c r="DPH43" s="1"/>
      <c r="DPI43" s="1"/>
      <c r="DPJ43" s="1"/>
      <c r="DPK43" s="1"/>
      <c r="DPL43" s="1"/>
      <c r="DPM43" s="1"/>
      <c r="DPN43" s="1"/>
      <c r="DPO43" s="1"/>
      <c r="DPP43" s="1"/>
      <c r="DPQ43" s="1"/>
      <c r="DPR43" s="1"/>
      <c r="DPS43" s="1"/>
      <c r="DPT43" s="1"/>
      <c r="DPU43" s="1"/>
      <c r="DPV43" s="1"/>
      <c r="DPW43" s="1"/>
      <c r="DPX43" s="1"/>
      <c r="DPY43" s="1"/>
      <c r="DPZ43" s="1"/>
      <c r="DQA43" s="1"/>
      <c r="DQB43" s="1"/>
      <c r="DQC43" s="1"/>
      <c r="DQD43" s="1"/>
      <c r="DQE43" s="1"/>
      <c r="DQF43" s="1"/>
      <c r="DQG43" s="1"/>
      <c r="DQH43" s="1"/>
      <c r="DQI43" s="1"/>
      <c r="DQJ43" s="1"/>
      <c r="DQK43" s="1"/>
      <c r="DQL43" s="1"/>
      <c r="DQM43" s="1"/>
      <c r="DQN43" s="1"/>
      <c r="DQO43" s="1"/>
      <c r="DQP43" s="1"/>
      <c r="DQQ43" s="1"/>
      <c r="DQR43" s="1"/>
      <c r="DQS43" s="1"/>
      <c r="DQT43" s="1"/>
      <c r="DQU43" s="1"/>
      <c r="DQV43" s="1"/>
      <c r="DQW43" s="1"/>
      <c r="DQX43" s="1"/>
      <c r="DQY43" s="1"/>
      <c r="DQZ43" s="1"/>
      <c r="DRA43" s="1"/>
      <c r="DRB43" s="1"/>
      <c r="DRC43" s="1"/>
      <c r="DRD43" s="1"/>
      <c r="DRE43" s="1"/>
      <c r="DRF43" s="1"/>
      <c r="DRG43" s="1"/>
      <c r="DRH43" s="1"/>
      <c r="DRI43" s="1"/>
      <c r="DRJ43" s="1"/>
      <c r="DRK43" s="1"/>
      <c r="DRL43" s="1"/>
      <c r="DRM43" s="1"/>
      <c r="DRN43" s="1"/>
      <c r="DRO43" s="1"/>
      <c r="DRP43" s="1"/>
      <c r="DRQ43" s="1"/>
      <c r="DRR43" s="1"/>
      <c r="DRS43" s="1"/>
      <c r="DRT43" s="1"/>
      <c r="DRU43" s="1"/>
      <c r="DRV43" s="1"/>
      <c r="DRW43" s="1"/>
      <c r="DRX43" s="1"/>
      <c r="DRY43" s="1"/>
      <c r="DRZ43" s="1"/>
      <c r="DSA43" s="1"/>
      <c r="DSB43" s="1"/>
      <c r="DSC43" s="1"/>
      <c r="DSD43" s="1"/>
      <c r="DSE43" s="1"/>
      <c r="DSF43" s="1"/>
      <c r="DSG43" s="1"/>
      <c r="DSH43" s="1"/>
      <c r="DSI43" s="1"/>
      <c r="DSJ43" s="1"/>
      <c r="DSK43" s="1"/>
      <c r="DSL43" s="1"/>
      <c r="DSM43" s="1"/>
      <c r="DSN43" s="1"/>
      <c r="DSO43" s="1"/>
      <c r="DSP43" s="1"/>
      <c r="DSQ43" s="1"/>
      <c r="DSR43" s="1"/>
      <c r="DSS43" s="1"/>
      <c r="DST43" s="1"/>
      <c r="DSU43" s="1"/>
      <c r="DSV43" s="1"/>
      <c r="DSW43" s="1"/>
      <c r="DSX43" s="1"/>
      <c r="DSY43" s="1"/>
      <c r="DSZ43" s="1"/>
      <c r="DTA43" s="1"/>
      <c r="DTB43" s="1"/>
      <c r="DTC43" s="1"/>
      <c r="DTD43" s="1"/>
      <c r="DTE43" s="1"/>
      <c r="DTF43" s="1"/>
      <c r="DTG43" s="1"/>
      <c r="DTH43" s="1"/>
      <c r="DTI43" s="1"/>
      <c r="DTJ43" s="1"/>
      <c r="DTK43" s="1"/>
      <c r="DTL43" s="1"/>
      <c r="DTM43" s="1"/>
      <c r="DTN43" s="1"/>
      <c r="DTO43" s="1"/>
      <c r="DTP43" s="1"/>
      <c r="DTQ43" s="1"/>
      <c r="DTR43" s="1"/>
      <c r="DTS43" s="1"/>
      <c r="DTT43" s="1"/>
      <c r="DTU43" s="1"/>
      <c r="DTV43" s="1"/>
      <c r="DTW43" s="1"/>
      <c r="DTX43" s="1"/>
      <c r="DTY43" s="1"/>
      <c r="DTZ43" s="1"/>
      <c r="DUA43" s="1"/>
      <c r="DUB43" s="1"/>
      <c r="DUC43" s="1"/>
      <c r="DUD43" s="1"/>
      <c r="DUE43" s="1"/>
      <c r="DUF43" s="1"/>
      <c r="DUG43" s="1"/>
      <c r="DUH43" s="1"/>
      <c r="DUI43" s="1"/>
      <c r="DUJ43" s="1"/>
      <c r="DUK43" s="1"/>
      <c r="DUL43" s="1"/>
      <c r="DUM43" s="1"/>
      <c r="DUN43" s="1"/>
      <c r="DUO43" s="1"/>
      <c r="DUP43" s="1"/>
      <c r="DUQ43" s="1"/>
      <c r="DUR43" s="1"/>
      <c r="DUS43" s="1"/>
      <c r="DUT43" s="1"/>
      <c r="DUU43" s="1"/>
      <c r="DUV43" s="1"/>
      <c r="DUW43" s="1"/>
      <c r="DUX43" s="1"/>
      <c r="DUY43" s="1"/>
      <c r="DUZ43" s="1"/>
      <c r="DVA43" s="1"/>
      <c r="DVB43" s="1"/>
      <c r="DVC43" s="1"/>
      <c r="DVD43" s="1"/>
      <c r="DVE43" s="1"/>
      <c r="DVF43" s="1"/>
      <c r="DVG43" s="1"/>
      <c r="DVH43" s="1"/>
      <c r="DVI43" s="1"/>
      <c r="DVJ43" s="1"/>
      <c r="DVK43" s="1"/>
      <c r="DVL43" s="1"/>
      <c r="DVM43" s="1"/>
      <c r="DVN43" s="1"/>
      <c r="DVO43" s="1"/>
      <c r="DVP43" s="1"/>
      <c r="DVQ43" s="1"/>
      <c r="DVR43" s="1"/>
      <c r="DVS43" s="1"/>
      <c r="DVT43" s="1"/>
      <c r="DVU43" s="1"/>
      <c r="DVV43" s="1"/>
      <c r="DVW43" s="1"/>
      <c r="DVX43" s="1"/>
      <c r="DVY43" s="1"/>
      <c r="DVZ43" s="1"/>
      <c r="DWA43" s="1"/>
      <c r="DWB43" s="1"/>
      <c r="DWC43" s="1"/>
      <c r="DWD43" s="1"/>
      <c r="DWE43" s="1"/>
      <c r="DWF43" s="1"/>
      <c r="DWG43" s="1"/>
      <c r="DWH43" s="1"/>
      <c r="DWI43" s="1"/>
      <c r="DWJ43" s="1"/>
      <c r="DWK43" s="1"/>
      <c r="DWL43" s="1"/>
      <c r="DWM43" s="1"/>
      <c r="DWN43" s="1"/>
      <c r="DWO43" s="1"/>
      <c r="DWP43" s="1"/>
      <c r="DWQ43" s="1"/>
      <c r="DWR43" s="1"/>
      <c r="DWS43" s="1"/>
      <c r="DWT43" s="1"/>
      <c r="DWU43" s="1"/>
      <c r="DWV43" s="1"/>
      <c r="DWW43" s="1"/>
      <c r="DWX43" s="1"/>
      <c r="DWY43" s="1"/>
      <c r="DWZ43" s="1"/>
      <c r="DXA43" s="1"/>
      <c r="DXB43" s="1"/>
      <c r="DXC43" s="1"/>
      <c r="DXD43" s="1"/>
      <c r="DXE43" s="1"/>
      <c r="DXF43" s="1"/>
      <c r="DXG43" s="1"/>
      <c r="DXH43" s="1"/>
      <c r="DXI43" s="1"/>
      <c r="DXJ43" s="1"/>
      <c r="DXK43" s="1"/>
      <c r="DXL43" s="1"/>
      <c r="DXM43" s="1"/>
      <c r="DXN43" s="1"/>
      <c r="DXO43" s="1"/>
      <c r="DXP43" s="1"/>
      <c r="DXQ43" s="1"/>
      <c r="DXR43" s="1"/>
      <c r="DXS43" s="1"/>
      <c r="DXT43" s="1"/>
      <c r="DXU43" s="1"/>
      <c r="DXV43" s="1"/>
      <c r="DXW43" s="1"/>
      <c r="DXX43" s="1"/>
      <c r="DXY43" s="1"/>
      <c r="DXZ43" s="1"/>
      <c r="DYA43" s="1"/>
      <c r="DYB43" s="1"/>
      <c r="DYC43" s="1"/>
      <c r="DYD43" s="1"/>
      <c r="DYE43" s="1"/>
      <c r="DYF43" s="1"/>
      <c r="DYG43" s="1"/>
      <c r="DYH43" s="1"/>
      <c r="DYI43" s="1"/>
      <c r="DYJ43" s="1"/>
      <c r="DYK43" s="1"/>
      <c r="DYL43" s="1"/>
      <c r="DYM43" s="1"/>
      <c r="DYN43" s="1"/>
      <c r="DYO43" s="1"/>
      <c r="DYP43" s="1"/>
      <c r="DYQ43" s="1"/>
      <c r="DYR43" s="1"/>
      <c r="DYS43" s="1"/>
      <c r="DYT43" s="1"/>
      <c r="DYU43" s="1"/>
      <c r="DYV43" s="1"/>
      <c r="DYW43" s="1"/>
      <c r="DYX43" s="1"/>
      <c r="DYY43" s="1"/>
      <c r="DYZ43" s="1"/>
      <c r="DZA43" s="1"/>
      <c r="DZB43" s="1"/>
      <c r="DZC43" s="1"/>
      <c r="DZD43" s="1"/>
      <c r="DZE43" s="1"/>
      <c r="DZF43" s="1"/>
      <c r="DZG43" s="1"/>
      <c r="DZH43" s="1"/>
      <c r="DZI43" s="1"/>
      <c r="DZJ43" s="1"/>
      <c r="DZK43" s="1"/>
      <c r="DZL43" s="1"/>
      <c r="DZM43" s="1"/>
      <c r="DZN43" s="1"/>
      <c r="DZO43" s="1"/>
      <c r="DZP43" s="1"/>
      <c r="DZQ43" s="1"/>
      <c r="DZR43" s="1"/>
      <c r="DZS43" s="1"/>
      <c r="DZT43" s="1"/>
      <c r="DZU43" s="1"/>
      <c r="DZV43" s="1"/>
      <c r="DZW43" s="1"/>
      <c r="DZX43" s="1"/>
      <c r="DZY43" s="1"/>
      <c r="DZZ43" s="1"/>
      <c r="EAA43" s="1"/>
      <c r="EAB43" s="1"/>
      <c r="EAC43" s="1"/>
      <c r="EAD43" s="1"/>
      <c r="EAE43" s="1"/>
      <c r="EAF43" s="1"/>
      <c r="EAG43" s="1"/>
      <c r="EAH43" s="1"/>
      <c r="EAI43" s="1"/>
      <c r="EAJ43" s="1"/>
      <c r="EAK43" s="1"/>
      <c r="EAL43" s="1"/>
      <c r="EAM43" s="1"/>
      <c r="EAN43" s="1"/>
      <c r="EAO43" s="1"/>
      <c r="EAP43" s="1"/>
      <c r="EAQ43" s="1"/>
      <c r="EAR43" s="1"/>
      <c r="EAS43" s="1"/>
      <c r="EAT43" s="1"/>
      <c r="EAU43" s="1"/>
      <c r="EAV43" s="1"/>
      <c r="EAW43" s="1"/>
      <c r="EAX43" s="1"/>
      <c r="EAY43" s="1"/>
      <c r="EAZ43" s="1"/>
      <c r="EBA43" s="1"/>
      <c r="EBB43" s="1"/>
      <c r="EBC43" s="1"/>
      <c r="EBD43" s="1"/>
      <c r="EBE43" s="1"/>
      <c r="EBF43" s="1"/>
      <c r="EBG43" s="1"/>
      <c r="EBH43" s="1"/>
      <c r="EBI43" s="1"/>
      <c r="EBJ43" s="1"/>
      <c r="EBK43" s="1"/>
      <c r="EBL43" s="1"/>
      <c r="EBM43" s="1"/>
      <c r="EBN43" s="1"/>
      <c r="EBO43" s="1"/>
      <c r="EBP43" s="1"/>
      <c r="EBQ43" s="1"/>
      <c r="EBR43" s="1"/>
      <c r="EBS43" s="1"/>
      <c r="EBT43" s="1"/>
      <c r="EBU43" s="1"/>
      <c r="EBV43" s="1"/>
      <c r="EBW43" s="1"/>
      <c r="EBX43" s="1"/>
      <c r="EBY43" s="1"/>
      <c r="EBZ43" s="1"/>
      <c r="ECA43" s="1"/>
      <c r="ECB43" s="1"/>
      <c r="ECC43" s="1"/>
      <c r="ECD43" s="1"/>
      <c r="ECE43" s="1"/>
      <c r="ECF43" s="1"/>
      <c r="ECG43" s="1"/>
      <c r="ECH43" s="1"/>
      <c r="ECI43" s="1"/>
      <c r="ECJ43" s="1"/>
      <c r="ECK43" s="1"/>
      <c r="ECL43" s="1"/>
      <c r="ECM43" s="1"/>
      <c r="ECN43" s="1"/>
      <c r="ECO43" s="1"/>
      <c r="ECP43" s="1"/>
      <c r="ECQ43" s="1"/>
      <c r="ECR43" s="1"/>
      <c r="ECS43" s="1"/>
      <c r="ECT43" s="1"/>
      <c r="ECU43" s="1"/>
      <c r="ECV43" s="1"/>
      <c r="ECW43" s="1"/>
      <c r="ECX43" s="1"/>
      <c r="ECY43" s="1"/>
      <c r="ECZ43" s="1"/>
      <c r="EDA43" s="1"/>
      <c r="EDB43" s="1"/>
      <c r="EDC43" s="1"/>
      <c r="EDD43" s="1"/>
      <c r="EDE43" s="1"/>
      <c r="EDF43" s="1"/>
      <c r="EDG43" s="1"/>
      <c r="EDH43" s="1"/>
      <c r="EDI43" s="1"/>
      <c r="EDJ43" s="1"/>
      <c r="EDK43" s="1"/>
      <c r="EDL43" s="1"/>
      <c r="EDM43" s="1"/>
      <c r="EDN43" s="1"/>
      <c r="EDO43" s="1"/>
      <c r="EDP43" s="1"/>
      <c r="EDQ43" s="1"/>
      <c r="EDR43" s="1"/>
      <c r="EDS43" s="1"/>
      <c r="EDT43" s="1"/>
      <c r="EDU43" s="1"/>
      <c r="EDV43" s="1"/>
      <c r="EDW43" s="1"/>
      <c r="EDX43" s="1"/>
      <c r="EDY43" s="1"/>
      <c r="EDZ43" s="1"/>
      <c r="EEA43" s="1"/>
      <c r="EEB43" s="1"/>
      <c r="EEC43" s="1"/>
      <c r="EED43" s="1"/>
      <c r="EEE43" s="1"/>
      <c r="EEF43" s="1"/>
      <c r="EEG43" s="1"/>
      <c r="EEH43" s="1"/>
      <c r="EEI43" s="1"/>
      <c r="EEJ43" s="1"/>
      <c r="EEK43" s="1"/>
      <c r="EEL43" s="1"/>
      <c r="EEM43" s="1"/>
      <c r="EEN43" s="1"/>
      <c r="EEO43" s="1"/>
      <c r="EEP43" s="1"/>
      <c r="EEQ43" s="1"/>
      <c r="EER43" s="1"/>
      <c r="EES43" s="1"/>
      <c r="EET43" s="1"/>
      <c r="EEU43" s="1"/>
      <c r="EEV43" s="1"/>
      <c r="EEW43" s="1"/>
      <c r="EEX43" s="1"/>
      <c r="EEY43" s="1"/>
      <c r="EEZ43" s="1"/>
      <c r="EFA43" s="1"/>
      <c r="EFB43" s="1"/>
      <c r="EFC43" s="1"/>
      <c r="EFD43" s="1"/>
      <c r="EFE43" s="1"/>
      <c r="EFF43" s="1"/>
      <c r="EFG43" s="1"/>
      <c r="EFH43" s="1"/>
      <c r="EFI43" s="1"/>
      <c r="EFJ43" s="1"/>
      <c r="EFK43" s="1"/>
      <c r="EFL43" s="1"/>
      <c r="EFM43" s="1"/>
      <c r="EFN43" s="1"/>
      <c r="EFO43" s="1"/>
      <c r="EFP43" s="1"/>
      <c r="EFQ43" s="1"/>
      <c r="EFR43" s="1"/>
      <c r="EFS43" s="1"/>
      <c r="EFT43" s="1"/>
      <c r="EFU43" s="1"/>
      <c r="EFV43" s="1"/>
      <c r="EFW43" s="1"/>
      <c r="EFX43" s="1"/>
      <c r="EFY43" s="1"/>
      <c r="EFZ43" s="1"/>
      <c r="EGA43" s="1"/>
      <c r="EGB43" s="1"/>
      <c r="EGC43" s="1"/>
      <c r="EGD43" s="1"/>
      <c r="EGE43" s="1"/>
      <c r="EGF43" s="1"/>
      <c r="EGG43" s="1"/>
      <c r="EGH43" s="1"/>
      <c r="EGI43" s="1"/>
      <c r="EGJ43" s="1"/>
      <c r="EGK43" s="1"/>
      <c r="EGL43" s="1"/>
      <c r="EGM43" s="1"/>
      <c r="EGN43" s="1"/>
      <c r="EGO43" s="1"/>
      <c r="EGP43" s="1"/>
      <c r="EGQ43" s="1"/>
      <c r="EGR43" s="1"/>
      <c r="EGS43" s="1"/>
      <c r="EGT43" s="1"/>
      <c r="EGU43" s="1"/>
      <c r="EGV43" s="1"/>
      <c r="EGW43" s="1"/>
      <c r="EGX43" s="1"/>
      <c r="EGY43" s="1"/>
      <c r="EGZ43" s="1"/>
      <c r="EHA43" s="1"/>
      <c r="EHB43" s="1"/>
      <c r="EHC43" s="1"/>
      <c r="EHD43" s="1"/>
      <c r="EHE43" s="1"/>
      <c r="EHF43" s="1"/>
      <c r="EHG43" s="1"/>
      <c r="EHH43" s="1"/>
      <c r="EHI43" s="1"/>
      <c r="EHJ43" s="1"/>
      <c r="EHK43" s="1"/>
      <c r="EHL43" s="1"/>
      <c r="EHM43" s="1"/>
      <c r="EHN43" s="1"/>
      <c r="EHO43" s="1"/>
      <c r="EHP43" s="1"/>
      <c r="EHQ43" s="1"/>
      <c r="EHR43" s="1"/>
      <c r="EHS43" s="1"/>
      <c r="EHT43" s="1"/>
      <c r="EHU43" s="1"/>
      <c r="EHV43" s="1"/>
      <c r="EHW43" s="1"/>
      <c r="EHX43" s="1"/>
      <c r="EHY43" s="1"/>
      <c r="EHZ43" s="1"/>
      <c r="EIA43" s="1"/>
      <c r="EIB43" s="1"/>
      <c r="EIC43" s="1"/>
      <c r="EID43" s="1"/>
      <c r="EIE43" s="1"/>
      <c r="EIF43" s="1"/>
      <c r="EIG43" s="1"/>
      <c r="EIH43" s="1"/>
      <c r="EII43" s="1"/>
      <c r="EIJ43" s="1"/>
      <c r="EIK43" s="1"/>
      <c r="EIL43" s="1"/>
      <c r="EIM43" s="1"/>
      <c r="EIN43" s="1"/>
      <c r="EIO43" s="1"/>
      <c r="EIP43" s="1"/>
      <c r="EIQ43" s="1"/>
      <c r="EIR43" s="1"/>
      <c r="EIS43" s="1"/>
      <c r="EIT43" s="1"/>
      <c r="EIU43" s="1"/>
      <c r="EIV43" s="1"/>
      <c r="EIW43" s="1"/>
      <c r="EIX43" s="1"/>
      <c r="EIY43" s="1"/>
      <c r="EIZ43" s="1"/>
      <c r="EJA43" s="1"/>
      <c r="EJB43" s="1"/>
      <c r="EJC43" s="1"/>
      <c r="EJD43" s="1"/>
      <c r="EJE43" s="1"/>
      <c r="EJF43" s="1"/>
      <c r="EJG43" s="1"/>
      <c r="EJH43" s="1"/>
      <c r="EJI43" s="1"/>
      <c r="EJJ43" s="1"/>
      <c r="EJK43" s="1"/>
      <c r="EJL43" s="1"/>
      <c r="EJM43" s="1"/>
      <c r="EJN43" s="1"/>
      <c r="EJO43" s="1"/>
      <c r="EJP43" s="1"/>
      <c r="EJQ43" s="1"/>
      <c r="EJR43" s="1"/>
      <c r="EJS43" s="1"/>
      <c r="EJT43" s="1"/>
      <c r="EJU43" s="1"/>
      <c r="EJV43" s="1"/>
      <c r="EJW43" s="1"/>
      <c r="EJX43" s="1"/>
      <c r="EJY43" s="1"/>
      <c r="EJZ43" s="1"/>
      <c r="EKA43" s="1"/>
      <c r="EKB43" s="1"/>
      <c r="EKC43" s="1"/>
      <c r="EKD43" s="1"/>
      <c r="EKE43" s="1"/>
      <c r="EKF43" s="1"/>
      <c r="EKG43" s="1"/>
      <c r="EKH43" s="1"/>
      <c r="EKI43" s="1"/>
      <c r="EKJ43" s="1"/>
      <c r="EKK43" s="1"/>
      <c r="EKL43" s="1"/>
      <c r="EKM43" s="1"/>
      <c r="EKN43" s="1"/>
      <c r="EKO43" s="1"/>
      <c r="EKP43" s="1"/>
      <c r="EKQ43" s="1"/>
      <c r="EKR43" s="1"/>
      <c r="EKS43" s="1"/>
      <c r="EKT43" s="1"/>
      <c r="EKU43" s="1"/>
      <c r="EKV43" s="1"/>
      <c r="EKW43" s="1"/>
      <c r="EKX43" s="1"/>
      <c r="EKY43" s="1"/>
      <c r="EKZ43" s="1"/>
      <c r="ELA43" s="1"/>
      <c r="ELB43" s="1"/>
      <c r="ELC43" s="1"/>
      <c r="ELD43" s="1"/>
      <c r="ELE43" s="1"/>
      <c r="ELF43" s="1"/>
      <c r="ELG43" s="1"/>
      <c r="ELH43" s="1"/>
      <c r="ELI43" s="1"/>
      <c r="ELJ43" s="1"/>
      <c r="ELK43" s="1"/>
      <c r="ELL43" s="1"/>
      <c r="ELM43" s="1"/>
      <c r="ELN43" s="1"/>
      <c r="ELO43" s="1"/>
      <c r="ELP43" s="1"/>
      <c r="ELQ43" s="1"/>
      <c r="ELR43" s="1"/>
      <c r="ELS43" s="1"/>
      <c r="ELT43" s="1"/>
      <c r="ELU43" s="1"/>
      <c r="ELV43" s="1"/>
      <c r="ELW43" s="1"/>
      <c r="ELX43" s="1"/>
      <c r="ELY43" s="1"/>
      <c r="ELZ43" s="1"/>
      <c r="EMA43" s="1"/>
      <c r="EMB43" s="1"/>
      <c r="EMC43" s="1"/>
      <c r="EMD43" s="1"/>
      <c r="EME43" s="1"/>
      <c r="EMF43" s="1"/>
      <c r="EMG43" s="1"/>
      <c r="EMH43" s="1"/>
      <c r="EMI43" s="1"/>
      <c r="EMJ43" s="1"/>
      <c r="EMK43" s="1"/>
      <c r="EML43" s="1"/>
      <c r="EMM43" s="1"/>
      <c r="EMN43" s="1"/>
      <c r="EMO43" s="1"/>
      <c r="EMP43" s="1"/>
      <c r="EMQ43" s="1"/>
      <c r="EMR43" s="1"/>
      <c r="EMS43" s="1"/>
      <c r="EMT43" s="1"/>
      <c r="EMU43" s="1"/>
      <c r="EMV43" s="1"/>
      <c r="EMW43" s="1"/>
      <c r="EMX43" s="1"/>
      <c r="EMY43" s="1"/>
      <c r="EMZ43" s="1"/>
      <c r="ENA43" s="1"/>
      <c r="ENB43" s="1"/>
      <c r="ENC43" s="1"/>
      <c r="END43" s="1"/>
      <c r="ENE43" s="1"/>
      <c r="ENF43" s="1"/>
      <c r="ENG43" s="1"/>
      <c r="ENH43" s="1"/>
      <c r="ENI43" s="1"/>
      <c r="ENJ43" s="1"/>
      <c r="ENK43" s="1"/>
      <c r="ENL43" s="1"/>
      <c r="ENM43" s="1"/>
      <c r="ENN43" s="1"/>
      <c r="ENO43" s="1"/>
      <c r="ENP43" s="1"/>
      <c r="ENQ43" s="1"/>
      <c r="ENR43" s="1"/>
      <c r="ENS43" s="1"/>
      <c r="ENT43" s="1"/>
      <c r="ENU43" s="1"/>
      <c r="ENV43" s="1"/>
      <c r="ENW43" s="1"/>
      <c r="ENX43" s="1"/>
      <c r="ENY43" s="1"/>
      <c r="ENZ43" s="1"/>
      <c r="EOA43" s="1"/>
      <c r="EOB43" s="1"/>
      <c r="EOC43" s="1"/>
      <c r="EOD43" s="1"/>
      <c r="EOE43" s="1"/>
      <c r="EOF43" s="1"/>
      <c r="EOG43" s="1"/>
      <c r="EOH43" s="1"/>
      <c r="EOI43" s="1"/>
      <c r="EOJ43" s="1"/>
      <c r="EOK43" s="1"/>
      <c r="EOL43" s="1"/>
      <c r="EOM43" s="1"/>
      <c r="EON43" s="1"/>
      <c r="EOO43" s="1"/>
      <c r="EOP43" s="1"/>
      <c r="EOQ43" s="1"/>
      <c r="EOR43" s="1"/>
      <c r="EOS43" s="1"/>
      <c r="EOT43" s="1"/>
      <c r="EOU43" s="1"/>
      <c r="EOV43" s="1"/>
      <c r="EOW43" s="1"/>
      <c r="EOX43" s="1"/>
      <c r="EOY43" s="1"/>
      <c r="EOZ43" s="1"/>
      <c r="EPA43" s="1"/>
      <c r="EPB43" s="1"/>
      <c r="EPC43" s="1"/>
      <c r="EPD43" s="1"/>
      <c r="EPE43" s="1"/>
      <c r="EPF43" s="1"/>
      <c r="EPG43" s="1"/>
      <c r="EPH43" s="1"/>
      <c r="EPI43" s="1"/>
      <c r="EPJ43" s="1"/>
      <c r="EPK43" s="1"/>
      <c r="EPL43" s="1"/>
      <c r="EPM43" s="1"/>
      <c r="EPN43" s="1"/>
      <c r="EPO43" s="1"/>
      <c r="EPP43" s="1"/>
      <c r="EPQ43" s="1"/>
      <c r="EPR43" s="1"/>
      <c r="EPS43" s="1"/>
      <c r="EPT43" s="1"/>
      <c r="EPU43" s="1"/>
      <c r="EPV43" s="1"/>
      <c r="EPW43" s="1"/>
      <c r="EPX43" s="1"/>
      <c r="EPY43" s="1"/>
      <c r="EPZ43" s="1"/>
      <c r="EQA43" s="1"/>
      <c r="EQB43" s="1"/>
      <c r="EQC43" s="1"/>
      <c r="EQD43" s="1"/>
      <c r="EQE43" s="1"/>
      <c r="EQF43" s="1"/>
      <c r="EQG43" s="1"/>
      <c r="EQH43" s="1"/>
      <c r="EQI43" s="1"/>
      <c r="EQJ43" s="1"/>
      <c r="EQK43" s="1"/>
      <c r="EQL43" s="1"/>
      <c r="EQM43" s="1"/>
      <c r="EQN43" s="1"/>
      <c r="EQO43" s="1"/>
      <c r="EQP43" s="1"/>
      <c r="EQQ43" s="1"/>
      <c r="EQR43" s="1"/>
      <c r="EQS43" s="1"/>
      <c r="EQT43" s="1"/>
      <c r="EQU43" s="1"/>
      <c r="EQV43" s="1"/>
      <c r="EQW43" s="1"/>
      <c r="EQX43" s="1"/>
      <c r="EQY43" s="1"/>
      <c r="EQZ43" s="1"/>
      <c r="ERA43" s="1"/>
      <c r="ERB43" s="1"/>
      <c r="ERC43" s="1"/>
      <c r="ERD43" s="1"/>
      <c r="ERE43" s="1"/>
      <c r="ERF43" s="1"/>
      <c r="ERG43" s="1"/>
      <c r="ERH43" s="1"/>
      <c r="ERI43" s="1"/>
      <c r="ERJ43" s="1"/>
      <c r="ERK43" s="1"/>
      <c r="ERL43" s="1"/>
      <c r="ERM43" s="1"/>
      <c r="ERN43" s="1"/>
      <c r="ERO43" s="1"/>
      <c r="ERP43" s="1"/>
      <c r="ERQ43" s="1"/>
      <c r="ERR43" s="1"/>
      <c r="ERS43" s="1"/>
      <c r="ERT43" s="1"/>
      <c r="ERU43" s="1"/>
      <c r="ERV43" s="1"/>
      <c r="ERW43" s="1"/>
      <c r="ERX43" s="1"/>
      <c r="ERY43" s="1"/>
      <c r="ERZ43" s="1"/>
      <c r="ESA43" s="1"/>
      <c r="ESB43" s="1"/>
      <c r="ESC43" s="1"/>
      <c r="ESD43" s="1"/>
      <c r="ESE43" s="1"/>
      <c r="ESF43" s="1"/>
      <c r="ESG43" s="1"/>
      <c r="ESH43" s="1"/>
      <c r="ESI43" s="1"/>
      <c r="ESJ43" s="1"/>
      <c r="ESK43" s="1"/>
      <c r="ESL43" s="1"/>
      <c r="ESM43" s="1"/>
      <c r="ESN43" s="1"/>
      <c r="ESO43" s="1"/>
      <c r="ESP43" s="1"/>
      <c r="ESQ43" s="1"/>
      <c r="ESR43" s="1"/>
      <c r="ESS43" s="1"/>
      <c r="EST43" s="1"/>
      <c r="ESU43" s="1"/>
      <c r="ESV43" s="1"/>
      <c r="ESW43" s="1"/>
      <c r="ESX43" s="1"/>
      <c r="ESY43" s="1"/>
      <c r="ESZ43" s="1"/>
      <c r="ETA43" s="1"/>
      <c r="ETB43" s="1"/>
      <c r="ETC43" s="1"/>
      <c r="ETD43" s="1"/>
      <c r="ETE43" s="1"/>
      <c r="ETF43" s="1"/>
      <c r="ETG43" s="1"/>
      <c r="ETH43" s="1"/>
      <c r="ETI43" s="1"/>
      <c r="ETJ43" s="1"/>
      <c r="ETK43" s="1"/>
      <c r="ETL43" s="1"/>
      <c r="ETM43" s="1"/>
      <c r="ETN43" s="1"/>
      <c r="ETO43" s="1"/>
      <c r="ETP43" s="1"/>
      <c r="ETQ43" s="1"/>
      <c r="ETR43" s="1"/>
      <c r="ETS43" s="1"/>
      <c r="ETT43" s="1"/>
      <c r="ETU43" s="1"/>
      <c r="ETV43" s="1"/>
      <c r="ETW43" s="1"/>
      <c r="ETX43" s="1"/>
      <c r="ETY43" s="1"/>
      <c r="ETZ43" s="1"/>
      <c r="EUA43" s="1"/>
      <c r="EUB43" s="1"/>
      <c r="EUC43" s="1"/>
      <c r="EUD43" s="1"/>
      <c r="EUE43" s="1"/>
      <c r="EUF43" s="1"/>
      <c r="EUG43" s="1"/>
      <c r="EUH43" s="1"/>
      <c r="EUI43" s="1"/>
      <c r="EUJ43" s="1"/>
      <c r="EUK43" s="1"/>
      <c r="EUL43" s="1"/>
      <c r="EUM43" s="1"/>
      <c r="EUN43" s="1"/>
      <c r="EUO43" s="1"/>
      <c r="EUP43" s="1"/>
      <c r="EUQ43" s="1"/>
      <c r="EUR43" s="1"/>
      <c r="EUS43" s="1"/>
      <c r="EUT43" s="1"/>
      <c r="EUU43" s="1"/>
      <c r="EUV43" s="1"/>
      <c r="EUW43" s="1"/>
      <c r="EUX43" s="1"/>
      <c r="EUY43" s="1"/>
      <c r="EUZ43" s="1"/>
      <c r="EVA43" s="1"/>
      <c r="EVB43" s="1"/>
      <c r="EVC43" s="1"/>
      <c r="EVD43" s="1"/>
      <c r="EVE43" s="1"/>
      <c r="EVF43" s="1"/>
      <c r="EVG43" s="1"/>
      <c r="EVH43" s="1"/>
      <c r="EVI43" s="1"/>
      <c r="EVJ43" s="1"/>
      <c r="EVK43" s="1"/>
      <c r="EVL43" s="1"/>
      <c r="EVM43" s="1"/>
      <c r="EVN43" s="1"/>
      <c r="EVO43" s="1"/>
      <c r="EVP43" s="1"/>
      <c r="EVQ43" s="1"/>
      <c r="EVR43" s="1"/>
      <c r="EVS43" s="1"/>
      <c r="EVT43" s="1"/>
      <c r="EVU43" s="1"/>
      <c r="EVV43" s="1"/>
      <c r="EVW43" s="1"/>
      <c r="EVX43" s="1"/>
      <c r="EVY43" s="1"/>
      <c r="EVZ43" s="1"/>
      <c r="EWA43" s="1"/>
      <c r="EWB43" s="1"/>
      <c r="EWC43" s="1"/>
      <c r="EWD43" s="1"/>
      <c r="EWE43" s="1"/>
      <c r="EWF43" s="1"/>
      <c r="EWG43" s="1"/>
      <c r="EWH43" s="1"/>
      <c r="EWI43" s="1"/>
      <c r="EWJ43" s="1"/>
      <c r="EWK43" s="1"/>
      <c r="EWL43" s="1"/>
      <c r="EWM43" s="1"/>
      <c r="EWN43" s="1"/>
      <c r="EWO43" s="1"/>
      <c r="EWP43" s="1"/>
      <c r="EWQ43" s="1"/>
      <c r="EWR43" s="1"/>
      <c r="EWS43" s="1"/>
      <c r="EWT43" s="1"/>
      <c r="EWU43" s="1"/>
      <c r="EWV43" s="1"/>
      <c r="EWW43" s="1"/>
      <c r="EWX43" s="1"/>
      <c r="EWY43" s="1"/>
      <c r="EWZ43" s="1"/>
      <c r="EXA43" s="1"/>
      <c r="EXB43" s="1"/>
      <c r="EXC43" s="1"/>
      <c r="EXD43" s="1"/>
      <c r="EXE43" s="1"/>
      <c r="EXF43" s="1"/>
      <c r="EXG43" s="1"/>
      <c r="EXH43" s="1"/>
      <c r="EXI43" s="1"/>
      <c r="EXJ43" s="1"/>
      <c r="EXK43" s="1"/>
      <c r="EXL43" s="1"/>
      <c r="EXM43" s="1"/>
      <c r="EXN43" s="1"/>
      <c r="EXO43" s="1"/>
      <c r="EXP43" s="1"/>
      <c r="EXQ43" s="1"/>
      <c r="EXR43" s="1"/>
      <c r="EXS43" s="1"/>
      <c r="EXT43" s="1"/>
      <c r="EXU43" s="1"/>
      <c r="EXV43" s="1"/>
      <c r="EXW43" s="1"/>
      <c r="EXX43" s="1"/>
      <c r="EXY43" s="1"/>
      <c r="EXZ43" s="1"/>
      <c r="EYA43" s="1"/>
      <c r="EYB43" s="1"/>
      <c r="EYC43" s="1"/>
      <c r="EYD43" s="1"/>
      <c r="EYE43" s="1"/>
      <c r="EYF43" s="1"/>
      <c r="EYG43" s="1"/>
      <c r="EYH43" s="1"/>
      <c r="EYI43" s="1"/>
      <c r="EYJ43" s="1"/>
      <c r="EYK43" s="1"/>
      <c r="EYL43" s="1"/>
      <c r="EYM43" s="1"/>
      <c r="EYN43" s="1"/>
      <c r="EYO43" s="1"/>
      <c r="EYP43" s="1"/>
      <c r="EYQ43" s="1"/>
      <c r="EYR43" s="1"/>
      <c r="EYS43" s="1"/>
      <c r="EYT43" s="1"/>
      <c r="EYU43" s="1"/>
      <c r="EYV43" s="1"/>
      <c r="EYW43" s="1"/>
      <c r="EYX43" s="1"/>
      <c r="EYY43" s="1"/>
      <c r="EYZ43" s="1"/>
      <c r="EZA43" s="1"/>
      <c r="EZB43" s="1"/>
      <c r="EZC43" s="1"/>
      <c r="EZD43" s="1"/>
      <c r="EZE43" s="1"/>
      <c r="EZF43" s="1"/>
      <c r="EZG43" s="1"/>
      <c r="EZH43" s="1"/>
      <c r="EZI43" s="1"/>
      <c r="EZJ43" s="1"/>
      <c r="EZK43" s="1"/>
      <c r="EZL43" s="1"/>
      <c r="EZM43" s="1"/>
      <c r="EZN43" s="1"/>
      <c r="EZO43" s="1"/>
      <c r="EZP43" s="1"/>
      <c r="EZQ43" s="1"/>
      <c r="EZR43" s="1"/>
      <c r="EZS43" s="1"/>
      <c r="EZT43" s="1"/>
      <c r="EZU43" s="1"/>
      <c r="EZV43" s="1"/>
      <c r="EZW43" s="1"/>
      <c r="EZX43" s="1"/>
      <c r="EZY43" s="1"/>
      <c r="EZZ43" s="1"/>
      <c r="FAA43" s="1"/>
      <c r="FAB43" s="1"/>
      <c r="FAC43" s="1"/>
      <c r="FAD43" s="1"/>
      <c r="FAE43" s="1"/>
      <c r="FAF43" s="1"/>
      <c r="FAG43" s="1"/>
      <c r="FAH43" s="1"/>
      <c r="FAI43" s="1"/>
      <c r="FAJ43" s="1"/>
      <c r="FAK43" s="1"/>
      <c r="FAL43" s="1"/>
      <c r="FAM43" s="1"/>
      <c r="FAN43" s="1"/>
      <c r="FAO43" s="1"/>
      <c r="FAP43" s="1"/>
      <c r="FAQ43" s="1"/>
      <c r="FAR43" s="1"/>
      <c r="FAS43" s="1"/>
      <c r="FAT43" s="1"/>
      <c r="FAU43" s="1"/>
      <c r="FAV43" s="1"/>
      <c r="FAW43" s="1"/>
      <c r="FAX43" s="1"/>
      <c r="FAY43" s="1"/>
      <c r="FAZ43" s="1"/>
      <c r="FBA43" s="1"/>
      <c r="FBB43" s="1"/>
      <c r="FBC43" s="1"/>
      <c r="FBD43" s="1"/>
      <c r="FBE43" s="1"/>
      <c r="FBF43" s="1"/>
      <c r="FBG43" s="1"/>
      <c r="FBH43" s="1"/>
      <c r="FBI43" s="1"/>
      <c r="FBJ43" s="1"/>
      <c r="FBK43" s="1"/>
      <c r="FBL43" s="1"/>
      <c r="FBM43" s="1"/>
      <c r="FBN43" s="1"/>
      <c r="FBO43" s="1"/>
      <c r="FBP43" s="1"/>
      <c r="FBQ43" s="1"/>
      <c r="FBR43" s="1"/>
      <c r="FBS43" s="1"/>
      <c r="FBT43" s="1"/>
      <c r="FBU43" s="1"/>
      <c r="FBV43" s="1"/>
      <c r="FBW43" s="1"/>
      <c r="FBX43" s="1"/>
      <c r="FBY43" s="1"/>
      <c r="FBZ43" s="1"/>
      <c r="FCA43" s="1"/>
      <c r="FCB43" s="1"/>
      <c r="FCC43" s="1"/>
      <c r="FCD43" s="1"/>
      <c r="FCE43" s="1"/>
      <c r="FCF43" s="1"/>
      <c r="FCG43" s="1"/>
      <c r="FCH43" s="1"/>
      <c r="FCI43" s="1"/>
      <c r="FCJ43" s="1"/>
      <c r="FCK43" s="1"/>
      <c r="FCL43" s="1"/>
      <c r="FCM43" s="1"/>
      <c r="FCN43" s="1"/>
      <c r="FCO43" s="1"/>
      <c r="FCP43" s="1"/>
      <c r="FCQ43" s="1"/>
      <c r="FCR43" s="1"/>
      <c r="FCS43" s="1"/>
      <c r="FCT43" s="1"/>
      <c r="FCU43" s="1"/>
      <c r="FCV43" s="1"/>
      <c r="FCW43" s="1"/>
      <c r="FCX43" s="1"/>
      <c r="FCY43" s="1"/>
      <c r="FCZ43" s="1"/>
      <c r="FDA43" s="1"/>
      <c r="FDB43" s="1"/>
      <c r="FDC43" s="1"/>
      <c r="FDD43" s="1"/>
      <c r="FDE43" s="1"/>
      <c r="FDF43" s="1"/>
      <c r="FDG43" s="1"/>
      <c r="FDH43" s="1"/>
      <c r="FDI43" s="1"/>
      <c r="FDJ43" s="1"/>
      <c r="FDK43" s="1"/>
      <c r="FDL43" s="1"/>
      <c r="FDM43" s="1"/>
      <c r="FDN43" s="1"/>
      <c r="FDO43" s="1"/>
      <c r="FDP43" s="1"/>
      <c r="FDQ43" s="1"/>
      <c r="FDR43" s="1"/>
      <c r="FDS43" s="1"/>
      <c r="FDT43" s="1"/>
      <c r="FDU43" s="1"/>
      <c r="FDV43" s="1"/>
      <c r="FDW43" s="1"/>
      <c r="FDX43" s="1"/>
      <c r="FDY43" s="1"/>
      <c r="FDZ43" s="1"/>
      <c r="FEA43" s="1"/>
      <c r="FEB43" s="1"/>
      <c r="FEC43" s="1"/>
      <c r="FED43" s="1"/>
      <c r="FEE43" s="1"/>
      <c r="FEF43" s="1"/>
      <c r="FEG43" s="1"/>
      <c r="FEH43" s="1"/>
      <c r="FEI43" s="1"/>
      <c r="FEJ43" s="1"/>
      <c r="FEK43" s="1"/>
      <c r="FEL43" s="1"/>
      <c r="FEM43" s="1"/>
      <c r="FEN43" s="1"/>
      <c r="FEO43" s="1"/>
      <c r="FEP43" s="1"/>
      <c r="FEQ43" s="1"/>
      <c r="FER43" s="1"/>
      <c r="FES43" s="1"/>
      <c r="FET43" s="1"/>
      <c r="FEU43" s="1"/>
      <c r="FEV43" s="1"/>
      <c r="FEW43" s="1"/>
      <c r="FEX43" s="1"/>
      <c r="FEY43" s="1"/>
      <c r="FEZ43" s="1"/>
      <c r="FFA43" s="1"/>
      <c r="FFB43" s="1"/>
      <c r="FFC43" s="1"/>
      <c r="FFD43" s="1"/>
      <c r="FFE43" s="1"/>
      <c r="FFF43" s="1"/>
      <c r="FFG43" s="1"/>
      <c r="FFH43" s="1"/>
      <c r="FFI43" s="1"/>
      <c r="FFJ43" s="1"/>
      <c r="FFK43" s="1"/>
      <c r="FFL43" s="1"/>
      <c r="FFM43" s="1"/>
      <c r="FFN43" s="1"/>
      <c r="FFO43" s="1"/>
      <c r="FFP43" s="1"/>
      <c r="FFQ43" s="1"/>
      <c r="FFR43" s="1"/>
      <c r="FFS43" s="1"/>
      <c r="FFT43" s="1"/>
      <c r="FFU43" s="1"/>
      <c r="FFV43" s="1"/>
      <c r="FFW43" s="1"/>
      <c r="FFX43" s="1"/>
      <c r="FFY43" s="1"/>
      <c r="FFZ43" s="1"/>
      <c r="FGA43" s="1"/>
      <c r="FGB43" s="1"/>
      <c r="FGC43" s="1"/>
      <c r="FGD43" s="1"/>
      <c r="FGE43" s="1"/>
      <c r="FGF43" s="1"/>
      <c r="FGG43" s="1"/>
      <c r="FGH43" s="1"/>
      <c r="FGI43" s="1"/>
      <c r="FGJ43" s="1"/>
      <c r="FGK43" s="1"/>
      <c r="FGL43" s="1"/>
      <c r="FGM43" s="1"/>
      <c r="FGN43" s="1"/>
      <c r="FGO43" s="1"/>
      <c r="FGP43" s="1"/>
      <c r="FGQ43" s="1"/>
      <c r="FGR43" s="1"/>
      <c r="FGS43" s="1"/>
      <c r="FGT43" s="1"/>
      <c r="FGU43" s="1"/>
      <c r="FGV43" s="1"/>
      <c r="FGW43" s="1"/>
      <c r="FGX43" s="1"/>
      <c r="FGY43" s="1"/>
      <c r="FGZ43" s="1"/>
      <c r="FHA43" s="1"/>
      <c r="FHB43" s="1"/>
      <c r="FHC43" s="1"/>
      <c r="FHD43" s="1"/>
      <c r="FHE43" s="1"/>
      <c r="FHF43" s="1"/>
      <c r="FHG43" s="1"/>
      <c r="FHH43" s="1"/>
      <c r="FHI43" s="1"/>
      <c r="FHJ43" s="1"/>
      <c r="FHK43" s="1"/>
      <c r="FHL43" s="1"/>
      <c r="FHM43" s="1"/>
      <c r="FHN43" s="1"/>
      <c r="FHO43" s="1"/>
      <c r="FHP43" s="1"/>
      <c r="FHQ43" s="1"/>
      <c r="FHR43" s="1"/>
      <c r="FHS43" s="1"/>
      <c r="FHT43" s="1"/>
      <c r="FHU43" s="1"/>
      <c r="FHV43" s="1"/>
      <c r="FHW43" s="1"/>
      <c r="FHX43" s="1"/>
      <c r="FHY43" s="1"/>
      <c r="FHZ43" s="1"/>
      <c r="FIA43" s="1"/>
      <c r="FIB43" s="1"/>
      <c r="FIC43" s="1"/>
      <c r="FID43" s="1"/>
      <c r="FIE43" s="1"/>
      <c r="FIF43" s="1"/>
      <c r="FIG43" s="1"/>
      <c r="FIH43" s="1"/>
      <c r="FII43" s="1"/>
      <c r="FIJ43" s="1"/>
      <c r="FIK43" s="1"/>
      <c r="FIL43" s="1"/>
      <c r="FIM43" s="1"/>
      <c r="FIN43" s="1"/>
      <c r="FIO43" s="1"/>
      <c r="FIP43" s="1"/>
      <c r="FIQ43" s="1"/>
      <c r="FIR43" s="1"/>
      <c r="FIS43" s="1"/>
      <c r="FIT43" s="1"/>
      <c r="FIU43" s="1"/>
      <c r="FIV43" s="1"/>
      <c r="FIW43" s="1"/>
      <c r="FIX43" s="1"/>
      <c r="FIY43" s="1"/>
      <c r="FIZ43" s="1"/>
      <c r="FJA43" s="1"/>
      <c r="FJB43" s="1"/>
      <c r="FJC43" s="1"/>
      <c r="FJD43" s="1"/>
      <c r="FJE43" s="1"/>
      <c r="FJF43" s="1"/>
      <c r="FJG43" s="1"/>
      <c r="FJH43" s="1"/>
      <c r="FJI43" s="1"/>
      <c r="FJJ43" s="1"/>
      <c r="FJK43" s="1"/>
      <c r="FJL43" s="1"/>
      <c r="FJM43" s="1"/>
      <c r="FJN43" s="1"/>
      <c r="FJO43" s="1"/>
      <c r="FJP43" s="1"/>
      <c r="FJQ43" s="1"/>
      <c r="FJR43" s="1"/>
      <c r="FJS43" s="1"/>
      <c r="FJT43" s="1"/>
      <c r="FJU43" s="1"/>
      <c r="FJV43" s="1"/>
      <c r="FJW43" s="1"/>
      <c r="FJX43" s="1"/>
      <c r="FJY43" s="1"/>
      <c r="FJZ43" s="1"/>
      <c r="FKA43" s="1"/>
      <c r="FKB43" s="1"/>
      <c r="FKC43" s="1"/>
      <c r="FKD43" s="1"/>
      <c r="FKE43" s="1"/>
      <c r="FKF43" s="1"/>
      <c r="FKG43" s="1"/>
      <c r="FKH43" s="1"/>
      <c r="FKI43" s="1"/>
      <c r="FKJ43" s="1"/>
      <c r="FKK43" s="1"/>
      <c r="FKL43" s="1"/>
      <c r="FKM43" s="1"/>
      <c r="FKN43" s="1"/>
      <c r="FKO43" s="1"/>
      <c r="FKP43" s="1"/>
      <c r="FKQ43" s="1"/>
      <c r="FKR43" s="1"/>
      <c r="FKS43" s="1"/>
      <c r="FKT43" s="1"/>
      <c r="FKU43" s="1"/>
      <c r="FKV43" s="1"/>
      <c r="FKW43" s="1"/>
      <c r="FKX43" s="1"/>
      <c r="FKY43" s="1"/>
      <c r="FKZ43" s="1"/>
      <c r="FLA43" s="1"/>
      <c r="FLB43" s="1"/>
      <c r="FLC43" s="1"/>
      <c r="FLD43" s="1"/>
      <c r="FLE43" s="1"/>
      <c r="FLF43" s="1"/>
      <c r="FLG43" s="1"/>
      <c r="FLH43" s="1"/>
      <c r="FLI43" s="1"/>
      <c r="FLJ43" s="1"/>
      <c r="FLK43" s="1"/>
      <c r="FLL43" s="1"/>
      <c r="FLM43" s="1"/>
      <c r="FLN43" s="1"/>
      <c r="FLO43" s="1"/>
      <c r="FLP43" s="1"/>
      <c r="FLQ43" s="1"/>
      <c r="FLR43" s="1"/>
      <c r="FLS43" s="1"/>
      <c r="FLT43" s="1"/>
      <c r="FLU43" s="1"/>
      <c r="FLV43" s="1"/>
      <c r="FLW43" s="1"/>
      <c r="FLX43" s="1"/>
      <c r="FLY43" s="1"/>
      <c r="FLZ43" s="1"/>
      <c r="FMA43" s="1"/>
      <c r="FMB43" s="1"/>
      <c r="FMC43" s="1"/>
      <c r="FMD43" s="1"/>
      <c r="FME43" s="1"/>
      <c r="FMF43" s="1"/>
      <c r="FMG43" s="1"/>
      <c r="FMH43" s="1"/>
      <c r="FMI43" s="1"/>
      <c r="FMJ43" s="1"/>
      <c r="FMK43" s="1"/>
      <c r="FML43" s="1"/>
      <c r="FMM43" s="1"/>
      <c r="FMN43" s="1"/>
      <c r="FMO43" s="1"/>
      <c r="FMP43" s="1"/>
      <c r="FMQ43" s="1"/>
      <c r="FMR43" s="1"/>
      <c r="FMS43" s="1"/>
      <c r="FMT43" s="1"/>
      <c r="FMU43" s="1"/>
      <c r="FMV43" s="1"/>
      <c r="FMW43" s="1"/>
      <c r="FMX43" s="1"/>
      <c r="FMY43" s="1"/>
      <c r="FMZ43" s="1"/>
      <c r="FNA43" s="1"/>
      <c r="FNB43" s="1"/>
      <c r="FNC43" s="1"/>
      <c r="FND43" s="1"/>
      <c r="FNE43" s="1"/>
      <c r="FNF43" s="1"/>
      <c r="FNG43" s="1"/>
      <c r="FNH43" s="1"/>
      <c r="FNI43" s="1"/>
      <c r="FNJ43" s="1"/>
      <c r="FNK43" s="1"/>
      <c r="FNL43" s="1"/>
      <c r="FNM43" s="1"/>
      <c r="FNN43" s="1"/>
      <c r="FNO43" s="1"/>
      <c r="FNP43" s="1"/>
      <c r="FNQ43" s="1"/>
      <c r="FNR43" s="1"/>
      <c r="FNS43" s="1"/>
      <c r="FNT43" s="1"/>
      <c r="FNU43" s="1"/>
      <c r="FNV43" s="1"/>
      <c r="FNW43" s="1"/>
      <c r="FNX43" s="1"/>
      <c r="FNY43" s="1"/>
      <c r="FNZ43" s="1"/>
      <c r="FOA43" s="1"/>
      <c r="FOB43" s="1"/>
      <c r="FOC43" s="1"/>
      <c r="FOD43" s="1"/>
      <c r="FOE43" s="1"/>
      <c r="FOF43" s="1"/>
      <c r="FOG43" s="1"/>
      <c r="FOH43" s="1"/>
      <c r="FOI43" s="1"/>
      <c r="FOJ43" s="1"/>
      <c r="FOK43" s="1"/>
      <c r="FOL43" s="1"/>
      <c r="FOM43" s="1"/>
      <c r="FON43" s="1"/>
      <c r="FOO43" s="1"/>
      <c r="FOP43" s="1"/>
      <c r="FOQ43" s="1"/>
      <c r="FOR43" s="1"/>
      <c r="FOS43" s="1"/>
      <c r="FOT43" s="1"/>
      <c r="FOU43" s="1"/>
      <c r="FOV43" s="1"/>
      <c r="FOW43" s="1"/>
      <c r="FOX43" s="1"/>
      <c r="FOY43" s="1"/>
      <c r="FOZ43" s="1"/>
      <c r="FPA43" s="1"/>
      <c r="FPB43" s="1"/>
      <c r="FPC43" s="1"/>
      <c r="FPD43" s="1"/>
      <c r="FPE43" s="1"/>
      <c r="FPF43" s="1"/>
      <c r="FPG43" s="1"/>
      <c r="FPH43" s="1"/>
      <c r="FPI43" s="1"/>
      <c r="FPJ43" s="1"/>
      <c r="FPK43" s="1"/>
      <c r="FPL43" s="1"/>
      <c r="FPM43" s="1"/>
      <c r="FPN43" s="1"/>
      <c r="FPO43" s="1"/>
      <c r="FPP43" s="1"/>
      <c r="FPQ43" s="1"/>
      <c r="FPR43" s="1"/>
      <c r="FPS43" s="1"/>
      <c r="FPT43" s="1"/>
      <c r="FPU43" s="1"/>
      <c r="FPV43" s="1"/>
      <c r="FPW43" s="1"/>
      <c r="FPX43" s="1"/>
      <c r="FPY43" s="1"/>
      <c r="FPZ43" s="1"/>
      <c r="FQA43" s="1"/>
      <c r="FQB43" s="1"/>
      <c r="FQC43" s="1"/>
      <c r="FQD43" s="1"/>
      <c r="FQE43" s="1"/>
      <c r="FQF43" s="1"/>
      <c r="FQG43" s="1"/>
      <c r="FQH43" s="1"/>
      <c r="FQI43" s="1"/>
      <c r="FQJ43" s="1"/>
      <c r="FQK43" s="1"/>
      <c r="FQL43" s="1"/>
      <c r="FQM43" s="1"/>
      <c r="FQN43" s="1"/>
      <c r="FQO43" s="1"/>
      <c r="FQP43" s="1"/>
      <c r="FQQ43" s="1"/>
      <c r="FQR43" s="1"/>
      <c r="FQS43" s="1"/>
      <c r="FQT43" s="1"/>
      <c r="FQU43" s="1"/>
      <c r="FQV43" s="1"/>
      <c r="FQW43" s="1"/>
      <c r="FQX43" s="1"/>
      <c r="FQY43" s="1"/>
      <c r="FQZ43" s="1"/>
      <c r="FRA43" s="1"/>
      <c r="FRB43" s="1"/>
      <c r="FRC43" s="1"/>
      <c r="FRD43" s="1"/>
      <c r="FRE43" s="1"/>
      <c r="FRF43" s="1"/>
      <c r="FRG43" s="1"/>
      <c r="FRH43" s="1"/>
      <c r="FRI43" s="1"/>
      <c r="FRJ43" s="1"/>
      <c r="FRK43" s="1"/>
      <c r="FRL43" s="1"/>
      <c r="FRM43" s="1"/>
      <c r="FRN43" s="1"/>
      <c r="FRO43" s="1"/>
      <c r="FRP43" s="1"/>
      <c r="FRQ43" s="1"/>
      <c r="FRR43" s="1"/>
      <c r="FRS43" s="1"/>
      <c r="FRT43" s="1"/>
      <c r="FRU43" s="1"/>
      <c r="FRV43" s="1"/>
      <c r="FRW43" s="1"/>
      <c r="FRX43" s="1"/>
      <c r="FRY43" s="1"/>
      <c r="FRZ43" s="1"/>
      <c r="FSA43" s="1"/>
      <c r="FSB43" s="1"/>
      <c r="FSC43" s="1"/>
      <c r="FSD43" s="1"/>
      <c r="FSE43" s="1"/>
      <c r="FSF43" s="1"/>
      <c r="FSG43" s="1"/>
      <c r="FSH43" s="1"/>
      <c r="FSI43" s="1"/>
      <c r="FSJ43" s="1"/>
      <c r="FSK43" s="1"/>
      <c r="FSL43" s="1"/>
      <c r="FSM43" s="1"/>
      <c r="FSN43" s="1"/>
      <c r="FSO43" s="1"/>
      <c r="FSP43" s="1"/>
      <c r="FSQ43" s="1"/>
      <c r="FSR43" s="1"/>
      <c r="FSS43" s="1"/>
      <c r="FST43" s="1"/>
      <c r="FSU43" s="1"/>
      <c r="FSV43" s="1"/>
      <c r="FSW43" s="1"/>
      <c r="FSX43" s="1"/>
      <c r="FSY43" s="1"/>
      <c r="FSZ43" s="1"/>
      <c r="FTA43" s="1"/>
      <c r="FTB43" s="1"/>
      <c r="FTC43" s="1"/>
      <c r="FTD43" s="1"/>
      <c r="FTE43" s="1"/>
      <c r="FTF43" s="1"/>
      <c r="FTG43" s="1"/>
      <c r="FTH43" s="1"/>
      <c r="FTI43" s="1"/>
      <c r="FTJ43" s="1"/>
      <c r="FTK43" s="1"/>
      <c r="FTL43" s="1"/>
      <c r="FTM43" s="1"/>
      <c r="FTN43" s="1"/>
      <c r="FTO43" s="1"/>
      <c r="FTP43" s="1"/>
      <c r="FTQ43" s="1"/>
      <c r="FTR43" s="1"/>
      <c r="FTS43" s="1"/>
      <c r="FTT43" s="1"/>
      <c r="FTU43" s="1"/>
      <c r="FTV43" s="1"/>
      <c r="FTW43" s="1"/>
      <c r="FTX43" s="1"/>
      <c r="FTY43" s="1"/>
      <c r="FTZ43" s="1"/>
      <c r="FUA43" s="1"/>
      <c r="FUB43" s="1"/>
      <c r="FUC43" s="1"/>
      <c r="FUD43" s="1"/>
      <c r="FUE43" s="1"/>
      <c r="FUF43" s="1"/>
      <c r="FUG43" s="1"/>
      <c r="FUH43" s="1"/>
      <c r="FUI43" s="1"/>
      <c r="FUJ43" s="1"/>
      <c r="FUK43" s="1"/>
      <c r="FUL43" s="1"/>
      <c r="FUM43" s="1"/>
      <c r="FUN43" s="1"/>
      <c r="FUO43" s="1"/>
      <c r="FUP43" s="1"/>
      <c r="FUQ43" s="1"/>
      <c r="FUR43" s="1"/>
      <c r="FUS43" s="1"/>
      <c r="FUT43" s="1"/>
      <c r="FUU43" s="1"/>
      <c r="FUV43" s="1"/>
      <c r="FUW43" s="1"/>
      <c r="FUX43" s="1"/>
      <c r="FUY43" s="1"/>
      <c r="FUZ43" s="1"/>
      <c r="FVA43" s="1"/>
      <c r="FVB43" s="1"/>
      <c r="FVC43" s="1"/>
      <c r="FVD43" s="1"/>
      <c r="FVE43" s="1"/>
      <c r="FVF43" s="1"/>
      <c r="FVG43" s="1"/>
      <c r="FVH43" s="1"/>
      <c r="FVI43" s="1"/>
      <c r="FVJ43" s="1"/>
      <c r="FVK43" s="1"/>
      <c r="FVL43" s="1"/>
      <c r="FVM43" s="1"/>
      <c r="FVN43" s="1"/>
      <c r="FVO43" s="1"/>
      <c r="FVP43" s="1"/>
      <c r="FVQ43" s="1"/>
      <c r="FVR43" s="1"/>
      <c r="FVS43" s="1"/>
      <c r="FVT43" s="1"/>
      <c r="FVU43" s="1"/>
      <c r="FVV43" s="1"/>
      <c r="FVW43" s="1"/>
      <c r="FVX43" s="1"/>
      <c r="FVY43" s="1"/>
      <c r="FVZ43" s="1"/>
      <c r="FWA43" s="1"/>
      <c r="FWB43" s="1"/>
      <c r="FWC43" s="1"/>
      <c r="FWD43" s="1"/>
      <c r="FWE43" s="1"/>
      <c r="FWF43" s="1"/>
      <c r="FWG43" s="1"/>
      <c r="FWH43" s="1"/>
      <c r="FWI43" s="1"/>
      <c r="FWJ43" s="1"/>
      <c r="FWK43" s="1"/>
      <c r="FWL43" s="1"/>
      <c r="FWM43" s="1"/>
      <c r="FWN43" s="1"/>
      <c r="FWO43" s="1"/>
      <c r="FWP43" s="1"/>
      <c r="FWQ43" s="1"/>
      <c r="FWR43" s="1"/>
      <c r="FWS43" s="1"/>
      <c r="FWT43" s="1"/>
      <c r="FWU43" s="1"/>
      <c r="FWV43" s="1"/>
      <c r="FWW43" s="1"/>
      <c r="FWX43" s="1"/>
      <c r="FWY43" s="1"/>
      <c r="FWZ43" s="1"/>
      <c r="FXA43" s="1"/>
      <c r="FXB43" s="1"/>
      <c r="FXC43" s="1"/>
      <c r="FXD43" s="1"/>
      <c r="FXE43" s="1"/>
      <c r="FXF43" s="1"/>
      <c r="FXG43" s="1"/>
      <c r="FXH43" s="1"/>
      <c r="FXI43" s="1"/>
      <c r="FXJ43" s="1"/>
      <c r="FXK43" s="1"/>
      <c r="FXL43" s="1"/>
      <c r="FXM43" s="1"/>
      <c r="FXN43" s="1"/>
      <c r="FXO43" s="1"/>
      <c r="FXP43" s="1"/>
      <c r="FXQ43" s="1"/>
      <c r="FXR43" s="1"/>
      <c r="FXS43" s="1"/>
      <c r="FXT43" s="1"/>
      <c r="FXU43" s="1"/>
      <c r="FXV43" s="1"/>
      <c r="FXW43" s="1"/>
      <c r="FXX43" s="1"/>
      <c r="FXY43" s="1"/>
      <c r="FXZ43" s="1"/>
      <c r="FYA43" s="1"/>
      <c r="FYB43" s="1"/>
      <c r="FYC43" s="1"/>
      <c r="FYD43" s="1"/>
      <c r="FYE43" s="1"/>
      <c r="FYF43" s="1"/>
      <c r="FYG43" s="1"/>
      <c r="FYH43" s="1"/>
      <c r="FYI43" s="1"/>
      <c r="FYJ43" s="1"/>
      <c r="FYK43" s="1"/>
      <c r="FYL43" s="1"/>
      <c r="FYM43" s="1"/>
      <c r="FYN43" s="1"/>
      <c r="FYO43" s="1"/>
      <c r="FYP43" s="1"/>
      <c r="FYQ43" s="1"/>
      <c r="FYR43" s="1"/>
      <c r="FYS43" s="1"/>
      <c r="FYT43" s="1"/>
      <c r="FYU43" s="1"/>
      <c r="FYV43" s="1"/>
      <c r="FYW43" s="1"/>
      <c r="FYX43" s="1"/>
      <c r="FYY43" s="1"/>
      <c r="FYZ43" s="1"/>
      <c r="FZA43" s="1"/>
      <c r="FZB43" s="1"/>
      <c r="FZC43" s="1"/>
      <c r="FZD43" s="1"/>
      <c r="FZE43" s="1"/>
      <c r="FZF43" s="1"/>
      <c r="FZG43" s="1"/>
      <c r="FZH43" s="1"/>
      <c r="FZI43" s="1"/>
      <c r="FZJ43" s="1"/>
      <c r="FZK43" s="1"/>
      <c r="FZL43" s="1"/>
      <c r="FZM43" s="1"/>
      <c r="FZN43" s="1"/>
      <c r="FZO43" s="1"/>
      <c r="FZP43" s="1"/>
      <c r="FZQ43" s="1"/>
      <c r="FZR43" s="1"/>
      <c r="FZS43" s="1"/>
      <c r="FZT43" s="1"/>
      <c r="FZU43" s="1"/>
      <c r="FZV43" s="1"/>
      <c r="FZW43" s="1"/>
      <c r="FZX43" s="1"/>
      <c r="FZY43" s="1"/>
      <c r="FZZ43" s="1"/>
      <c r="GAA43" s="1"/>
      <c r="GAB43" s="1"/>
      <c r="GAC43" s="1"/>
      <c r="GAD43" s="1"/>
      <c r="GAE43" s="1"/>
      <c r="GAF43" s="1"/>
      <c r="GAG43" s="1"/>
      <c r="GAH43" s="1"/>
      <c r="GAI43" s="1"/>
      <c r="GAJ43" s="1"/>
      <c r="GAK43" s="1"/>
      <c r="GAL43" s="1"/>
      <c r="GAM43" s="1"/>
      <c r="GAN43" s="1"/>
      <c r="GAO43" s="1"/>
      <c r="GAP43" s="1"/>
      <c r="GAQ43" s="1"/>
      <c r="GAR43" s="1"/>
      <c r="GAS43" s="1"/>
      <c r="GAT43" s="1"/>
      <c r="GAU43" s="1"/>
      <c r="GAV43" s="1"/>
      <c r="GAW43" s="1"/>
      <c r="GAX43" s="1"/>
      <c r="GAY43" s="1"/>
      <c r="GAZ43" s="1"/>
      <c r="GBA43" s="1"/>
      <c r="GBB43" s="1"/>
      <c r="GBC43" s="1"/>
      <c r="GBD43" s="1"/>
      <c r="GBE43" s="1"/>
      <c r="GBF43" s="1"/>
      <c r="GBG43" s="1"/>
      <c r="GBH43" s="1"/>
      <c r="GBI43" s="1"/>
      <c r="GBJ43" s="1"/>
      <c r="GBK43" s="1"/>
      <c r="GBL43" s="1"/>
      <c r="GBM43" s="1"/>
      <c r="GBN43" s="1"/>
      <c r="GBO43" s="1"/>
      <c r="GBP43" s="1"/>
      <c r="GBQ43" s="1"/>
      <c r="GBR43" s="1"/>
      <c r="GBS43" s="1"/>
      <c r="GBT43" s="1"/>
      <c r="GBU43" s="1"/>
      <c r="GBV43" s="1"/>
      <c r="GBW43" s="1"/>
      <c r="GBX43" s="1"/>
      <c r="GBY43" s="1"/>
      <c r="GBZ43" s="1"/>
      <c r="GCA43" s="1"/>
      <c r="GCB43" s="1"/>
      <c r="GCC43" s="1"/>
      <c r="GCD43" s="1"/>
      <c r="GCE43" s="1"/>
      <c r="GCF43" s="1"/>
      <c r="GCG43" s="1"/>
      <c r="GCH43" s="1"/>
      <c r="GCI43" s="1"/>
      <c r="GCJ43" s="1"/>
      <c r="GCK43" s="1"/>
      <c r="GCL43" s="1"/>
      <c r="GCM43" s="1"/>
      <c r="GCN43" s="1"/>
      <c r="GCO43" s="1"/>
      <c r="GCP43" s="1"/>
      <c r="GCQ43" s="1"/>
      <c r="GCR43" s="1"/>
      <c r="GCS43" s="1"/>
      <c r="GCT43" s="1"/>
      <c r="GCU43" s="1"/>
      <c r="GCV43" s="1"/>
      <c r="GCW43" s="1"/>
      <c r="GCX43" s="1"/>
      <c r="GCY43" s="1"/>
      <c r="GCZ43" s="1"/>
      <c r="GDA43" s="1"/>
      <c r="GDB43" s="1"/>
      <c r="GDC43" s="1"/>
      <c r="GDD43" s="1"/>
      <c r="GDE43" s="1"/>
      <c r="GDF43" s="1"/>
      <c r="GDG43" s="1"/>
      <c r="GDH43" s="1"/>
      <c r="GDI43" s="1"/>
      <c r="GDJ43" s="1"/>
      <c r="GDK43" s="1"/>
      <c r="GDL43" s="1"/>
      <c r="GDM43" s="1"/>
      <c r="GDN43" s="1"/>
      <c r="GDO43" s="1"/>
      <c r="GDP43" s="1"/>
      <c r="GDQ43" s="1"/>
      <c r="GDR43" s="1"/>
      <c r="GDS43" s="1"/>
      <c r="GDT43" s="1"/>
      <c r="GDU43" s="1"/>
      <c r="GDV43" s="1"/>
      <c r="GDW43" s="1"/>
      <c r="GDX43" s="1"/>
      <c r="GDY43" s="1"/>
      <c r="GDZ43" s="1"/>
      <c r="GEA43" s="1"/>
      <c r="GEB43" s="1"/>
      <c r="GEC43" s="1"/>
      <c r="GED43" s="1"/>
      <c r="GEE43" s="1"/>
      <c r="GEF43" s="1"/>
      <c r="GEG43" s="1"/>
      <c r="GEH43" s="1"/>
      <c r="GEI43" s="1"/>
      <c r="GEJ43" s="1"/>
      <c r="GEK43" s="1"/>
      <c r="GEL43" s="1"/>
      <c r="GEM43" s="1"/>
      <c r="GEN43" s="1"/>
      <c r="GEO43" s="1"/>
      <c r="GEP43" s="1"/>
      <c r="GEQ43" s="1"/>
      <c r="GER43" s="1"/>
      <c r="GES43" s="1"/>
      <c r="GET43" s="1"/>
      <c r="GEU43" s="1"/>
      <c r="GEV43" s="1"/>
      <c r="GEW43" s="1"/>
      <c r="GEX43" s="1"/>
      <c r="GEY43" s="1"/>
      <c r="GEZ43" s="1"/>
      <c r="GFA43" s="1"/>
      <c r="GFB43" s="1"/>
      <c r="GFC43" s="1"/>
      <c r="GFD43" s="1"/>
      <c r="GFE43" s="1"/>
      <c r="GFF43" s="1"/>
      <c r="GFG43" s="1"/>
      <c r="GFH43" s="1"/>
      <c r="GFI43" s="1"/>
      <c r="GFJ43" s="1"/>
      <c r="GFK43" s="1"/>
      <c r="GFL43" s="1"/>
      <c r="GFM43" s="1"/>
      <c r="GFN43" s="1"/>
      <c r="GFO43" s="1"/>
      <c r="GFP43" s="1"/>
      <c r="GFQ43" s="1"/>
      <c r="GFR43" s="1"/>
      <c r="GFS43" s="1"/>
      <c r="GFT43" s="1"/>
      <c r="GFU43" s="1"/>
      <c r="GFV43" s="1"/>
      <c r="GFW43" s="1"/>
      <c r="GFX43" s="1"/>
      <c r="GFY43" s="1"/>
      <c r="GFZ43" s="1"/>
      <c r="GGA43" s="1"/>
      <c r="GGB43" s="1"/>
      <c r="GGC43" s="1"/>
      <c r="GGD43" s="1"/>
      <c r="GGE43" s="1"/>
      <c r="GGF43" s="1"/>
      <c r="GGG43" s="1"/>
      <c r="GGH43" s="1"/>
      <c r="GGI43" s="1"/>
      <c r="GGJ43" s="1"/>
      <c r="GGK43" s="1"/>
      <c r="GGL43" s="1"/>
      <c r="GGM43" s="1"/>
      <c r="GGN43" s="1"/>
      <c r="GGO43" s="1"/>
      <c r="GGP43" s="1"/>
      <c r="GGQ43" s="1"/>
      <c r="GGR43" s="1"/>
      <c r="GGS43" s="1"/>
      <c r="GGT43" s="1"/>
      <c r="GGU43" s="1"/>
      <c r="GGV43" s="1"/>
      <c r="GGW43" s="1"/>
      <c r="GGX43" s="1"/>
      <c r="GGY43" s="1"/>
      <c r="GGZ43" s="1"/>
      <c r="GHA43" s="1"/>
      <c r="GHB43" s="1"/>
      <c r="GHC43" s="1"/>
      <c r="GHD43" s="1"/>
      <c r="GHE43" s="1"/>
      <c r="GHF43" s="1"/>
      <c r="GHG43" s="1"/>
      <c r="GHH43" s="1"/>
      <c r="GHI43" s="1"/>
      <c r="GHJ43" s="1"/>
      <c r="GHK43" s="1"/>
      <c r="GHL43" s="1"/>
      <c r="GHM43" s="1"/>
      <c r="GHN43" s="1"/>
      <c r="GHO43" s="1"/>
      <c r="GHP43" s="1"/>
      <c r="GHQ43" s="1"/>
      <c r="GHR43" s="1"/>
      <c r="GHS43" s="1"/>
      <c r="GHT43" s="1"/>
      <c r="GHU43" s="1"/>
      <c r="GHV43" s="1"/>
      <c r="GHW43" s="1"/>
      <c r="GHX43" s="1"/>
      <c r="GHY43" s="1"/>
      <c r="GHZ43" s="1"/>
      <c r="GIA43" s="1"/>
      <c r="GIB43" s="1"/>
      <c r="GIC43" s="1"/>
      <c r="GID43" s="1"/>
      <c r="GIE43" s="1"/>
      <c r="GIF43" s="1"/>
      <c r="GIG43" s="1"/>
      <c r="GIH43" s="1"/>
      <c r="GII43" s="1"/>
      <c r="GIJ43" s="1"/>
      <c r="GIK43" s="1"/>
      <c r="GIL43" s="1"/>
      <c r="GIM43" s="1"/>
      <c r="GIN43" s="1"/>
      <c r="GIO43" s="1"/>
      <c r="GIP43" s="1"/>
      <c r="GIQ43" s="1"/>
      <c r="GIR43" s="1"/>
      <c r="GIS43" s="1"/>
      <c r="GIT43" s="1"/>
      <c r="GIU43" s="1"/>
      <c r="GIV43" s="1"/>
      <c r="GIW43" s="1"/>
      <c r="GIX43" s="1"/>
      <c r="GIY43" s="1"/>
      <c r="GIZ43" s="1"/>
      <c r="GJA43" s="1"/>
      <c r="GJB43" s="1"/>
      <c r="GJC43" s="1"/>
      <c r="GJD43" s="1"/>
      <c r="GJE43" s="1"/>
      <c r="GJF43" s="1"/>
      <c r="GJG43" s="1"/>
      <c r="GJH43" s="1"/>
      <c r="GJI43" s="1"/>
      <c r="GJJ43" s="1"/>
      <c r="GJK43" s="1"/>
      <c r="GJL43" s="1"/>
      <c r="GJM43" s="1"/>
      <c r="GJN43" s="1"/>
      <c r="GJO43" s="1"/>
      <c r="GJP43" s="1"/>
      <c r="GJQ43" s="1"/>
      <c r="GJR43" s="1"/>
      <c r="GJS43" s="1"/>
      <c r="GJT43" s="1"/>
      <c r="GJU43" s="1"/>
      <c r="GJV43" s="1"/>
      <c r="GJW43" s="1"/>
      <c r="GJX43" s="1"/>
      <c r="GJY43" s="1"/>
      <c r="GJZ43" s="1"/>
      <c r="GKA43" s="1"/>
      <c r="GKB43" s="1"/>
      <c r="GKC43" s="1"/>
      <c r="GKD43" s="1"/>
      <c r="GKE43" s="1"/>
      <c r="GKF43" s="1"/>
      <c r="GKG43" s="1"/>
      <c r="GKH43" s="1"/>
      <c r="GKI43" s="1"/>
      <c r="GKJ43" s="1"/>
      <c r="GKK43" s="1"/>
      <c r="GKL43" s="1"/>
      <c r="GKM43" s="1"/>
      <c r="GKN43" s="1"/>
      <c r="GKO43" s="1"/>
      <c r="GKP43" s="1"/>
      <c r="GKQ43" s="1"/>
      <c r="GKR43" s="1"/>
      <c r="GKS43" s="1"/>
      <c r="GKT43" s="1"/>
      <c r="GKU43" s="1"/>
      <c r="GKV43" s="1"/>
      <c r="GKW43" s="1"/>
      <c r="GKX43" s="1"/>
      <c r="GKY43" s="1"/>
      <c r="GKZ43" s="1"/>
      <c r="GLA43" s="1"/>
      <c r="GLB43" s="1"/>
      <c r="GLC43" s="1"/>
      <c r="GLD43" s="1"/>
      <c r="GLE43" s="1"/>
      <c r="GLF43" s="1"/>
      <c r="GLG43" s="1"/>
      <c r="GLH43" s="1"/>
      <c r="GLI43" s="1"/>
      <c r="GLJ43" s="1"/>
      <c r="GLK43" s="1"/>
      <c r="GLL43" s="1"/>
      <c r="GLM43" s="1"/>
      <c r="GLN43" s="1"/>
      <c r="GLO43" s="1"/>
      <c r="GLP43" s="1"/>
      <c r="GLQ43" s="1"/>
      <c r="GLR43" s="1"/>
      <c r="GLS43" s="1"/>
      <c r="GLT43" s="1"/>
      <c r="GLU43" s="1"/>
      <c r="GLV43" s="1"/>
      <c r="GLW43" s="1"/>
      <c r="GLX43" s="1"/>
      <c r="GLY43" s="1"/>
      <c r="GLZ43" s="1"/>
      <c r="GMA43" s="1"/>
      <c r="GMB43" s="1"/>
      <c r="GMC43" s="1"/>
      <c r="GMD43" s="1"/>
      <c r="GME43" s="1"/>
      <c r="GMF43" s="1"/>
      <c r="GMG43" s="1"/>
      <c r="GMH43" s="1"/>
      <c r="GMI43" s="1"/>
      <c r="GMJ43" s="1"/>
      <c r="GMK43" s="1"/>
      <c r="GML43" s="1"/>
      <c r="GMM43" s="1"/>
      <c r="GMN43" s="1"/>
      <c r="GMO43" s="1"/>
      <c r="GMP43" s="1"/>
      <c r="GMQ43" s="1"/>
      <c r="GMR43" s="1"/>
      <c r="GMS43" s="1"/>
      <c r="GMT43" s="1"/>
      <c r="GMU43" s="1"/>
      <c r="GMV43" s="1"/>
      <c r="GMW43" s="1"/>
      <c r="GMX43" s="1"/>
      <c r="GMY43" s="1"/>
      <c r="GMZ43" s="1"/>
      <c r="GNA43" s="1"/>
      <c r="GNB43" s="1"/>
      <c r="GNC43" s="1"/>
      <c r="GND43" s="1"/>
      <c r="GNE43" s="1"/>
      <c r="GNF43" s="1"/>
      <c r="GNG43" s="1"/>
      <c r="GNH43" s="1"/>
      <c r="GNI43" s="1"/>
      <c r="GNJ43" s="1"/>
      <c r="GNK43" s="1"/>
      <c r="GNL43" s="1"/>
      <c r="GNM43" s="1"/>
      <c r="GNN43" s="1"/>
      <c r="GNO43" s="1"/>
      <c r="GNP43" s="1"/>
      <c r="GNQ43" s="1"/>
      <c r="GNR43" s="1"/>
      <c r="GNS43" s="1"/>
      <c r="GNT43" s="1"/>
      <c r="GNU43" s="1"/>
      <c r="GNV43" s="1"/>
      <c r="GNW43" s="1"/>
      <c r="GNX43" s="1"/>
      <c r="GNY43" s="1"/>
      <c r="GNZ43" s="1"/>
      <c r="GOA43" s="1"/>
      <c r="GOB43" s="1"/>
      <c r="GOC43" s="1"/>
      <c r="GOD43" s="1"/>
      <c r="GOE43" s="1"/>
      <c r="GOF43" s="1"/>
      <c r="GOG43" s="1"/>
      <c r="GOH43" s="1"/>
      <c r="GOI43" s="1"/>
      <c r="GOJ43" s="1"/>
      <c r="GOK43" s="1"/>
      <c r="GOL43" s="1"/>
      <c r="GOM43" s="1"/>
      <c r="GON43" s="1"/>
      <c r="GOO43" s="1"/>
      <c r="GOP43" s="1"/>
      <c r="GOQ43" s="1"/>
      <c r="GOR43" s="1"/>
      <c r="GOS43" s="1"/>
      <c r="GOT43" s="1"/>
      <c r="GOU43" s="1"/>
      <c r="GOV43" s="1"/>
      <c r="GOW43" s="1"/>
      <c r="GOX43" s="1"/>
      <c r="GOY43" s="1"/>
      <c r="GOZ43" s="1"/>
      <c r="GPA43" s="1"/>
      <c r="GPB43" s="1"/>
      <c r="GPC43" s="1"/>
      <c r="GPD43" s="1"/>
      <c r="GPE43" s="1"/>
      <c r="GPF43" s="1"/>
      <c r="GPG43" s="1"/>
      <c r="GPH43" s="1"/>
      <c r="GPI43" s="1"/>
      <c r="GPJ43" s="1"/>
      <c r="GPK43" s="1"/>
      <c r="GPL43" s="1"/>
      <c r="GPM43" s="1"/>
      <c r="GPN43" s="1"/>
      <c r="GPO43" s="1"/>
      <c r="GPP43" s="1"/>
      <c r="GPQ43" s="1"/>
      <c r="GPR43" s="1"/>
      <c r="GPS43" s="1"/>
      <c r="GPT43" s="1"/>
      <c r="GPU43" s="1"/>
      <c r="GPV43" s="1"/>
      <c r="GPW43" s="1"/>
      <c r="GPX43" s="1"/>
      <c r="GPY43" s="1"/>
      <c r="GPZ43" s="1"/>
      <c r="GQA43" s="1"/>
      <c r="GQB43" s="1"/>
      <c r="GQC43" s="1"/>
      <c r="GQD43" s="1"/>
      <c r="GQE43" s="1"/>
      <c r="GQF43" s="1"/>
      <c r="GQG43" s="1"/>
      <c r="GQH43" s="1"/>
      <c r="GQI43" s="1"/>
      <c r="GQJ43" s="1"/>
      <c r="GQK43" s="1"/>
      <c r="GQL43" s="1"/>
      <c r="GQM43" s="1"/>
      <c r="GQN43" s="1"/>
      <c r="GQO43" s="1"/>
      <c r="GQP43" s="1"/>
      <c r="GQQ43" s="1"/>
      <c r="GQR43" s="1"/>
      <c r="GQS43" s="1"/>
      <c r="GQT43" s="1"/>
      <c r="GQU43" s="1"/>
      <c r="GQV43" s="1"/>
      <c r="GQW43" s="1"/>
      <c r="GQX43" s="1"/>
      <c r="GQY43" s="1"/>
      <c r="GQZ43" s="1"/>
      <c r="GRA43" s="1"/>
      <c r="GRB43" s="1"/>
      <c r="GRC43" s="1"/>
      <c r="GRD43" s="1"/>
      <c r="GRE43" s="1"/>
      <c r="GRF43" s="1"/>
      <c r="GRG43" s="1"/>
      <c r="GRH43" s="1"/>
      <c r="GRI43" s="1"/>
      <c r="GRJ43" s="1"/>
      <c r="GRK43" s="1"/>
      <c r="GRL43" s="1"/>
      <c r="GRM43" s="1"/>
      <c r="GRN43" s="1"/>
      <c r="GRO43" s="1"/>
      <c r="GRP43" s="1"/>
      <c r="GRQ43" s="1"/>
      <c r="GRR43" s="1"/>
      <c r="GRS43" s="1"/>
      <c r="GRT43" s="1"/>
      <c r="GRU43" s="1"/>
      <c r="GRV43" s="1"/>
      <c r="GRW43" s="1"/>
      <c r="GRX43" s="1"/>
      <c r="GRY43" s="1"/>
      <c r="GRZ43" s="1"/>
      <c r="GSA43" s="1"/>
      <c r="GSB43" s="1"/>
      <c r="GSC43" s="1"/>
      <c r="GSD43" s="1"/>
      <c r="GSE43" s="1"/>
      <c r="GSF43" s="1"/>
      <c r="GSG43" s="1"/>
      <c r="GSH43" s="1"/>
      <c r="GSI43" s="1"/>
      <c r="GSJ43" s="1"/>
      <c r="GSK43" s="1"/>
      <c r="GSL43" s="1"/>
      <c r="GSM43" s="1"/>
      <c r="GSN43" s="1"/>
      <c r="GSO43" s="1"/>
      <c r="GSP43" s="1"/>
      <c r="GSQ43" s="1"/>
      <c r="GSR43" s="1"/>
      <c r="GSS43" s="1"/>
      <c r="GST43" s="1"/>
      <c r="GSU43" s="1"/>
      <c r="GSV43" s="1"/>
      <c r="GSW43" s="1"/>
      <c r="GSX43" s="1"/>
      <c r="GSY43" s="1"/>
      <c r="GSZ43" s="1"/>
      <c r="GTA43" s="1"/>
      <c r="GTB43" s="1"/>
      <c r="GTC43" s="1"/>
      <c r="GTD43" s="1"/>
      <c r="GTE43" s="1"/>
      <c r="GTF43" s="1"/>
      <c r="GTG43" s="1"/>
      <c r="GTH43" s="1"/>
      <c r="GTI43" s="1"/>
      <c r="GTJ43" s="1"/>
      <c r="GTK43" s="1"/>
      <c r="GTL43" s="1"/>
      <c r="GTM43" s="1"/>
      <c r="GTN43" s="1"/>
      <c r="GTO43" s="1"/>
      <c r="GTP43" s="1"/>
      <c r="GTQ43" s="1"/>
      <c r="GTR43" s="1"/>
      <c r="GTS43" s="1"/>
      <c r="GTT43" s="1"/>
      <c r="GTU43" s="1"/>
      <c r="GTV43" s="1"/>
      <c r="GTW43" s="1"/>
      <c r="GTX43" s="1"/>
      <c r="GTY43" s="1"/>
      <c r="GTZ43" s="1"/>
      <c r="GUA43" s="1"/>
      <c r="GUB43" s="1"/>
      <c r="GUC43" s="1"/>
      <c r="GUD43" s="1"/>
      <c r="GUE43" s="1"/>
      <c r="GUF43" s="1"/>
      <c r="GUG43" s="1"/>
      <c r="GUH43" s="1"/>
      <c r="GUI43" s="1"/>
      <c r="GUJ43" s="1"/>
      <c r="GUK43" s="1"/>
      <c r="GUL43" s="1"/>
      <c r="GUM43" s="1"/>
      <c r="GUN43" s="1"/>
      <c r="GUO43" s="1"/>
      <c r="GUP43" s="1"/>
      <c r="GUQ43" s="1"/>
      <c r="GUR43" s="1"/>
      <c r="GUS43" s="1"/>
      <c r="GUT43" s="1"/>
      <c r="GUU43" s="1"/>
      <c r="GUV43" s="1"/>
      <c r="GUW43" s="1"/>
      <c r="GUX43" s="1"/>
      <c r="GUY43" s="1"/>
      <c r="GUZ43" s="1"/>
      <c r="GVA43" s="1"/>
      <c r="GVB43" s="1"/>
      <c r="GVC43" s="1"/>
      <c r="GVD43" s="1"/>
      <c r="GVE43" s="1"/>
      <c r="GVF43" s="1"/>
      <c r="GVG43" s="1"/>
      <c r="GVH43" s="1"/>
      <c r="GVI43" s="1"/>
      <c r="GVJ43" s="1"/>
      <c r="GVK43" s="1"/>
      <c r="GVL43" s="1"/>
      <c r="GVM43" s="1"/>
      <c r="GVN43" s="1"/>
      <c r="GVO43" s="1"/>
      <c r="GVP43" s="1"/>
      <c r="GVQ43" s="1"/>
      <c r="GVR43" s="1"/>
      <c r="GVS43" s="1"/>
      <c r="GVT43" s="1"/>
      <c r="GVU43" s="1"/>
      <c r="GVV43" s="1"/>
      <c r="GVW43" s="1"/>
      <c r="GVX43" s="1"/>
      <c r="GVY43" s="1"/>
      <c r="GVZ43" s="1"/>
      <c r="GWA43" s="1"/>
      <c r="GWB43" s="1"/>
      <c r="GWC43" s="1"/>
      <c r="GWD43" s="1"/>
      <c r="GWE43" s="1"/>
      <c r="GWF43" s="1"/>
      <c r="GWG43" s="1"/>
      <c r="GWH43" s="1"/>
      <c r="GWI43" s="1"/>
      <c r="GWJ43" s="1"/>
      <c r="GWK43" s="1"/>
      <c r="GWL43" s="1"/>
      <c r="GWM43" s="1"/>
      <c r="GWN43" s="1"/>
      <c r="GWO43" s="1"/>
      <c r="GWP43" s="1"/>
      <c r="GWQ43" s="1"/>
      <c r="GWR43" s="1"/>
      <c r="GWS43" s="1"/>
      <c r="GWT43" s="1"/>
      <c r="GWU43" s="1"/>
      <c r="GWV43" s="1"/>
      <c r="GWW43" s="1"/>
      <c r="GWX43" s="1"/>
      <c r="GWY43" s="1"/>
      <c r="GWZ43" s="1"/>
      <c r="GXA43" s="1"/>
      <c r="GXB43" s="1"/>
      <c r="GXC43" s="1"/>
      <c r="GXD43" s="1"/>
      <c r="GXE43" s="1"/>
      <c r="GXF43" s="1"/>
      <c r="GXG43" s="1"/>
      <c r="GXH43" s="1"/>
      <c r="GXI43" s="1"/>
      <c r="GXJ43" s="1"/>
      <c r="GXK43" s="1"/>
      <c r="GXL43" s="1"/>
      <c r="GXM43" s="1"/>
      <c r="GXN43" s="1"/>
      <c r="GXO43" s="1"/>
      <c r="GXP43" s="1"/>
      <c r="GXQ43" s="1"/>
      <c r="GXR43" s="1"/>
      <c r="GXS43" s="1"/>
      <c r="GXT43" s="1"/>
      <c r="GXU43" s="1"/>
      <c r="GXV43" s="1"/>
      <c r="GXW43" s="1"/>
      <c r="GXX43" s="1"/>
      <c r="GXY43" s="1"/>
      <c r="GXZ43" s="1"/>
      <c r="GYA43" s="1"/>
      <c r="GYB43" s="1"/>
      <c r="GYC43" s="1"/>
      <c r="GYD43" s="1"/>
      <c r="GYE43" s="1"/>
      <c r="GYF43" s="1"/>
      <c r="GYG43" s="1"/>
      <c r="GYH43" s="1"/>
      <c r="GYI43" s="1"/>
      <c r="GYJ43" s="1"/>
      <c r="GYK43" s="1"/>
      <c r="GYL43" s="1"/>
      <c r="GYM43" s="1"/>
      <c r="GYN43" s="1"/>
      <c r="GYO43" s="1"/>
      <c r="GYP43" s="1"/>
      <c r="GYQ43" s="1"/>
      <c r="GYR43" s="1"/>
      <c r="GYS43" s="1"/>
      <c r="GYT43" s="1"/>
      <c r="GYU43" s="1"/>
      <c r="GYV43" s="1"/>
      <c r="GYW43" s="1"/>
      <c r="GYX43" s="1"/>
      <c r="GYY43" s="1"/>
      <c r="GYZ43" s="1"/>
      <c r="GZA43" s="1"/>
      <c r="GZB43" s="1"/>
      <c r="GZC43" s="1"/>
      <c r="GZD43" s="1"/>
      <c r="GZE43" s="1"/>
      <c r="GZF43" s="1"/>
      <c r="GZG43" s="1"/>
      <c r="GZH43" s="1"/>
      <c r="GZI43" s="1"/>
      <c r="GZJ43" s="1"/>
      <c r="GZK43" s="1"/>
      <c r="GZL43" s="1"/>
      <c r="GZM43" s="1"/>
      <c r="GZN43" s="1"/>
      <c r="GZO43" s="1"/>
      <c r="GZP43" s="1"/>
      <c r="GZQ43" s="1"/>
      <c r="GZR43" s="1"/>
      <c r="GZS43" s="1"/>
      <c r="GZT43" s="1"/>
      <c r="GZU43" s="1"/>
      <c r="GZV43" s="1"/>
      <c r="GZW43" s="1"/>
      <c r="GZX43" s="1"/>
      <c r="GZY43" s="1"/>
      <c r="GZZ43" s="1"/>
      <c r="HAA43" s="1"/>
      <c r="HAB43" s="1"/>
      <c r="HAC43" s="1"/>
      <c r="HAD43" s="1"/>
      <c r="HAE43" s="1"/>
      <c r="HAF43" s="1"/>
      <c r="HAG43" s="1"/>
      <c r="HAH43" s="1"/>
      <c r="HAI43" s="1"/>
      <c r="HAJ43" s="1"/>
      <c r="HAK43" s="1"/>
      <c r="HAL43" s="1"/>
      <c r="HAM43" s="1"/>
      <c r="HAN43" s="1"/>
      <c r="HAO43" s="1"/>
      <c r="HAP43" s="1"/>
      <c r="HAQ43" s="1"/>
      <c r="HAR43" s="1"/>
      <c r="HAS43" s="1"/>
      <c r="HAT43" s="1"/>
      <c r="HAU43" s="1"/>
      <c r="HAV43" s="1"/>
      <c r="HAW43" s="1"/>
      <c r="HAX43" s="1"/>
      <c r="HAY43" s="1"/>
      <c r="HAZ43" s="1"/>
      <c r="HBA43" s="1"/>
      <c r="HBB43" s="1"/>
      <c r="HBC43" s="1"/>
      <c r="HBD43" s="1"/>
      <c r="HBE43" s="1"/>
      <c r="HBF43" s="1"/>
      <c r="HBG43" s="1"/>
      <c r="HBH43" s="1"/>
      <c r="HBI43" s="1"/>
      <c r="HBJ43" s="1"/>
      <c r="HBK43" s="1"/>
      <c r="HBL43" s="1"/>
      <c r="HBM43" s="1"/>
      <c r="HBN43" s="1"/>
      <c r="HBO43" s="1"/>
      <c r="HBP43" s="1"/>
      <c r="HBQ43" s="1"/>
      <c r="HBR43" s="1"/>
      <c r="HBS43" s="1"/>
      <c r="HBT43" s="1"/>
      <c r="HBU43" s="1"/>
      <c r="HBV43" s="1"/>
      <c r="HBW43" s="1"/>
      <c r="HBX43" s="1"/>
      <c r="HBY43" s="1"/>
      <c r="HBZ43" s="1"/>
      <c r="HCA43" s="1"/>
      <c r="HCB43" s="1"/>
      <c r="HCC43" s="1"/>
      <c r="HCD43" s="1"/>
      <c r="HCE43" s="1"/>
      <c r="HCF43" s="1"/>
      <c r="HCG43" s="1"/>
      <c r="HCH43" s="1"/>
      <c r="HCI43" s="1"/>
      <c r="HCJ43" s="1"/>
      <c r="HCK43" s="1"/>
      <c r="HCL43" s="1"/>
      <c r="HCM43" s="1"/>
      <c r="HCN43" s="1"/>
      <c r="HCO43" s="1"/>
      <c r="HCP43" s="1"/>
      <c r="HCQ43" s="1"/>
      <c r="HCR43" s="1"/>
      <c r="HCS43" s="1"/>
      <c r="HCT43" s="1"/>
      <c r="HCU43" s="1"/>
      <c r="HCV43" s="1"/>
      <c r="HCW43" s="1"/>
      <c r="HCX43" s="1"/>
      <c r="HCY43" s="1"/>
      <c r="HCZ43" s="1"/>
      <c r="HDA43" s="1"/>
      <c r="HDB43" s="1"/>
      <c r="HDC43" s="1"/>
      <c r="HDD43" s="1"/>
      <c r="HDE43" s="1"/>
      <c r="HDF43" s="1"/>
      <c r="HDG43" s="1"/>
      <c r="HDH43" s="1"/>
      <c r="HDI43" s="1"/>
      <c r="HDJ43" s="1"/>
      <c r="HDK43" s="1"/>
      <c r="HDL43" s="1"/>
      <c r="HDM43" s="1"/>
      <c r="HDN43" s="1"/>
      <c r="HDO43" s="1"/>
      <c r="HDP43" s="1"/>
      <c r="HDQ43" s="1"/>
      <c r="HDR43" s="1"/>
      <c r="HDS43" s="1"/>
      <c r="HDT43" s="1"/>
      <c r="HDU43" s="1"/>
      <c r="HDV43" s="1"/>
      <c r="HDW43" s="1"/>
      <c r="HDX43" s="1"/>
      <c r="HDY43" s="1"/>
      <c r="HDZ43" s="1"/>
      <c r="HEA43" s="1"/>
      <c r="HEB43" s="1"/>
      <c r="HEC43" s="1"/>
      <c r="HED43" s="1"/>
      <c r="HEE43" s="1"/>
      <c r="HEF43" s="1"/>
      <c r="HEG43" s="1"/>
      <c r="HEH43" s="1"/>
      <c r="HEI43" s="1"/>
      <c r="HEJ43" s="1"/>
      <c r="HEK43" s="1"/>
      <c r="HEL43" s="1"/>
      <c r="HEM43" s="1"/>
      <c r="HEN43" s="1"/>
      <c r="HEO43" s="1"/>
      <c r="HEP43" s="1"/>
      <c r="HEQ43" s="1"/>
      <c r="HER43" s="1"/>
      <c r="HES43" s="1"/>
      <c r="HET43" s="1"/>
      <c r="HEU43" s="1"/>
      <c r="HEV43" s="1"/>
      <c r="HEW43" s="1"/>
      <c r="HEX43" s="1"/>
      <c r="HEY43" s="1"/>
      <c r="HEZ43" s="1"/>
      <c r="HFA43" s="1"/>
      <c r="HFB43" s="1"/>
      <c r="HFC43" s="1"/>
      <c r="HFD43" s="1"/>
      <c r="HFE43" s="1"/>
      <c r="HFF43" s="1"/>
      <c r="HFG43" s="1"/>
      <c r="HFH43" s="1"/>
      <c r="HFI43" s="1"/>
      <c r="HFJ43" s="1"/>
      <c r="HFK43" s="1"/>
      <c r="HFL43" s="1"/>
      <c r="HFM43" s="1"/>
      <c r="HFN43" s="1"/>
      <c r="HFO43" s="1"/>
      <c r="HFP43" s="1"/>
      <c r="HFQ43" s="1"/>
      <c r="HFR43" s="1"/>
      <c r="HFS43" s="1"/>
      <c r="HFT43" s="1"/>
      <c r="HFU43" s="1"/>
      <c r="HFV43" s="1"/>
      <c r="HFW43" s="1"/>
      <c r="HFX43" s="1"/>
      <c r="HFY43" s="1"/>
      <c r="HFZ43" s="1"/>
      <c r="HGA43" s="1"/>
      <c r="HGB43" s="1"/>
      <c r="HGC43" s="1"/>
      <c r="HGD43" s="1"/>
      <c r="HGE43" s="1"/>
      <c r="HGF43" s="1"/>
      <c r="HGG43" s="1"/>
      <c r="HGH43" s="1"/>
      <c r="HGI43" s="1"/>
      <c r="HGJ43" s="1"/>
      <c r="HGK43" s="1"/>
      <c r="HGL43" s="1"/>
      <c r="HGM43" s="1"/>
      <c r="HGN43" s="1"/>
      <c r="HGO43" s="1"/>
      <c r="HGP43" s="1"/>
      <c r="HGQ43" s="1"/>
      <c r="HGR43" s="1"/>
      <c r="HGS43" s="1"/>
      <c r="HGT43" s="1"/>
      <c r="HGU43" s="1"/>
      <c r="HGV43" s="1"/>
      <c r="HGW43" s="1"/>
      <c r="HGX43" s="1"/>
      <c r="HGY43" s="1"/>
      <c r="HGZ43" s="1"/>
      <c r="HHA43" s="1"/>
      <c r="HHB43" s="1"/>
      <c r="HHC43" s="1"/>
      <c r="HHD43" s="1"/>
      <c r="HHE43" s="1"/>
      <c r="HHF43" s="1"/>
      <c r="HHG43" s="1"/>
      <c r="HHH43" s="1"/>
      <c r="HHI43" s="1"/>
      <c r="HHJ43" s="1"/>
      <c r="HHK43" s="1"/>
      <c r="HHL43" s="1"/>
      <c r="HHM43" s="1"/>
      <c r="HHN43" s="1"/>
      <c r="HHO43" s="1"/>
      <c r="HHP43" s="1"/>
      <c r="HHQ43" s="1"/>
      <c r="HHR43" s="1"/>
      <c r="HHS43" s="1"/>
      <c r="HHT43" s="1"/>
      <c r="HHU43" s="1"/>
      <c r="HHV43" s="1"/>
      <c r="HHW43" s="1"/>
      <c r="HHX43" s="1"/>
      <c r="HHY43" s="1"/>
      <c r="HHZ43" s="1"/>
      <c r="HIA43" s="1"/>
      <c r="HIB43" s="1"/>
      <c r="HIC43" s="1"/>
      <c r="HID43" s="1"/>
      <c r="HIE43" s="1"/>
      <c r="HIF43" s="1"/>
      <c r="HIG43" s="1"/>
      <c r="HIH43" s="1"/>
      <c r="HII43" s="1"/>
      <c r="HIJ43" s="1"/>
      <c r="HIK43" s="1"/>
      <c r="HIL43" s="1"/>
      <c r="HIM43" s="1"/>
      <c r="HIN43" s="1"/>
      <c r="HIO43" s="1"/>
      <c r="HIP43" s="1"/>
      <c r="HIQ43" s="1"/>
      <c r="HIR43" s="1"/>
      <c r="HIS43" s="1"/>
      <c r="HIT43" s="1"/>
      <c r="HIU43" s="1"/>
      <c r="HIV43" s="1"/>
      <c r="HIW43" s="1"/>
      <c r="HIX43" s="1"/>
      <c r="HIY43" s="1"/>
      <c r="HIZ43" s="1"/>
      <c r="HJA43" s="1"/>
      <c r="HJB43" s="1"/>
      <c r="HJC43" s="1"/>
      <c r="HJD43" s="1"/>
      <c r="HJE43" s="1"/>
      <c r="HJF43" s="1"/>
      <c r="HJG43" s="1"/>
      <c r="HJH43" s="1"/>
      <c r="HJI43" s="1"/>
      <c r="HJJ43" s="1"/>
      <c r="HJK43" s="1"/>
      <c r="HJL43" s="1"/>
      <c r="HJM43" s="1"/>
      <c r="HJN43" s="1"/>
      <c r="HJO43" s="1"/>
      <c r="HJP43" s="1"/>
      <c r="HJQ43" s="1"/>
      <c r="HJR43" s="1"/>
      <c r="HJS43" s="1"/>
      <c r="HJT43" s="1"/>
      <c r="HJU43" s="1"/>
      <c r="HJV43" s="1"/>
      <c r="HJW43" s="1"/>
      <c r="HJX43" s="1"/>
      <c r="HJY43" s="1"/>
      <c r="HJZ43" s="1"/>
      <c r="HKA43" s="1"/>
      <c r="HKB43" s="1"/>
      <c r="HKC43" s="1"/>
      <c r="HKD43" s="1"/>
      <c r="HKE43" s="1"/>
      <c r="HKF43" s="1"/>
      <c r="HKG43" s="1"/>
      <c r="HKH43" s="1"/>
      <c r="HKI43" s="1"/>
      <c r="HKJ43" s="1"/>
      <c r="HKK43" s="1"/>
      <c r="HKL43" s="1"/>
      <c r="HKM43" s="1"/>
      <c r="HKN43" s="1"/>
      <c r="HKO43" s="1"/>
      <c r="HKP43" s="1"/>
      <c r="HKQ43" s="1"/>
      <c r="HKR43" s="1"/>
      <c r="HKS43" s="1"/>
      <c r="HKT43" s="1"/>
      <c r="HKU43" s="1"/>
      <c r="HKV43" s="1"/>
      <c r="HKW43" s="1"/>
      <c r="HKX43" s="1"/>
      <c r="HKY43" s="1"/>
      <c r="HKZ43" s="1"/>
      <c r="HLA43" s="1"/>
      <c r="HLB43" s="1"/>
      <c r="HLC43" s="1"/>
      <c r="HLD43" s="1"/>
      <c r="HLE43" s="1"/>
      <c r="HLF43" s="1"/>
      <c r="HLG43" s="1"/>
      <c r="HLH43" s="1"/>
      <c r="HLI43" s="1"/>
      <c r="HLJ43" s="1"/>
      <c r="HLK43" s="1"/>
      <c r="HLL43" s="1"/>
      <c r="HLM43" s="1"/>
      <c r="HLN43" s="1"/>
      <c r="HLO43" s="1"/>
      <c r="HLP43" s="1"/>
      <c r="HLQ43" s="1"/>
      <c r="HLR43" s="1"/>
      <c r="HLS43" s="1"/>
      <c r="HLT43" s="1"/>
      <c r="HLU43" s="1"/>
      <c r="HLV43" s="1"/>
      <c r="HLW43" s="1"/>
      <c r="HLX43" s="1"/>
      <c r="HLY43" s="1"/>
      <c r="HLZ43" s="1"/>
      <c r="HMA43" s="1"/>
      <c r="HMB43" s="1"/>
      <c r="HMC43" s="1"/>
      <c r="HMD43" s="1"/>
      <c r="HME43" s="1"/>
      <c r="HMF43" s="1"/>
      <c r="HMG43" s="1"/>
      <c r="HMH43" s="1"/>
      <c r="HMI43" s="1"/>
      <c r="HMJ43" s="1"/>
      <c r="HMK43" s="1"/>
      <c r="HML43" s="1"/>
      <c r="HMM43" s="1"/>
      <c r="HMN43" s="1"/>
      <c r="HMO43" s="1"/>
      <c r="HMP43" s="1"/>
      <c r="HMQ43" s="1"/>
      <c r="HMR43" s="1"/>
      <c r="HMS43" s="1"/>
      <c r="HMT43" s="1"/>
      <c r="HMU43" s="1"/>
      <c r="HMV43" s="1"/>
      <c r="HMW43" s="1"/>
      <c r="HMX43" s="1"/>
      <c r="HMY43" s="1"/>
      <c r="HMZ43" s="1"/>
      <c r="HNA43" s="1"/>
      <c r="HNB43" s="1"/>
      <c r="HNC43" s="1"/>
      <c r="HND43" s="1"/>
      <c r="HNE43" s="1"/>
      <c r="HNF43" s="1"/>
      <c r="HNG43" s="1"/>
      <c r="HNH43" s="1"/>
      <c r="HNI43" s="1"/>
      <c r="HNJ43" s="1"/>
      <c r="HNK43" s="1"/>
      <c r="HNL43" s="1"/>
      <c r="HNM43" s="1"/>
      <c r="HNN43" s="1"/>
      <c r="HNO43" s="1"/>
      <c r="HNP43" s="1"/>
      <c r="HNQ43" s="1"/>
      <c r="HNR43" s="1"/>
      <c r="HNS43" s="1"/>
      <c r="HNT43" s="1"/>
      <c r="HNU43" s="1"/>
      <c r="HNV43" s="1"/>
      <c r="HNW43" s="1"/>
      <c r="HNX43" s="1"/>
      <c r="HNY43" s="1"/>
      <c r="HNZ43" s="1"/>
      <c r="HOA43" s="1"/>
      <c r="HOB43" s="1"/>
      <c r="HOC43" s="1"/>
      <c r="HOD43" s="1"/>
      <c r="HOE43" s="1"/>
      <c r="HOF43" s="1"/>
      <c r="HOG43" s="1"/>
      <c r="HOH43" s="1"/>
      <c r="HOI43" s="1"/>
      <c r="HOJ43" s="1"/>
      <c r="HOK43" s="1"/>
      <c r="HOL43" s="1"/>
      <c r="HOM43" s="1"/>
      <c r="HON43" s="1"/>
      <c r="HOO43" s="1"/>
      <c r="HOP43" s="1"/>
      <c r="HOQ43" s="1"/>
      <c r="HOR43" s="1"/>
      <c r="HOS43" s="1"/>
      <c r="HOT43" s="1"/>
      <c r="HOU43" s="1"/>
      <c r="HOV43" s="1"/>
      <c r="HOW43" s="1"/>
      <c r="HOX43" s="1"/>
      <c r="HOY43" s="1"/>
      <c r="HOZ43" s="1"/>
      <c r="HPA43" s="1"/>
      <c r="HPB43" s="1"/>
      <c r="HPC43" s="1"/>
      <c r="HPD43" s="1"/>
      <c r="HPE43" s="1"/>
      <c r="HPF43" s="1"/>
      <c r="HPG43" s="1"/>
      <c r="HPH43" s="1"/>
      <c r="HPI43" s="1"/>
      <c r="HPJ43" s="1"/>
      <c r="HPK43" s="1"/>
      <c r="HPL43" s="1"/>
      <c r="HPM43" s="1"/>
      <c r="HPN43" s="1"/>
      <c r="HPO43" s="1"/>
      <c r="HPP43" s="1"/>
      <c r="HPQ43" s="1"/>
      <c r="HPR43" s="1"/>
      <c r="HPS43" s="1"/>
      <c r="HPT43" s="1"/>
      <c r="HPU43" s="1"/>
      <c r="HPV43" s="1"/>
      <c r="HPW43" s="1"/>
      <c r="HPX43" s="1"/>
      <c r="HPY43" s="1"/>
      <c r="HPZ43" s="1"/>
      <c r="HQA43" s="1"/>
      <c r="HQB43" s="1"/>
      <c r="HQC43" s="1"/>
      <c r="HQD43" s="1"/>
      <c r="HQE43" s="1"/>
      <c r="HQF43" s="1"/>
      <c r="HQG43" s="1"/>
      <c r="HQH43" s="1"/>
      <c r="HQI43" s="1"/>
      <c r="HQJ43" s="1"/>
      <c r="HQK43" s="1"/>
      <c r="HQL43" s="1"/>
      <c r="HQM43" s="1"/>
      <c r="HQN43" s="1"/>
      <c r="HQO43" s="1"/>
      <c r="HQP43" s="1"/>
      <c r="HQQ43" s="1"/>
      <c r="HQR43" s="1"/>
      <c r="HQS43" s="1"/>
      <c r="HQT43" s="1"/>
      <c r="HQU43" s="1"/>
      <c r="HQV43" s="1"/>
      <c r="HQW43" s="1"/>
      <c r="HQX43" s="1"/>
      <c r="HQY43" s="1"/>
      <c r="HQZ43" s="1"/>
      <c r="HRA43" s="1"/>
      <c r="HRB43" s="1"/>
      <c r="HRC43" s="1"/>
      <c r="HRD43" s="1"/>
      <c r="HRE43" s="1"/>
      <c r="HRF43" s="1"/>
      <c r="HRG43" s="1"/>
      <c r="HRH43" s="1"/>
      <c r="HRI43" s="1"/>
      <c r="HRJ43" s="1"/>
      <c r="HRK43" s="1"/>
      <c r="HRL43" s="1"/>
      <c r="HRM43" s="1"/>
      <c r="HRN43" s="1"/>
      <c r="HRO43" s="1"/>
      <c r="HRP43" s="1"/>
      <c r="HRQ43" s="1"/>
      <c r="HRR43" s="1"/>
      <c r="HRS43" s="1"/>
      <c r="HRT43" s="1"/>
      <c r="HRU43" s="1"/>
      <c r="HRV43" s="1"/>
      <c r="HRW43" s="1"/>
      <c r="HRX43" s="1"/>
      <c r="HRY43" s="1"/>
      <c r="HRZ43" s="1"/>
      <c r="HSA43" s="1"/>
      <c r="HSB43" s="1"/>
      <c r="HSC43" s="1"/>
      <c r="HSD43" s="1"/>
      <c r="HSE43" s="1"/>
      <c r="HSF43" s="1"/>
      <c r="HSG43" s="1"/>
      <c r="HSH43" s="1"/>
      <c r="HSI43" s="1"/>
      <c r="HSJ43" s="1"/>
      <c r="HSK43" s="1"/>
      <c r="HSL43" s="1"/>
      <c r="HSM43" s="1"/>
      <c r="HSN43" s="1"/>
      <c r="HSO43" s="1"/>
      <c r="HSP43" s="1"/>
      <c r="HSQ43" s="1"/>
      <c r="HSR43" s="1"/>
      <c r="HSS43" s="1"/>
      <c r="HST43" s="1"/>
      <c r="HSU43" s="1"/>
      <c r="HSV43" s="1"/>
      <c r="HSW43" s="1"/>
      <c r="HSX43" s="1"/>
      <c r="HSY43" s="1"/>
      <c r="HSZ43" s="1"/>
      <c r="HTA43" s="1"/>
      <c r="HTB43" s="1"/>
      <c r="HTC43" s="1"/>
      <c r="HTD43" s="1"/>
      <c r="HTE43" s="1"/>
      <c r="HTF43" s="1"/>
      <c r="HTG43" s="1"/>
      <c r="HTH43" s="1"/>
      <c r="HTI43" s="1"/>
      <c r="HTJ43" s="1"/>
      <c r="HTK43" s="1"/>
      <c r="HTL43" s="1"/>
      <c r="HTM43" s="1"/>
      <c r="HTN43" s="1"/>
      <c r="HTO43" s="1"/>
      <c r="HTP43" s="1"/>
      <c r="HTQ43" s="1"/>
      <c r="HTR43" s="1"/>
      <c r="HTS43" s="1"/>
      <c r="HTT43" s="1"/>
      <c r="HTU43" s="1"/>
      <c r="HTV43" s="1"/>
      <c r="HTW43" s="1"/>
      <c r="HTX43" s="1"/>
      <c r="HTY43" s="1"/>
      <c r="HTZ43" s="1"/>
      <c r="HUA43" s="1"/>
      <c r="HUB43" s="1"/>
      <c r="HUC43" s="1"/>
      <c r="HUD43" s="1"/>
      <c r="HUE43" s="1"/>
      <c r="HUF43" s="1"/>
      <c r="HUG43" s="1"/>
      <c r="HUH43" s="1"/>
      <c r="HUI43" s="1"/>
      <c r="HUJ43" s="1"/>
      <c r="HUK43" s="1"/>
      <c r="HUL43" s="1"/>
      <c r="HUM43" s="1"/>
      <c r="HUN43" s="1"/>
      <c r="HUO43" s="1"/>
      <c r="HUP43" s="1"/>
      <c r="HUQ43" s="1"/>
      <c r="HUR43" s="1"/>
      <c r="HUS43" s="1"/>
      <c r="HUT43" s="1"/>
      <c r="HUU43" s="1"/>
      <c r="HUV43" s="1"/>
      <c r="HUW43" s="1"/>
      <c r="HUX43" s="1"/>
      <c r="HUY43" s="1"/>
      <c r="HUZ43" s="1"/>
      <c r="HVA43" s="1"/>
      <c r="HVB43" s="1"/>
      <c r="HVC43" s="1"/>
      <c r="HVD43" s="1"/>
      <c r="HVE43" s="1"/>
      <c r="HVF43" s="1"/>
      <c r="HVG43" s="1"/>
      <c r="HVH43" s="1"/>
      <c r="HVI43" s="1"/>
      <c r="HVJ43" s="1"/>
      <c r="HVK43" s="1"/>
      <c r="HVL43" s="1"/>
      <c r="HVM43" s="1"/>
      <c r="HVN43" s="1"/>
      <c r="HVO43" s="1"/>
      <c r="HVP43" s="1"/>
      <c r="HVQ43" s="1"/>
      <c r="HVR43" s="1"/>
      <c r="HVS43" s="1"/>
      <c r="HVT43" s="1"/>
      <c r="HVU43" s="1"/>
      <c r="HVV43" s="1"/>
      <c r="HVW43" s="1"/>
      <c r="HVX43" s="1"/>
      <c r="HVY43" s="1"/>
      <c r="HVZ43" s="1"/>
      <c r="HWA43" s="1"/>
      <c r="HWB43" s="1"/>
      <c r="HWC43" s="1"/>
      <c r="HWD43" s="1"/>
      <c r="HWE43" s="1"/>
      <c r="HWF43" s="1"/>
      <c r="HWG43" s="1"/>
      <c r="HWH43" s="1"/>
      <c r="HWI43" s="1"/>
      <c r="HWJ43" s="1"/>
      <c r="HWK43" s="1"/>
      <c r="HWL43" s="1"/>
      <c r="HWM43" s="1"/>
      <c r="HWN43" s="1"/>
      <c r="HWO43" s="1"/>
      <c r="HWP43" s="1"/>
      <c r="HWQ43" s="1"/>
      <c r="HWR43" s="1"/>
      <c r="HWS43" s="1"/>
      <c r="HWT43" s="1"/>
      <c r="HWU43" s="1"/>
      <c r="HWV43" s="1"/>
      <c r="HWW43" s="1"/>
      <c r="HWX43" s="1"/>
      <c r="HWY43" s="1"/>
      <c r="HWZ43" s="1"/>
      <c r="HXA43" s="1"/>
      <c r="HXB43" s="1"/>
      <c r="HXC43" s="1"/>
      <c r="HXD43" s="1"/>
      <c r="HXE43" s="1"/>
      <c r="HXF43" s="1"/>
      <c r="HXG43" s="1"/>
      <c r="HXH43" s="1"/>
      <c r="HXI43" s="1"/>
      <c r="HXJ43" s="1"/>
      <c r="HXK43" s="1"/>
      <c r="HXL43" s="1"/>
      <c r="HXM43" s="1"/>
      <c r="HXN43" s="1"/>
      <c r="HXO43" s="1"/>
      <c r="HXP43" s="1"/>
      <c r="HXQ43" s="1"/>
      <c r="HXR43" s="1"/>
      <c r="HXS43" s="1"/>
      <c r="HXT43" s="1"/>
      <c r="HXU43" s="1"/>
      <c r="HXV43" s="1"/>
      <c r="HXW43" s="1"/>
      <c r="HXX43" s="1"/>
      <c r="HXY43" s="1"/>
      <c r="HXZ43" s="1"/>
      <c r="HYA43" s="1"/>
      <c r="HYB43" s="1"/>
      <c r="HYC43" s="1"/>
      <c r="HYD43" s="1"/>
      <c r="HYE43" s="1"/>
      <c r="HYF43" s="1"/>
      <c r="HYG43" s="1"/>
      <c r="HYH43" s="1"/>
      <c r="HYI43" s="1"/>
      <c r="HYJ43" s="1"/>
      <c r="HYK43" s="1"/>
      <c r="HYL43" s="1"/>
      <c r="HYM43" s="1"/>
      <c r="HYN43" s="1"/>
      <c r="HYO43" s="1"/>
      <c r="HYP43" s="1"/>
      <c r="HYQ43" s="1"/>
      <c r="HYR43" s="1"/>
      <c r="HYS43" s="1"/>
      <c r="HYT43" s="1"/>
      <c r="HYU43" s="1"/>
      <c r="HYV43" s="1"/>
      <c r="HYW43" s="1"/>
      <c r="HYX43" s="1"/>
      <c r="HYY43" s="1"/>
      <c r="HYZ43" s="1"/>
      <c r="HZA43" s="1"/>
      <c r="HZB43" s="1"/>
      <c r="HZC43" s="1"/>
      <c r="HZD43" s="1"/>
      <c r="HZE43" s="1"/>
      <c r="HZF43" s="1"/>
      <c r="HZG43" s="1"/>
      <c r="HZH43" s="1"/>
      <c r="HZI43" s="1"/>
      <c r="HZJ43" s="1"/>
      <c r="HZK43" s="1"/>
      <c r="HZL43" s="1"/>
      <c r="HZM43" s="1"/>
      <c r="HZN43" s="1"/>
      <c r="HZO43" s="1"/>
      <c r="HZP43" s="1"/>
      <c r="HZQ43" s="1"/>
      <c r="HZR43" s="1"/>
      <c r="HZS43" s="1"/>
      <c r="HZT43" s="1"/>
      <c r="HZU43" s="1"/>
      <c r="HZV43" s="1"/>
      <c r="HZW43" s="1"/>
      <c r="HZX43" s="1"/>
      <c r="HZY43" s="1"/>
      <c r="HZZ43" s="1"/>
      <c r="IAA43" s="1"/>
      <c r="IAB43" s="1"/>
      <c r="IAC43" s="1"/>
      <c r="IAD43" s="1"/>
      <c r="IAE43" s="1"/>
      <c r="IAF43" s="1"/>
      <c r="IAG43" s="1"/>
      <c r="IAH43" s="1"/>
      <c r="IAI43" s="1"/>
      <c r="IAJ43" s="1"/>
      <c r="IAK43" s="1"/>
      <c r="IAL43" s="1"/>
      <c r="IAM43" s="1"/>
      <c r="IAN43" s="1"/>
      <c r="IAO43" s="1"/>
      <c r="IAP43" s="1"/>
      <c r="IAQ43" s="1"/>
      <c r="IAR43" s="1"/>
      <c r="IAS43" s="1"/>
      <c r="IAT43" s="1"/>
      <c r="IAU43" s="1"/>
      <c r="IAV43" s="1"/>
      <c r="IAW43" s="1"/>
      <c r="IAX43" s="1"/>
      <c r="IAY43" s="1"/>
      <c r="IAZ43" s="1"/>
      <c r="IBA43" s="1"/>
      <c r="IBB43" s="1"/>
      <c r="IBC43" s="1"/>
      <c r="IBD43" s="1"/>
      <c r="IBE43" s="1"/>
      <c r="IBF43" s="1"/>
      <c r="IBG43" s="1"/>
      <c r="IBH43" s="1"/>
      <c r="IBI43" s="1"/>
      <c r="IBJ43" s="1"/>
      <c r="IBK43" s="1"/>
      <c r="IBL43" s="1"/>
      <c r="IBM43" s="1"/>
      <c r="IBN43" s="1"/>
      <c r="IBO43" s="1"/>
      <c r="IBP43" s="1"/>
      <c r="IBQ43" s="1"/>
      <c r="IBR43" s="1"/>
      <c r="IBS43" s="1"/>
      <c r="IBT43" s="1"/>
      <c r="IBU43" s="1"/>
      <c r="IBV43" s="1"/>
      <c r="IBW43" s="1"/>
      <c r="IBX43" s="1"/>
      <c r="IBY43" s="1"/>
      <c r="IBZ43" s="1"/>
      <c r="ICA43" s="1"/>
      <c r="ICB43" s="1"/>
      <c r="ICC43" s="1"/>
      <c r="ICD43" s="1"/>
      <c r="ICE43" s="1"/>
      <c r="ICF43" s="1"/>
      <c r="ICG43" s="1"/>
      <c r="ICH43" s="1"/>
      <c r="ICI43" s="1"/>
      <c r="ICJ43" s="1"/>
      <c r="ICK43" s="1"/>
      <c r="ICL43" s="1"/>
      <c r="ICM43" s="1"/>
      <c r="ICN43" s="1"/>
      <c r="ICO43" s="1"/>
      <c r="ICP43" s="1"/>
      <c r="ICQ43" s="1"/>
      <c r="ICR43" s="1"/>
      <c r="ICS43" s="1"/>
      <c r="ICT43" s="1"/>
      <c r="ICU43" s="1"/>
      <c r="ICV43" s="1"/>
      <c r="ICW43" s="1"/>
      <c r="ICX43" s="1"/>
      <c r="ICY43" s="1"/>
      <c r="ICZ43" s="1"/>
      <c r="IDA43" s="1"/>
      <c r="IDB43" s="1"/>
      <c r="IDC43" s="1"/>
      <c r="IDD43" s="1"/>
      <c r="IDE43" s="1"/>
      <c r="IDF43" s="1"/>
      <c r="IDG43" s="1"/>
      <c r="IDH43" s="1"/>
      <c r="IDI43" s="1"/>
      <c r="IDJ43" s="1"/>
      <c r="IDK43" s="1"/>
      <c r="IDL43" s="1"/>
      <c r="IDM43" s="1"/>
      <c r="IDN43" s="1"/>
      <c r="IDO43" s="1"/>
      <c r="IDP43" s="1"/>
      <c r="IDQ43" s="1"/>
      <c r="IDR43" s="1"/>
      <c r="IDS43" s="1"/>
      <c r="IDT43" s="1"/>
      <c r="IDU43" s="1"/>
      <c r="IDV43" s="1"/>
      <c r="IDW43" s="1"/>
      <c r="IDX43" s="1"/>
      <c r="IDY43" s="1"/>
      <c r="IDZ43" s="1"/>
      <c r="IEA43" s="1"/>
      <c r="IEB43" s="1"/>
      <c r="IEC43" s="1"/>
      <c r="IED43" s="1"/>
      <c r="IEE43" s="1"/>
      <c r="IEF43" s="1"/>
      <c r="IEG43" s="1"/>
      <c r="IEH43" s="1"/>
      <c r="IEI43" s="1"/>
      <c r="IEJ43" s="1"/>
      <c r="IEK43" s="1"/>
      <c r="IEL43" s="1"/>
      <c r="IEM43" s="1"/>
      <c r="IEN43" s="1"/>
      <c r="IEO43" s="1"/>
      <c r="IEP43" s="1"/>
      <c r="IEQ43" s="1"/>
      <c r="IER43" s="1"/>
      <c r="IES43" s="1"/>
      <c r="IET43" s="1"/>
      <c r="IEU43" s="1"/>
      <c r="IEV43" s="1"/>
      <c r="IEW43" s="1"/>
      <c r="IEX43" s="1"/>
      <c r="IEY43" s="1"/>
      <c r="IEZ43" s="1"/>
      <c r="IFA43" s="1"/>
      <c r="IFB43" s="1"/>
      <c r="IFC43" s="1"/>
      <c r="IFD43" s="1"/>
      <c r="IFE43" s="1"/>
      <c r="IFF43" s="1"/>
      <c r="IFG43" s="1"/>
      <c r="IFH43" s="1"/>
      <c r="IFI43" s="1"/>
      <c r="IFJ43" s="1"/>
      <c r="IFK43" s="1"/>
      <c r="IFL43" s="1"/>
      <c r="IFM43" s="1"/>
      <c r="IFN43" s="1"/>
      <c r="IFO43" s="1"/>
      <c r="IFP43" s="1"/>
      <c r="IFQ43" s="1"/>
      <c r="IFR43" s="1"/>
      <c r="IFS43" s="1"/>
      <c r="IFT43" s="1"/>
      <c r="IFU43" s="1"/>
      <c r="IFV43" s="1"/>
      <c r="IFW43" s="1"/>
      <c r="IFX43" s="1"/>
      <c r="IFY43" s="1"/>
      <c r="IFZ43" s="1"/>
      <c r="IGA43" s="1"/>
      <c r="IGB43" s="1"/>
      <c r="IGC43" s="1"/>
      <c r="IGD43" s="1"/>
      <c r="IGE43" s="1"/>
      <c r="IGF43" s="1"/>
      <c r="IGG43" s="1"/>
      <c r="IGH43" s="1"/>
      <c r="IGI43" s="1"/>
      <c r="IGJ43" s="1"/>
      <c r="IGK43" s="1"/>
      <c r="IGL43" s="1"/>
      <c r="IGM43" s="1"/>
      <c r="IGN43" s="1"/>
      <c r="IGO43" s="1"/>
      <c r="IGP43" s="1"/>
      <c r="IGQ43" s="1"/>
      <c r="IGR43" s="1"/>
      <c r="IGS43" s="1"/>
      <c r="IGT43" s="1"/>
      <c r="IGU43" s="1"/>
      <c r="IGV43" s="1"/>
      <c r="IGW43" s="1"/>
      <c r="IGX43" s="1"/>
      <c r="IGY43" s="1"/>
      <c r="IGZ43" s="1"/>
      <c r="IHA43" s="1"/>
      <c r="IHB43" s="1"/>
      <c r="IHC43" s="1"/>
      <c r="IHD43" s="1"/>
      <c r="IHE43" s="1"/>
      <c r="IHF43" s="1"/>
      <c r="IHG43" s="1"/>
      <c r="IHH43" s="1"/>
      <c r="IHI43" s="1"/>
      <c r="IHJ43" s="1"/>
      <c r="IHK43" s="1"/>
      <c r="IHL43" s="1"/>
      <c r="IHM43" s="1"/>
      <c r="IHN43" s="1"/>
      <c r="IHO43" s="1"/>
      <c r="IHP43" s="1"/>
      <c r="IHQ43" s="1"/>
      <c r="IHR43" s="1"/>
      <c r="IHS43" s="1"/>
      <c r="IHT43" s="1"/>
      <c r="IHU43" s="1"/>
      <c r="IHV43" s="1"/>
      <c r="IHW43" s="1"/>
      <c r="IHX43" s="1"/>
      <c r="IHY43" s="1"/>
      <c r="IHZ43" s="1"/>
      <c r="IIA43" s="1"/>
      <c r="IIB43" s="1"/>
      <c r="IIC43" s="1"/>
      <c r="IID43" s="1"/>
      <c r="IIE43" s="1"/>
      <c r="IIF43" s="1"/>
      <c r="IIG43" s="1"/>
      <c r="IIH43" s="1"/>
      <c r="III43" s="1"/>
      <c r="IIJ43" s="1"/>
      <c r="IIK43" s="1"/>
      <c r="IIL43" s="1"/>
      <c r="IIM43" s="1"/>
      <c r="IIN43" s="1"/>
      <c r="IIO43" s="1"/>
      <c r="IIP43" s="1"/>
      <c r="IIQ43" s="1"/>
      <c r="IIR43" s="1"/>
      <c r="IIS43" s="1"/>
      <c r="IIT43" s="1"/>
      <c r="IIU43" s="1"/>
      <c r="IIV43" s="1"/>
      <c r="IIW43" s="1"/>
      <c r="IIX43" s="1"/>
      <c r="IIY43" s="1"/>
      <c r="IIZ43" s="1"/>
      <c r="IJA43" s="1"/>
      <c r="IJB43" s="1"/>
      <c r="IJC43" s="1"/>
      <c r="IJD43" s="1"/>
      <c r="IJE43" s="1"/>
      <c r="IJF43" s="1"/>
      <c r="IJG43" s="1"/>
      <c r="IJH43" s="1"/>
      <c r="IJI43" s="1"/>
      <c r="IJJ43" s="1"/>
      <c r="IJK43" s="1"/>
      <c r="IJL43" s="1"/>
      <c r="IJM43" s="1"/>
      <c r="IJN43" s="1"/>
      <c r="IJO43" s="1"/>
      <c r="IJP43" s="1"/>
      <c r="IJQ43" s="1"/>
      <c r="IJR43" s="1"/>
      <c r="IJS43" s="1"/>
      <c r="IJT43" s="1"/>
      <c r="IJU43" s="1"/>
      <c r="IJV43" s="1"/>
      <c r="IJW43" s="1"/>
      <c r="IJX43" s="1"/>
      <c r="IJY43" s="1"/>
      <c r="IJZ43" s="1"/>
      <c r="IKA43" s="1"/>
      <c r="IKB43" s="1"/>
      <c r="IKC43" s="1"/>
      <c r="IKD43" s="1"/>
      <c r="IKE43" s="1"/>
      <c r="IKF43" s="1"/>
      <c r="IKG43" s="1"/>
      <c r="IKH43" s="1"/>
      <c r="IKI43" s="1"/>
      <c r="IKJ43" s="1"/>
      <c r="IKK43" s="1"/>
      <c r="IKL43" s="1"/>
      <c r="IKM43" s="1"/>
      <c r="IKN43" s="1"/>
      <c r="IKO43" s="1"/>
      <c r="IKP43" s="1"/>
      <c r="IKQ43" s="1"/>
      <c r="IKR43" s="1"/>
      <c r="IKS43" s="1"/>
      <c r="IKT43" s="1"/>
      <c r="IKU43" s="1"/>
      <c r="IKV43" s="1"/>
      <c r="IKW43" s="1"/>
      <c r="IKX43" s="1"/>
      <c r="IKY43" s="1"/>
      <c r="IKZ43" s="1"/>
      <c r="ILA43" s="1"/>
      <c r="ILB43" s="1"/>
      <c r="ILC43" s="1"/>
      <c r="ILD43" s="1"/>
      <c r="ILE43" s="1"/>
      <c r="ILF43" s="1"/>
      <c r="ILG43" s="1"/>
      <c r="ILH43" s="1"/>
      <c r="ILI43" s="1"/>
      <c r="ILJ43" s="1"/>
      <c r="ILK43" s="1"/>
      <c r="ILL43" s="1"/>
      <c r="ILM43" s="1"/>
      <c r="ILN43" s="1"/>
      <c r="ILO43" s="1"/>
      <c r="ILP43" s="1"/>
      <c r="ILQ43" s="1"/>
      <c r="ILR43" s="1"/>
      <c r="ILS43" s="1"/>
      <c r="ILT43" s="1"/>
      <c r="ILU43" s="1"/>
      <c r="ILV43" s="1"/>
      <c r="ILW43" s="1"/>
      <c r="ILX43" s="1"/>
      <c r="ILY43" s="1"/>
      <c r="ILZ43" s="1"/>
      <c r="IMA43" s="1"/>
      <c r="IMB43" s="1"/>
      <c r="IMC43" s="1"/>
      <c r="IMD43" s="1"/>
      <c r="IME43" s="1"/>
      <c r="IMF43" s="1"/>
      <c r="IMG43" s="1"/>
      <c r="IMH43" s="1"/>
      <c r="IMI43" s="1"/>
      <c r="IMJ43" s="1"/>
      <c r="IMK43" s="1"/>
      <c r="IML43" s="1"/>
      <c r="IMM43" s="1"/>
      <c r="IMN43" s="1"/>
      <c r="IMO43" s="1"/>
      <c r="IMP43" s="1"/>
      <c r="IMQ43" s="1"/>
      <c r="IMR43" s="1"/>
      <c r="IMS43" s="1"/>
      <c r="IMT43" s="1"/>
      <c r="IMU43" s="1"/>
      <c r="IMV43" s="1"/>
      <c r="IMW43" s="1"/>
      <c r="IMX43" s="1"/>
      <c r="IMY43" s="1"/>
      <c r="IMZ43" s="1"/>
      <c r="INA43" s="1"/>
      <c r="INB43" s="1"/>
      <c r="INC43" s="1"/>
      <c r="IND43" s="1"/>
      <c r="INE43" s="1"/>
      <c r="INF43" s="1"/>
      <c r="ING43" s="1"/>
      <c r="INH43" s="1"/>
      <c r="INI43" s="1"/>
      <c r="INJ43" s="1"/>
      <c r="INK43" s="1"/>
      <c r="INL43" s="1"/>
      <c r="INM43" s="1"/>
      <c r="INN43" s="1"/>
      <c r="INO43" s="1"/>
      <c r="INP43" s="1"/>
      <c r="INQ43" s="1"/>
      <c r="INR43" s="1"/>
      <c r="INS43" s="1"/>
      <c r="INT43" s="1"/>
      <c r="INU43" s="1"/>
      <c r="INV43" s="1"/>
      <c r="INW43" s="1"/>
      <c r="INX43" s="1"/>
      <c r="INY43" s="1"/>
      <c r="INZ43" s="1"/>
      <c r="IOA43" s="1"/>
      <c r="IOB43" s="1"/>
      <c r="IOC43" s="1"/>
      <c r="IOD43" s="1"/>
      <c r="IOE43" s="1"/>
      <c r="IOF43" s="1"/>
      <c r="IOG43" s="1"/>
      <c r="IOH43" s="1"/>
      <c r="IOI43" s="1"/>
      <c r="IOJ43" s="1"/>
      <c r="IOK43" s="1"/>
      <c r="IOL43" s="1"/>
      <c r="IOM43" s="1"/>
      <c r="ION43" s="1"/>
      <c r="IOO43" s="1"/>
      <c r="IOP43" s="1"/>
      <c r="IOQ43" s="1"/>
      <c r="IOR43" s="1"/>
      <c r="IOS43" s="1"/>
      <c r="IOT43" s="1"/>
      <c r="IOU43" s="1"/>
      <c r="IOV43" s="1"/>
      <c r="IOW43" s="1"/>
      <c r="IOX43" s="1"/>
      <c r="IOY43" s="1"/>
      <c r="IOZ43" s="1"/>
      <c r="IPA43" s="1"/>
      <c r="IPB43" s="1"/>
      <c r="IPC43" s="1"/>
      <c r="IPD43" s="1"/>
      <c r="IPE43" s="1"/>
      <c r="IPF43" s="1"/>
      <c r="IPG43" s="1"/>
      <c r="IPH43" s="1"/>
      <c r="IPI43" s="1"/>
      <c r="IPJ43" s="1"/>
      <c r="IPK43" s="1"/>
      <c r="IPL43" s="1"/>
      <c r="IPM43" s="1"/>
      <c r="IPN43" s="1"/>
      <c r="IPO43" s="1"/>
      <c r="IPP43" s="1"/>
      <c r="IPQ43" s="1"/>
      <c r="IPR43" s="1"/>
      <c r="IPS43" s="1"/>
      <c r="IPT43" s="1"/>
      <c r="IPU43" s="1"/>
      <c r="IPV43" s="1"/>
      <c r="IPW43" s="1"/>
      <c r="IPX43" s="1"/>
      <c r="IPY43" s="1"/>
      <c r="IPZ43" s="1"/>
      <c r="IQA43" s="1"/>
      <c r="IQB43" s="1"/>
      <c r="IQC43" s="1"/>
      <c r="IQD43" s="1"/>
      <c r="IQE43" s="1"/>
      <c r="IQF43" s="1"/>
      <c r="IQG43" s="1"/>
      <c r="IQH43" s="1"/>
      <c r="IQI43" s="1"/>
      <c r="IQJ43" s="1"/>
      <c r="IQK43" s="1"/>
      <c r="IQL43" s="1"/>
      <c r="IQM43" s="1"/>
      <c r="IQN43" s="1"/>
      <c r="IQO43" s="1"/>
      <c r="IQP43" s="1"/>
      <c r="IQQ43" s="1"/>
      <c r="IQR43" s="1"/>
      <c r="IQS43" s="1"/>
      <c r="IQT43" s="1"/>
      <c r="IQU43" s="1"/>
      <c r="IQV43" s="1"/>
      <c r="IQW43" s="1"/>
      <c r="IQX43" s="1"/>
      <c r="IQY43" s="1"/>
      <c r="IQZ43" s="1"/>
      <c r="IRA43" s="1"/>
      <c r="IRB43" s="1"/>
      <c r="IRC43" s="1"/>
      <c r="IRD43" s="1"/>
      <c r="IRE43" s="1"/>
      <c r="IRF43" s="1"/>
      <c r="IRG43" s="1"/>
      <c r="IRH43" s="1"/>
      <c r="IRI43" s="1"/>
      <c r="IRJ43" s="1"/>
      <c r="IRK43" s="1"/>
      <c r="IRL43" s="1"/>
      <c r="IRM43" s="1"/>
      <c r="IRN43" s="1"/>
      <c r="IRO43" s="1"/>
      <c r="IRP43" s="1"/>
      <c r="IRQ43" s="1"/>
      <c r="IRR43" s="1"/>
      <c r="IRS43" s="1"/>
      <c r="IRT43" s="1"/>
      <c r="IRU43" s="1"/>
      <c r="IRV43" s="1"/>
      <c r="IRW43" s="1"/>
      <c r="IRX43" s="1"/>
      <c r="IRY43" s="1"/>
      <c r="IRZ43" s="1"/>
      <c r="ISA43" s="1"/>
      <c r="ISB43" s="1"/>
      <c r="ISC43" s="1"/>
      <c r="ISD43" s="1"/>
      <c r="ISE43" s="1"/>
      <c r="ISF43" s="1"/>
      <c r="ISG43" s="1"/>
      <c r="ISH43" s="1"/>
      <c r="ISI43" s="1"/>
      <c r="ISJ43" s="1"/>
      <c r="ISK43" s="1"/>
      <c r="ISL43" s="1"/>
      <c r="ISM43" s="1"/>
      <c r="ISN43" s="1"/>
      <c r="ISO43" s="1"/>
      <c r="ISP43" s="1"/>
      <c r="ISQ43" s="1"/>
      <c r="ISR43" s="1"/>
      <c r="ISS43" s="1"/>
      <c r="IST43" s="1"/>
      <c r="ISU43" s="1"/>
      <c r="ISV43" s="1"/>
      <c r="ISW43" s="1"/>
      <c r="ISX43" s="1"/>
      <c r="ISY43" s="1"/>
      <c r="ISZ43" s="1"/>
      <c r="ITA43" s="1"/>
      <c r="ITB43" s="1"/>
      <c r="ITC43" s="1"/>
      <c r="ITD43" s="1"/>
      <c r="ITE43" s="1"/>
      <c r="ITF43" s="1"/>
      <c r="ITG43" s="1"/>
      <c r="ITH43" s="1"/>
      <c r="ITI43" s="1"/>
      <c r="ITJ43" s="1"/>
      <c r="ITK43" s="1"/>
      <c r="ITL43" s="1"/>
      <c r="ITM43" s="1"/>
      <c r="ITN43" s="1"/>
      <c r="ITO43" s="1"/>
      <c r="ITP43" s="1"/>
      <c r="ITQ43" s="1"/>
      <c r="ITR43" s="1"/>
      <c r="ITS43" s="1"/>
      <c r="ITT43" s="1"/>
      <c r="ITU43" s="1"/>
      <c r="ITV43" s="1"/>
      <c r="ITW43" s="1"/>
      <c r="ITX43" s="1"/>
      <c r="ITY43" s="1"/>
      <c r="ITZ43" s="1"/>
      <c r="IUA43" s="1"/>
      <c r="IUB43" s="1"/>
      <c r="IUC43" s="1"/>
      <c r="IUD43" s="1"/>
      <c r="IUE43" s="1"/>
      <c r="IUF43" s="1"/>
      <c r="IUG43" s="1"/>
      <c r="IUH43" s="1"/>
      <c r="IUI43" s="1"/>
      <c r="IUJ43" s="1"/>
      <c r="IUK43" s="1"/>
      <c r="IUL43" s="1"/>
      <c r="IUM43" s="1"/>
      <c r="IUN43" s="1"/>
      <c r="IUO43" s="1"/>
      <c r="IUP43" s="1"/>
      <c r="IUQ43" s="1"/>
      <c r="IUR43" s="1"/>
      <c r="IUS43" s="1"/>
      <c r="IUT43" s="1"/>
      <c r="IUU43" s="1"/>
      <c r="IUV43" s="1"/>
      <c r="IUW43" s="1"/>
      <c r="IUX43" s="1"/>
      <c r="IUY43" s="1"/>
      <c r="IUZ43" s="1"/>
      <c r="IVA43" s="1"/>
      <c r="IVB43" s="1"/>
      <c r="IVC43" s="1"/>
      <c r="IVD43" s="1"/>
      <c r="IVE43" s="1"/>
      <c r="IVF43" s="1"/>
      <c r="IVG43" s="1"/>
      <c r="IVH43" s="1"/>
      <c r="IVI43" s="1"/>
      <c r="IVJ43" s="1"/>
      <c r="IVK43" s="1"/>
      <c r="IVL43" s="1"/>
      <c r="IVM43" s="1"/>
      <c r="IVN43" s="1"/>
      <c r="IVO43" s="1"/>
      <c r="IVP43" s="1"/>
      <c r="IVQ43" s="1"/>
      <c r="IVR43" s="1"/>
      <c r="IVS43" s="1"/>
      <c r="IVT43" s="1"/>
      <c r="IVU43" s="1"/>
      <c r="IVV43" s="1"/>
      <c r="IVW43" s="1"/>
      <c r="IVX43" s="1"/>
      <c r="IVY43" s="1"/>
      <c r="IVZ43" s="1"/>
      <c r="IWA43" s="1"/>
      <c r="IWB43" s="1"/>
      <c r="IWC43" s="1"/>
      <c r="IWD43" s="1"/>
      <c r="IWE43" s="1"/>
      <c r="IWF43" s="1"/>
      <c r="IWG43" s="1"/>
      <c r="IWH43" s="1"/>
      <c r="IWI43" s="1"/>
      <c r="IWJ43" s="1"/>
      <c r="IWK43" s="1"/>
      <c r="IWL43" s="1"/>
      <c r="IWM43" s="1"/>
      <c r="IWN43" s="1"/>
      <c r="IWO43" s="1"/>
      <c r="IWP43" s="1"/>
      <c r="IWQ43" s="1"/>
      <c r="IWR43" s="1"/>
      <c r="IWS43" s="1"/>
      <c r="IWT43" s="1"/>
      <c r="IWU43" s="1"/>
      <c r="IWV43" s="1"/>
      <c r="IWW43" s="1"/>
      <c r="IWX43" s="1"/>
      <c r="IWY43" s="1"/>
      <c r="IWZ43" s="1"/>
      <c r="IXA43" s="1"/>
      <c r="IXB43" s="1"/>
      <c r="IXC43" s="1"/>
      <c r="IXD43" s="1"/>
      <c r="IXE43" s="1"/>
      <c r="IXF43" s="1"/>
      <c r="IXG43" s="1"/>
      <c r="IXH43" s="1"/>
      <c r="IXI43" s="1"/>
      <c r="IXJ43" s="1"/>
      <c r="IXK43" s="1"/>
      <c r="IXL43" s="1"/>
      <c r="IXM43" s="1"/>
      <c r="IXN43" s="1"/>
      <c r="IXO43" s="1"/>
      <c r="IXP43" s="1"/>
      <c r="IXQ43" s="1"/>
      <c r="IXR43" s="1"/>
      <c r="IXS43" s="1"/>
      <c r="IXT43" s="1"/>
      <c r="IXU43" s="1"/>
      <c r="IXV43" s="1"/>
      <c r="IXW43" s="1"/>
      <c r="IXX43" s="1"/>
      <c r="IXY43" s="1"/>
      <c r="IXZ43" s="1"/>
      <c r="IYA43" s="1"/>
      <c r="IYB43" s="1"/>
      <c r="IYC43" s="1"/>
      <c r="IYD43" s="1"/>
      <c r="IYE43" s="1"/>
      <c r="IYF43" s="1"/>
      <c r="IYG43" s="1"/>
      <c r="IYH43" s="1"/>
      <c r="IYI43" s="1"/>
      <c r="IYJ43" s="1"/>
      <c r="IYK43" s="1"/>
      <c r="IYL43" s="1"/>
      <c r="IYM43" s="1"/>
      <c r="IYN43" s="1"/>
      <c r="IYO43" s="1"/>
      <c r="IYP43" s="1"/>
      <c r="IYQ43" s="1"/>
      <c r="IYR43" s="1"/>
      <c r="IYS43" s="1"/>
      <c r="IYT43" s="1"/>
      <c r="IYU43" s="1"/>
      <c r="IYV43" s="1"/>
      <c r="IYW43" s="1"/>
      <c r="IYX43" s="1"/>
      <c r="IYY43" s="1"/>
      <c r="IYZ43" s="1"/>
      <c r="IZA43" s="1"/>
      <c r="IZB43" s="1"/>
      <c r="IZC43" s="1"/>
      <c r="IZD43" s="1"/>
      <c r="IZE43" s="1"/>
      <c r="IZF43" s="1"/>
      <c r="IZG43" s="1"/>
      <c r="IZH43" s="1"/>
      <c r="IZI43" s="1"/>
      <c r="IZJ43" s="1"/>
      <c r="IZK43" s="1"/>
      <c r="IZL43" s="1"/>
      <c r="IZM43" s="1"/>
      <c r="IZN43" s="1"/>
      <c r="IZO43" s="1"/>
      <c r="IZP43" s="1"/>
      <c r="IZQ43" s="1"/>
      <c r="IZR43" s="1"/>
      <c r="IZS43" s="1"/>
      <c r="IZT43" s="1"/>
      <c r="IZU43" s="1"/>
      <c r="IZV43" s="1"/>
      <c r="IZW43" s="1"/>
      <c r="IZX43" s="1"/>
      <c r="IZY43" s="1"/>
      <c r="IZZ43" s="1"/>
      <c r="JAA43" s="1"/>
      <c r="JAB43" s="1"/>
      <c r="JAC43" s="1"/>
      <c r="JAD43" s="1"/>
      <c r="JAE43" s="1"/>
      <c r="JAF43" s="1"/>
      <c r="JAG43" s="1"/>
      <c r="JAH43" s="1"/>
      <c r="JAI43" s="1"/>
      <c r="JAJ43" s="1"/>
      <c r="JAK43" s="1"/>
      <c r="JAL43" s="1"/>
      <c r="JAM43" s="1"/>
      <c r="JAN43" s="1"/>
      <c r="JAO43" s="1"/>
      <c r="JAP43" s="1"/>
      <c r="JAQ43" s="1"/>
      <c r="JAR43" s="1"/>
      <c r="JAS43" s="1"/>
      <c r="JAT43" s="1"/>
      <c r="JAU43" s="1"/>
      <c r="JAV43" s="1"/>
      <c r="JAW43" s="1"/>
      <c r="JAX43" s="1"/>
      <c r="JAY43" s="1"/>
      <c r="JAZ43" s="1"/>
      <c r="JBA43" s="1"/>
      <c r="JBB43" s="1"/>
      <c r="JBC43" s="1"/>
      <c r="JBD43" s="1"/>
      <c r="JBE43" s="1"/>
      <c r="JBF43" s="1"/>
      <c r="JBG43" s="1"/>
      <c r="JBH43" s="1"/>
      <c r="JBI43" s="1"/>
      <c r="JBJ43" s="1"/>
      <c r="JBK43" s="1"/>
      <c r="JBL43" s="1"/>
      <c r="JBM43" s="1"/>
      <c r="JBN43" s="1"/>
      <c r="JBO43" s="1"/>
      <c r="JBP43" s="1"/>
      <c r="JBQ43" s="1"/>
      <c r="JBR43" s="1"/>
      <c r="JBS43" s="1"/>
      <c r="JBT43" s="1"/>
      <c r="JBU43" s="1"/>
      <c r="JBV43" s="1"/>
      <c r="JBW43" s="1"/>
      <c r="JBX43" s="1"/>
      <c r="JBY43" s="1"/>
      <c r="JBZ43" s="1"/>
      <c r="JCA43" s="1"/>
      <c r="JCB43" s="1"/>
      <c r="JCC43" s="1"/>
      <c r="JCD43" s="1"/>
      <c r="JCE43" s="1"/>
      <c r="JCF43" s="1"/>
      <c r="JCG43" s="1"/>
      <c r="JCH43" s="1"/>
      <c r="JCI43" s="1"/>
      <c r="JCJ43" s="1"/>
      <c r="JCK43" s="1"/>
      <c r="JCL43" s="1"/>
      <c r="JCM43" s="1"/>
      <c r="JCN43" s="1"/>
      <c r="JCO43" s="1"/>
      <c r="JCP43" s="1"/>
      <c r="JCQ43" s="1"/>
      <c r="JCR43" s="1"/>
      <c r="JCS43" s="1"/>
      <c r="JCT43" s="1"/>
      <c r="JCU43" s="1"/>
      <c r="JCV43" s="1"/>
      <c r="JCW43" s="1"/>
      <c r="JCX43" s="1"/>
      <c r="JCY43" s="1"/>
      <c r="JCZ43" s="1"/>
      <c r="JDA43" s="1"/>
      <c r="JDB43" s="1"/>
      <c r="JDC43" s="1"/>
      <c r="JDD43" s="1"/>
      <c r="JDE43" s="1"/>
      <c r="JDF43" s="1"/>
      <c r="JDG43" s="1"/>
      <c r="JDH43" s="1"/>
      <c r="JDI43" s="1"/>
      <c r="JDJ43" s="1"/>
      <c r="JDK43" s="1"/>
      <c r="JDL43" s="1"/>
      <c r="JDM43" s="1"/>
      <c r="JDN43" s="1"/>
      <c r="JDO43" s="1"/>
      <c r="JDP43" s="1"/>
      <c r="JDQ43" s="1"/>
      <c r="JDR43" s="1"/>
      <c r="JDS43" s="1"/>
      <c r="JDT43" s="1"/>
      <c r="JDU43" s="1"/>
      <c r="JDV43" s="1"/>
      <c r="JDW43" s="1"/>
      <c r="JDX43" s="1"/>
      <c r="JDY43" s="1"/>
      <c r="JDZ43" s="1"/>
      <c r="JEA43" s="1"/>
      <c r="JEB43" s="1"/>
      <c r="JEC43" s="1"/>
      <c r="JED43" s="1"/>
      <c r="JEE43" s="1"/>
      <c r="JEF43" s="1"/>
      <c r="JEG43" s="1"/>
      <c r="JEH43" s="1"/>
      <c r="JEI43" s="1"/>
      <c r="JEJ43" s="1"/>
      <c r="JEK43" s="1"/>
      <c r="JEL43" s="1"/>
      <c r="JEM43" s="1"/>
      <c r="JEN43" s="1"/>
      <c r="JEO43" s="1"/>
      <c r="JEP43" s="1"/>
      <c r="JEQ43" s="1"/>
      <c r="JER43" s="1"/>
      <c r="JES43" s="1"/>
      <c r="JET43" s="1"/>
      <c r="JEU43" s="1"/>
      <c r="JEV43" s="1"/>
      <c r="JEW43" s="1"/>
      <c r="JEX43" s="1"/>
      <c r="JEY43" s="1"/>
      <c r="JEZ43" s="1"/>
      <c r="JFA43" s="1"/>
      <c r="JFB43" s="1"/>
      <c r="JFC43" s="1"/>
      <c r="JFD43" s="1"/>
      <c r="JFE43" s="1"/>
      <c r="JFF43" s="1"/>
      <c r="JFG43" s="1"/>
      <c r="JFH43" s="1"/>
      <c r="JFI43" s="1"/>
      <c r="JFJ43" s="1"/>
      <c r="JFK43" s="1"/>
      <c r="JFL43" s="1"/>
      <c r="JFM43" s="1"/>
      <c r="JFN43" s="1"/>
      <c r="JFO43" s="1"/>
      <c r="JFP43" s="1"/>
      <c r="JFQ43" s="1"/>
      <c r="JFR43" s="1"/>
      <c r="JFS43" s="1"/>
      <c r="JFT43" s="1"/>
      <c r="JFU43" s="1"/>
      <c r="JFV43" s="1"/>
      <c r="JFW43" s="1"/>
      <c r="JFX43" s="1"/>
      <c r="JFY43" s="1"/>
      <c r="JFZ43" s="1"/>
      <c r="JGA43" s="1"/>
      <c r="JGB43" s="1"/>
      <c r="JGC43" s="1"/>
      <c r="JGD43" s="1"/>
      <c r="JGE43" s="1"/>
      <c r="JGF43" s="1"/>
      <c r="JGG43" s="1"/>
      <c r="JGH43" s="1"/>
      <c r="JGI43" s="1"/>
      <c r="JGJ43" s="1"/>
      <c r="JGK43" s="1"/>
      <c r="JGL43" s="1"/>
      <c r="JGM43" s="1"/>
      <c r="JGN43" s="1"/>
      <c r="JGO43" s="1"/>
      <c r="JGP43" s="1"/>
      <c r="JGQ43" s="1"/>
      <c r="JGR43" s="1"/>
      <c r="JGS43" s="1"/>
      <c r="JGT43" s="1"/>
      <c r="JGU43" s="1"/>
      <c r="JGV43" s="1"/>
      <c r="JGW43" s="1"/>
      <c r="JGX43" s="1"/>
      <c r="JGY43" s="1"/>
      <c r="JGZ43" s="1"/>
      <c r="JHA43" s="1"/>
      <c r="JHB43" s="1"/>
      <c r="JHC43" s="1"/>
      <c r="JHD43" s="1"/>
      <c r="JHE43" s="1"/>
      <c r="JHF43" s="1"/>
      <c r="JHG43" s="1"/>
      <c r="JHH43" s="1"/>
      <c r="JHI43" s="1"/>
      <c r="JHJ43" s="1"/>
      <c r="JHK43" s="1"/>
      <c r="JHL43" s="1"/>
      <c r="JHM43" s="1"/>
      <c r="JHN43" s="1"/>
      <c r="JHO43" s="1"/>
      <c r="JHP43" s="1"/>
      <c r="JHQ43" s="1"/>
      <c r="JHR43" s="1"/>
      <c r="JHS43" s="1"/>
      <c r="JHT43" s="1"/>
      <c r="JHU43" s="1"/>
      <c r="JHV43" s="1"/>
      <c r="JHW43" s="1"/>
      <c r="JHX43" s="1"/>
      <c r="JHY43" s="1"/>
      <c r="JHZ43" s="1"/>
      <c r="JIA43" s="1"/>
      <c r="JIB43" s="1"/>
      <c r="JIC43" s="1"/>
      <c r="JID43" s="1"/>
      <c r="JIE43" s="1"/>
      <c r="JIF43" s="1"/>
      <c r="JIG43" s="1"/>
      <c r="JIH43" s="1"/>
      <c r="JII43" s="1"/>
      <c r="JIJ43" s="1"/>
      <c r="JIK43" s="1"/>
      <c r="JIL43" s="1"/>
      <c r="JIM43" s="1"/>
      <c r="JIN43" s="1"/>
      <c r="JIO43" s="1"/>
      <c r="JIP43" s="1"/>
      <c r="JIQ43" s="1"/>
      <c r="JIR43" s="1"/>
      <c r="JIS43" s="1"/>
      <c r="JIT43" s="1"/>
      <c r="JIU43" s="1"/>
      <c r="JIV43" s="1"/>
      <c r="JIW43" s="1"/>
      <c r="JIX43" s="1"/>
      <c r="JIY43" s="1"/>
      <c r="JIZ43" s="1"/>
      <c r="JJA43" s="1"/>
      <c r="JJB43" s="1"/>
      <c r="JJC43" s="1"/>
      <c r="JJD43" s="1"/>
      <c r="JJE43" s="1"/>
      <c r="JJF43" s="1"/>
      <c r="JJG43" s="1"/>
      <c r="JJH43" s="1"/>
      <c r="JJI43" s="1"/>
      <c r="JJJ43" s="1"/>
      <c r="JJK43" s="1"/>
      <c r="JJL43" s="1"/>
      <c r="JJM43" s="1"/>
      <c r="JJN43" s="1"/>
      <c r="JJO43" s="1"/>
      <c r="JJP43" s="1"/>
      <c r="JJQ43" s="1"/>
      <c r="JJR43" s="1"/>
      <c r="JJS43" s="1"/>
      <c r="JJT43" s="1"/>
      <c r="JJU43" s="1"/>
      <c r="JJV43" s="1"/>
      <c r="JJW43" s="1"/>
      <c r="JJX43" s="1"/>
      <c r="JJY43" s="1"/>
      <c r="JJZ43" s="1"/>
      <c r="JKA43" s="1"/>
      <c r="JKB43" s="1"/>
      <c r="JKC43" s="1"/>
      <c r="JKD43" s="1"/>
      <c r="JKE43" s="1"/>
      <c r="JKF43" s="1"/>
      <c r="JKG43" s="1"/>
      <c r="JKH43" s="1"/>
      <c r="JKI43" s="1"/>
      <c r="JKJ43" s="1"/>
      <c r="JKK43" s="1"/>
      <c r="JKL43" s="1"/>
      <c r="JKM43" s="1"/>
      <c r="JKN43" s="1"/>
      <c r="JKO43" s="1"/>
      <c r="JKP43" s="1"/>
      <c r="JKQ43" s="1"/>
      <c r="JKR43" s="1"/>
      <c r="JKS43" s="1"/>
      <c r="JKT43" s="1"/>
      <c r="JKU43" s="1"/>
      <c r="JKV43" s="1"/>
      <c r="JKW43" s="1"/>
      <c r="JKX43" s="1"/>
      <c r="JKY43" s="1"/>
      <c r="JKZ43" s="1"/>
      <c r="JLA43" s="1"/>
      <c r="JLB43" s="1"/>
      <c r="JLC43" s="1"/>
      <c r="JLD43" s="1"/>
      <c r="JLE43" s="1"/>
      <c r="JLF43" s="1"/>
      <c r="JLG43" s="1"/>
      <c r="JLH43" s="1"/>
      <c r="JLI43" s="1"/>
      <c r="JLJ43" s="1"/>
      <c r="JLK43" s="1"/>
      <c r="JLL43" s="1"/>
      <c r="JLM43" s="1"/>
      <c r="JLN43" s="1"/>
      <c r="JLO43" s="1"/>
      <c r="JLP43" s="1"/>
      <c r="JLQ43" s="1"/>
      <c r="JLR43" s="1"/>
      <c r="JLS43" s="1"/>
      <c r="JLT43" s="1"/>
      <c r="JLU43" s="1"/>
      <c r="JLV43" s="1"/>
      <c r="JLW43" s="1"/>
      <c r="JLX43" s="1"/>
      <c r="JLY43" s="1"/>
      <c r="JLZ43" s="1"/>
      <c r="JMA43" s="1"/>
      <c r="JMB43" s="1"/>
      <c r="JMC43" s="1"/>
      <c r="JMD43" s="1"/>
      <c r="JME43" s="1"/>
      <c r="JMF43" s="1"/>
      <c r="JMG43" s="1"/>
      <c r="JMH43" s="1"/>
      <c r="JMI43" s="1"/>
      <c r="JMJ43" s="1"/>
      <c r="JMK43" s="1"/>
      <c r="JML43" s="1"/>
      <c r="JMM43" s="1"/>
      <c r="JMN43" s="1"/>
      <c r="JMO43" s="1"/>
      <c r="JMP43" s="1"/>
      <c r="JMQ43" s="1"/>
      <c r="JMR43" s="1"/>
      <c r="JMS43" s="1"/>
      <c r="JMT43" s="1"/>
      <c r="JMU43" s="1"/>
      <c r="JMV43" s="1"/>
      <c r="JMW43" s="1"/>
      <c r="JMX43" s="1"/>
      <c r="JMY43" s="1"/>
      <c r="JMZ43" s="1"/>
      <c r="JNA43" s="1"/>
      <c r="JNB43" s="1"/>
      <c r="JNC43" s="1"/>
      <c r="JND43" s="1"/>
      <c r="JNE43" s="1"/>
      <c r="JNF43" s="1"/>
      <c r="JNG43" s="1"/>
      <c r="JNH43" s="1"/>
      <c r="JNI43" s="1"/>
      <c r="JNJ43" s="1"/>
      <c r="JNK43" s="1"/>
      <c r="JNL43" s="1"/>
      <c r="JNM43" s="1"/>
      <c r="JNN43" s="1"/>
      <c r="JNO43" s="1"/>
      <c r="JNP43" s="1"/>
      <c r="JNQ43" s="1"/>
      <c r="JNR43" s="1"/>
      <c r="JNS43" s="1"/>
      <c r="JNT43" s="1"/>
      <c r="JNU43" s="1"/>
      <c r="JNV43" s="1"/>
      <c r="JNW43" s="1"/>
      <c r="JNX43" s="1"/>
      <c r="JNY43" s="1"/>
      <c r="JNZ43" s="1"/>
      <c r="JOA43" s="1"/>
      <c r="JOB43" s="1"/>
      <c r="JOC43" s="1"/>
      <c r="JOD43" s="1"/>
      <c r="JOE43" s="1"/>
      <c r="JOF43" s="1"/>
      <c r="JOG43" s="1"/>
      <c r="JOH43" s="1"/>
      <c r="JOI43" s="1"/>
      <c r="JOJ43" s="1"/>
      <c r="JOK43" s="1"/>
      <c r="JOL43" s="1"/>
      <c r="JOM43" s="1"/>
      <c r="JON43" s="1"/>
      <c r="JOO43" s="1"/>
      <c r="JOP43" s="1"/>
      <c r="JOQ43" s="1"/>
      <c r="JOR43" s="1"/>
      <c r="JOS43" s="1"/>
      <c r="JOT43" s="1"/>
      <c r="JOU43" s="1"/>
      <c r="JOV43" s="1"/>
      <c r="JOW43" s="1"/>
      <c r="JOX43" s="1"/>
      <c r="JOY43" s="1"/>
      <c r="JOZ43" s="1"/>
      <c r="JPA43" s="1"/>
      <c r="JPB43" s="1"/>
      <c r="JPC43" s="1"/>
      <c r="JPD43" s="1"/>
      <c r="JPE43" s="1"/>
      <c r="JPF43" s="1"/>
      <c r="JPG43" s="1"/>
      <c r="JPH43" s="1"/>
      <c r="JPI43" s="1"/>
      <c r="JPJ43" s="1"/>
      <c r="JPK43" s="1"/>
      <c r="JPL43" s="1"/>
      <c r="JPM43" s="1"/>
      <c r="JPN43" s="1"/>
      <c r="JPO43" s="1"/>
      <c r="JPP43" s="1"/>
      <c r="JPQ43" s="1"/>
      <c r="JPR43" s="1"/>
      <c r="JPS43" s="1"/>
      <c r="JPT43" s="1"/>
      <c r="JPU43" s="1"/>
      <c r="JPV43" s="1"/>
      <c r="JPW43" s="1"/>
      <c r="JPX43" s="1"/>
      <c r="JPY43" s="1"/>
      <c r="JPZ43" s="1"/>
      <c r="JQA43" s="1"/>
      <c r="JQB43" s="1"/>
      <c r="JQC43" s="1"/>
      <c r="JQD43" s="1"/>
      <c r="JQE43" s="1"/>
      <c r="JQF43" s="1"/>
      <c r="JQG43" s="1"/>
      <c r="JQH43" s="1"/>
      <c r="JQI43" s="1"/>
      <c r="JQJ43" s="1"/>
      <c r="JQK43" s="1"/>
      <c r="JQL43" s="1"/>
      <c r="JQM43" s="1"/>
      <c r="JQN43" s="1"/>
      <c r="JQO43" s="1"/>
      <c r="JQP43" s="1"/>
      <c r="JQQ43" s="1"/>
      <c r="JQR43" s="1"/>
      <c r="JQS43" s="1"/>
      <c r="JQT43" s="1"/>
      <c r="JQU43" s="1"/>
      <c r="JQV43" s="1"/>
      <c r="JQW43" s="1"/>
      <c r="JQX43" s="1"/>
      <c r="JQY43" s="1"/>
      <c r="JQZ43" s="1"/>
      <c r="JRA43" s="1"/>
      <c r="JRB43" s="1"/>
      <c r="JRC43" s="1"/>
      <c r="JRD43" s="1"/>
      <c r="JRE43" s="1"/>
      <c r="JRF43" s="1"/>
      <c r="JRG43" s="1"/>
      <c r="JRH43" s="1"/>
      <c r="JRI43" s="1"/>
      <c r="JRJ43" s="1"/>
      <c r="JRK43" s="1"/>
      <c r="JRL43" s="1"/>
      <c r="JRM43" s="1"/>
      <c r="JRN43" s="1"/>
      <c r="JRO43" s="1"/>
      <c r="JRP43" s="1"/>
      <c r="JRQ43" s="1"/>
      <c r="JRR43" s="1"/>
      <c r="JRS43" s="1"/>
      <c r="JRT43" s="1"/>
      <c r="JRU43" s="1"/>
      <c r="JRV43" s="1"/>
      <c r="JRW43" s="1"/>
      <c r="JRX43" s="1"/>
      <c r="JRY43" s="1"/>
      <c r="JRZ43" s="1"/>
      <c r="JSA43" s="1"/>
      <c r="JSB43" s="1"/>
      <c r="JSC43" s="1"/>
      <c r="JSD43" s="1"/>
      <c r="JSE43" s="1"/>
      <c r="JSF43" s="1"/>
      <c r="JSG43" s="1"/>
      <c r="JSH43" s="1"/>
      <c r="JSI43" s="1"/>
      <c r="JSJ43" s="1"/>
      <c r="JSK43" s="1"/>
      <c r="JSL43" s="1"/>
      <c r="JSM43" s="1"/>
      <c r="JSN43" s="1"/>
      <c r="JSO43" s="1"/>
      <c r="JSP43" s="1"/>
      <c r="JSQ43" s="1"/>
      <c r="JSR43" s="1"/>
      <c r="JSS43" s="1"/>
      <c r="JST43" s="1"/>
      <c r="JSU43" s="1"/>
      <c r="JSV43" s="1"/>
      <c r="JSW43" s="1"/>
      <c r="JSX43" s="1"/>
      <c r="JSY43" s="1"/>
      <c r="JSZ43" s="1"/>
      <c r="JTA43" s="1"/>
      <c r="JTB43" s="1"/>
      <c r="JTC43" s="1"/>
      <c r="JTD43" s="1"/>
      <c r="JTE43" s="1"/>
      <c r="JTF43" s="1"/>
      <c r="JTG43" s="1"/>
      <c r="JTH43" s="1"/>
      <c r="JTI43" s="1"/>
      <c r="JTJ43" s="1"/>
      <c r="JTK43" s="1"/>
      <c r="JTL43" s="1"/>
      <c r="JTM43" s="1"/>
      <c r="JTN43" s="1"/>
      <c r="JTO43" s="1"/>
      <c r="JTP43" s="1"/>
      <c r="JTQ43" s="1"/>
      <c r="JTR43" s="1"/>
      <c r="JTS43" s="1"/>
      <c r="JTT43" s="1"/>
      <c r="JTU43" s="1"/>
      <c r="JTV43" s="1"/>
      <c r="JTW43" s="1"/>
      <c r="JTX43" s="1"/>
      <c r="JTY43" s="1"/>
      <c r="JTZ43" s="1"/>
      <c r="JUA43" s="1"/>
      <c r="JUB43" s="1"/>
      <c r="JUC43" s="1"/>
      <c r="JUD43" s="1"/>
      <c r="JUE43" s="1"/>
      <c r="JUF43" s="1"/>
      <c r="JUG43" s="1"/>
      <c r="JUH43" s="1"/>
      <c r="JUI43" s="1"/>
      <c r="JUJ43" s="1"/>
      <c r="JUK43" s="1"/>
      <c r="JUL43" s="1"/>
      <c r="JUM43" s="1"/>
      <c r="JUN43" s="1"/>
      <c r="JUO43" s="1"/>
      <c r="JUP43" s="1"/>
      <c r="JUQ43" s="1"/>
      <c r="JUR43" s="1"/>
      <c r="JUS43" s="1"/>
      <c r="JUT43" s="1"/>
      <c r="JUU43" s="1"/>
      <c r="JUV43" s="1"/>
      <c r="JUW43" s="1"/>
      <c r="JUX43" s="1"/>
      <c r="JUY43" s="1"/>
      <c r="JUZ43" s="1"/>
      <c r="JVA43" s="1"/>
      <c r="JVB43" s="1"/>
      <c r="JVC43" s="1"/>
      <c r="JVD43" s="1"/>
      <c r="JVE43" s="1"/>
      <c r="JVF43" s="1"/>
      <c r="JVG43" s="1"/>
      <c r="JVH43" s="1"/>
      <c r="JVI43" s="1"/>
      <c r="JVJ43" s="1"/>
      <c r="JVK43" s="1"/>
      <c r="JVL43" s="1"/>
      <c r="JVM43" s="1"/>
      <c r="JVN43" s="1"/>
      <c r="JVO43" s="1"/>
      <c r="JVP43" s="1"/>
      <c r="JVQ43" s="1"/>
      <c r="JVR43" s="1"/>
      <c r="JVS43" s="1"/>
      <c r="JVT43" s="1"/>
      <c r="JVU43" s="1"/>
      <c r="JVV43" s="1"/>
      <c r="JVW43" s="1"/>
      <c r="JVX43" s="1"/>
      <c r="JVY43" s="1"/>
      <c r="JVZ43" s="1"/>
      <c r="JWA43" s="1"/>
      <c r="JWB43" s="1"/>
      <c r="JWC43" s="1"/>
      <c r="JWD43" s="1"/>
      <c r="JWE43" s="1"/>
      <c r="JWF43" s="1"/>
      <c r="JWG43" s="1"/>
      <c r="JWH43" s="1"/>
      <c r="JWI43" s="1"/>
      <c r="JWJ43" s="1"/>
      <c r="JWK43" s="1"/>
      <c r="JWL43" s="1"/>
      <c r="JWM43" s="1"/>
      <c r="JWN43" s="1"/>
      <c r="JWO43" s="1"/>
      <c r="JWP43" s="1"/>
      <c r="JWQ43" s="1"/>
      <c r="JWR43" s="1"/>
      <c r="JWS43" s="1"/>
      <c r="JWT43" s="1"/>
      <c r="JWU43" s="1"/>
      <c r="JWV43" s="1"/>
      <c r="JWW43" s="1"/>
      <c r="JWX43" s="1"/>
      <c r="JWY43" s="1"/>
      <c r="JWZ43" s="1"/>
      <c r="JXA43" s="1"/>
      <c r="JXB43" s="1"/>
      <c r="JXC43" s="1"/>
      <c r="JXD43" s="1"/>
      <c r="JXE43" s="1"/>
      <c r="JXF43" s="1"/>
      <c r="JXG43" s="1"/>
      <c r="JXH43" s="1"/>
      <c r="JXI43" s="1"/>
      <c r="JXJ43" s="1"/>
      <c r="JXK43" s="1"/>
      <c r="JXL43" s="1"/>
      <c r="JXM43" s="1"/>
      <c r="JXN43" s="1"/>
      <c r="JXO43" s="1"/>
      <c r="JXP43" s="1"/>
      <c r="JXQ43" s="1"/>
      <c r="JXR43" s="1"/>
      <c r="JXS43" s="1"/>
      <c r="JXT43" s="1"/>
      <c r="JXU43" s="1"/>
      <c r="JXV43" s="1"/>
      <c r="JXW43" s="1"/>
      <c r="JXX43" s="1"/>
      <c r="JXY43" s="1"/>
      <c r="JXZ43" s="1"/>
      <c r="JYA43" s="1"/>
      <c r="JYB43" s="1"/>
      <c r="JYC43" s="1"/>
      <c r="JYD43" s="1"/>
      <c r="JYE43" s="1"/>
      <c r="JYF43" s="1"/>
      <c r="JYG43" s="1"/>
      <c r="JYH43" s="1"/>
      <c r="JYI43" s="1"/>
      <c r="JYJ43" s="1"/>
      <c r="JYK43" s="1"/>
      <c r="JYL43" s="1"/>
      <c r="JYM43" s="1"/>
      <c r="JYN43" s="1"/>
      <c r="JYO43" s="1"/>
      <c r="JYP43" s="1"/>
      <c r="JYQ43" s="1"/>
      <c r="JYR43" s="1"/>
      <c r="JYS43" s="1"/>
      <c r="JYT43" s="1"/>
      <c r="JYU43" s="1"/>
      <c r="JYV43" s="1"/>
      <c r="JYW43" s="1"/>
      <c r="JYX43" s="1"/>
      <c r="JYY43" s="1"/>
      <c r="JYZ43" s="1"/>
      <c r="JZA43" s="1"/>
      <c r="JZB43" s="1"/>
      <c r="JZC43" s="1"/>
      <c r="JZD43" s="1"/>
      <c r="JZE43" s="1"/>
      <c r="JZF43" s="1"/>
      <c r="JZG43" s="1"/>
      <c r="JZH43" s="1"/>
      <c r="JZI43" s="1"/>
      <c r="JZJ43" s="1"/>
      <c r="JZK43" s="1"/>
      <c r="JZL43" s="1"/>
      <c r="JZM43" s="1"/>
      <c r="JZN43" s="1"/>
      <c r="JZO43" s="1"/>
      <c r="JZP43" s="1"/>
      <c r="JZQ43" s="1"/>
      <c r="JZR43" s="1"/>
      <c r="JZS43" s="1"/>
      <c r="JZT43" s="1"/>
      <c r="JZU43" s="1"/>
      <c r="JZV43" s="1"/>
      <c r="JZW43" s="1"/>
      <c r="JZX43" s="1"/>
      <c r="JZY43" s="1"/>
      <c r="JZZ43" s="1"/>
      <c r="KAA43" s="1"/>
      <c r="KAB43" s="1"/>
      <c r="KAC43" s="1"/>
      <c r="KAD43" s="1"/>
      <c r="KAE43" s="1"/>
      <c r="KAF43" s="1"/>
      <c r="KAG43" s="1"/>
      <c r="KAH43" s="1"/>
      <c r="KAI43" s="1"/>
      <c r="KAJ43" s="1"/>
      <c r="KAK43" s="1"/>
      <c r="KAL43" s="1"/>
      <c r="KAM43" s="1"/>
      <c r="KAN43" s="1"/>
      <c r="KAO43" s="1"/>
      <c r="KAP43" s="1"/>
      <c r="KAQ43" s="1"/>
      <c r="KAR43" s="1"/>
      <c r="KAS43" s="1"/>
      <c r="KAT43" s="1"/>
      <c r="KAU43" s="1"/>
      <c r="KAV43" s="1"/>
      <c r="KAW43" s="1"/>
      <c r="KAX43" s="1"/>
      <c r="KAY43" s="1"/>
      <c r="KAZ43" s="1"/>
      <c r="KBA43" s="1"/>
      <c r="KBB43" s="1"/>
      <c r="KBC43" s="1"/>
      <c r="KBD43" s="1"/>
      <c r="KBE43" s="1"/>
      <c r="KBF43" s="1"/>
      <c r="KBG43" s="1"/>
      <c r="KBH43" s="1"/>
      <c r="KBI43" s="1"/>
      <c r="KBJ43" s="1"/>
      <c r="KBK43" s="1"/>
      <c r="KBL43" s="1"/>
      <c r="KBM43" s="1"/>
      <c r="KBN43" s="1"/>
      <c r="KBO43" s="1"/>
      <c r="KBP43" s="1"/>
      <c r="KBQ43" s="1"/>
      <c r="KBR43" s="1"/>
      <c r="KBS43" s="1"/>
      <c r="KBT43" s="1"/>
      <c r="KBU43" s="1"/>
      <c r="KBV43" s="1"/>
      <c r="KBW43" s="1"/>
      <c r="KBX43" s="1"/>
      <c r="KBY43" s="1"/>
      <c r="KBZ43" s="1"/>
      <c r="KCA43" s="1"/>
      <c r="KCB43" s="1"/>
      <c r="KCC43" s="1"/>
      <c r="KCD43" s="1"/>
      <c r="KCE43" s="1"/>
      <c r="KCF43" s="1"/>
      <c r="KCG43" s="1"/>
      <c r="KCH43" s="1"/>
      <c r="KCI43" s="1"/>
      <c r="KCJ43" s="1"/>
      <c r="KCK43" s="1"/>
      <c r="KCL43" s="1"/>
      <c r="KCM43" s="1"/>
      <c r="KCN43" s="1"/>
      <c r="KCO43" s="1"/>
      <c r="KCP43" s="1"/>
      <c r="KCQ43" s="1"/>
      <c r="KCR43" s="1"/>
      <c r="KCS43" s="1"/>
      <c r="KCT43" s="1"/>
      <c r="KCU43" s="1"/>
      <c r="KCV43" s="1"/>
      <c r="KCW43" s="1"/>
      <c r="KCX43" s="1"/>
      <c r="KCY43" s="1"/>
      <c r="KCZ43" s="1"/>
      <c r="KDA43" s="1"/>
      <c r="KDB43" s="1"/>
      <c r="KDC43" s="1"/>
      <c r="KDD43" s="1"/>
      <c r="KDE43" s="1"/>
      <c r="KDF43" s="1"/>
      <c r="KDG43" s="1"/>
      <c r="KDH43" s="1"/>
      <c r="KDI43" s="1"/>
      <c r="KDJ43" s="1"/>
      <c r="KDK43" s="1"/>
      <c r="KDL43" s="1"/>
      <c r="KDM43" s="1"/>
      <c r="KDN43" s="1"/>
      <c r="KDO43" s="1"/>
      <c r="KDP43" s="1"/>
      <c r="KDQ43" s="1"/>
      <c r="KDR43" s="1"/>
      <c r="KDS43" s="1"/>
      <c r="KDT43" s="1"/>
      <c r="KDU43" s="1"/>
      <c r="KDV43" s="1"/>
      <c r="KDW43" s="1"/>
      <c r="KDX43" s="1"/>
      <c r="KDY43" s="1"/>
      <c r="KDZ43" s="1"/>
      <c r="KEA43" s="1"/>
      <c r="KEB43" s="1"/>
      <c r="KEC43" s="1"/>
      <c r="KED43" s="1"/>
      <c r="KEE43" s="1"/>
      <c r="KEF43" s="1"/>
      <c r="KEG43" s="1"/>
      <c r="KEH43" s="1"/>
      <c r="KEI43" s="1"/>
      <c r="KEJ43" s="1"/>
      <c r="KEK43" s="1"/>
      <c r="KEL43" s="1"/>
      <c r="KEM43" s="1"/>
      <c r="KEN43" s="1"/>
      <c r="KEO43" s="1"/>
      <c r="KEP43" s="1"/>
      <c r="KEQ43" s="1"/>
      <c r="KER43" s="1"/>
      <c r="KES43" s="1"/>
      <c r="KET43" s="1"/>
      <c r="KEU43" s="1"/>
      <c r="KEV43" s="1"/>
      <c r="KEW43" s="1"/>
      <c r="KEX43" s="1"/>
      <c r="KEY43" s="1"/>
      <c r="KEZ43" s="1"/>
      <c r="KFA43" s="1"/>
      <c r="KFB43" s="1"/>
      <c r="KFC43" s="1"/>
      <c r="KFD43" s="1"/>
      <c r="KFE43" s="1"/>
      <c r="KFF43" s="1"/>
      <c r="KFG43" s="1"/>
      <c r="KFH43" s="1"/>
      <c r="KFI43" s="1"/>
      <c r="KFJ43" s="1"/>
      <c r="KFK43" s="1"/>
      <c r="KFL43" s="1"/>
      <c r="KFM43" s="1"/>
      <c r="KFN43" s="1"/>
      <c r="KFO43" s="1"/>
      <c r="KFP43" s="1"/>
      <c r="KFQ43" s="1"/>
      <c r="KFR43" s="1"/>
      <c r="KFS43" s="1"/>
      <c r="KFT43" s="1"/>
      <c r="KFU43" s="1"/>
      <c r="KFV43" s="1"/>
      <c r="KFW43" s="1"/>
      <c r="KFX43" s="1"/>
      <c r="KFY43" s="1"/>
      <c r="KFZ43" s="1"/>
      <c r="KGA43" s="1"/>
      <c r="KGB43" s="1"/>
      <c r="KGC43" s="1"/>
      <c r="KGD43" s="1"/>
      <c r="KGE43" s="1"/>
      <c r="KGF43" s="1"/>
      <c r="KGG43" s="1"/>
      <c r="KGH43" s="1"/>
      <c r="KGI43" s="1"/>
      <c r="KGJ43" s="1"/>
      <c r="KGK43" s="1"/>
      <c r="KGL43" s="1"/>
      <c r="KGM43" s="1"/>
      <c r="KGN43" s="1"/>
      <c r="KGO43" s="1"/>
      <c r="KGP43" s="1"/>
      <c r="KGQ43" s="1"/>
      <c r="KGR43" s="1"/>
      <c r="KGS43" s="1"/>
      <c r="KGT43" s="1"/>
      <c r="KGU43" s="1"/>
      <c r="KGV43" s="1"/>
      <c r="KGW43" s="1"/>
      <c r="KGX43" s="1"/>
      <c r="KGY43" s="1"/>
      <c r="KGZ43" s="1"/>
      <c r="KHA43" s="1"/>
      <c r="KHB43" s="1"/>
      <c r="KHC43" s="1"/>
      <c r="KHD43" s="1"/>
      <c r="KHE43" s="1"/>
      <c r="KHF43" s="1"/>
      <c r="KHG43" s="1"/>
      <c r="KHH43" s="1"/>
      <c r="KHI43" s="1"/>
      <c r="KHJ43" s="1"/>
      <c r="KHK43" s="1"/>
      <c r="KHL43" s="1"/>
      <c r="KHM43" s="1"/>
      <c r="KHN43" s="1"/>
      <c r="KHO43" s="1"/>
      <c r="KHP43" s="1"/>
      <c r="KHQ43" s="1"/>
      <c r="KHR43" s="1"/>
      <c r="KHS43" s="1"/>
      <c r="KHT43" s="1"/>
      <c r="KHU43" s="1"/>
      <c r="KHV43" s="1"/>
      <c r="KHW43" s="1"/>
      <c r="KHX43" s="1"/>
      <c r="KHY43" s="1"/>
      <c r="KHZ43" s="1"/>
      <c r="KIA43" s="1"/>
      <c r="KIB43" s="1"/>
      <c r="KIC43" s="1"/>
      <c r="KID43" s="1"/>
      <c r="KIE43" s="1"/>
      <c r="KIF43" s="1"/>
      <c r="KIG43" s="1"/>
      <c r="KIH43" s="1"/>
      <c r="KII43" s="1"/>
      <c r="KIJ43" s="1"/>
      <c r="KIK43" s="1"/>
      <c r="KIL43" s="1"/>
      <c r="KIM43" s="1"/>
      <c r="KIN43" s="1"/>
      <c r="KIO43" s="1"/>
      <c r="KIP43" s="1"/>
      <c r="KIQ43" s="1"/>
      <c r="KIR43" s="1"/>
      <c r="KIS43" s="1"/>
      <c r="KIT43" s="1"/>
      <c r="KIU43" s="1"/>
      <c r="KIV43" s="1"/>
      <c r="KIW43" s="1"/>
      <c r="KIX43" s="1"/>
      <c r="KIY43" s="1"/>
      <c r="KIZ43" s="1"/>
      <c r="KJA43" s="1"/>
      <c r="KJB43" s="1"/>
      <c r="KJC43" s="1"/>
      <c r="KJD43" s="1"/>
      <c r="KJE43" s="1"/>
      <c r="KJF43" s="1"/>
      <c r="KJG43" s="1"/>
      <c r="KJH43" s="1"/>
      <c r="KJI43" s="1"/>
      <c r="KJJ43" s="1"/>
      <c r="KJK43" s="1"/>
      <c r="KJL43" s="1"/>
      <c r="KJM43" s="1"/>
      <c r="KJN43" s="1"/>
      <c r="KJO43" s="1"/>
      <c r="KJP43" s="1"/>
      <c r="KJQ43" s="1"/>
      <c r="KJR43" s="1"/>
      <c r="KJS43" s="1"/>
      <c r="KJT43" s="1"/>
      <c r="KJU43" s="1"/>
      <c r="KJV43" s="1"/>
      <c r="KJW43" s="1"/>
      <c r="KJX43" s="1"/>
      <c r="KJY43" s="1"/>
      <c r="KJZ43" s="1"/>
      <c r="KKA43" s="1"/>
      <c r="KKB43" s="1"/>
      <c r="KKC43" s="1"/>
      <c r="KKD43" s="1"/>
      <c r="KKE43" s="1"/>
      <c r="KKF43" s="1"/>
      <c r="KKG43" s="1"/>
      <c r="KKH43" s="1"/>
      <c r="KKI43" s="1"/>
      <c r="KKJ43" s="1"/>
      <c r="KKK43" s="1"/>
      <c r="KKL43" s="1"/>
      <c r="KKM43" s="1"/>
      <c r="KKN43" s="1"/>
      <c r="KKO43" s="1"/>
      <c r="KKP43" s="1"/>
      <c r="KKQ43" s="1"/>
      <c r="KKR43" s="1"/>
      <c r="KKS43" s="1"/>
      <c r="KKT43" s="1"/>
      <c r="KKU43" s="1"/>
      <c r="KKV43" s="1"/>
      <c r="KKW43" s="1"/>
      <c r="KKX43" s="1"/>
      <c r="KKY43" s="1"/>
      <c r="KKZ43" s="1"/>
      <c r="KLA43" s="1"/>
      <c r="KLB43" s="1"/>
      <c r="KLC43" s="1"/>
      <c r="KLD43" s="1"/>
      <c r="KLE43" s="1"/>
      <c r="KLF43" s="1"/>
      <c r="KLG43" s="1"/>
      <c r="KLH43" s="1"/>
      <c r="KLI43" s="1"/>
      <c r="KLJ43" s="1"/>
      <c r="KLK43" s="1"/>
      <c r="KLL43" s="1"/>
      <c r="KLM43" s="1"/>
      <c r="KLN43" s="1"/>
      <c r="KLO43" s="1"/>
      <c r="KLP43" s="1"/>
      <c r="KLQ43" s="1"/>
      <c r="KLR43" s="1"/>
      <c r="KLS43" s="1"/>
      <c r="KLT43" s="1"/>
      <c r="KLU43" s="1"/>
      <c r="KLV43" s="1"/>
      <c r="KLW43" s="1"/>
      <c r="KLX43" s="1"/>
      <c r="KLY43" s="1"/>
      <c r="KLZ43" s="1"/>
      <c r="KMA43" s="1"/>
      <c r="KMB43" s="1"/>
      <c r="KMC43" s="1"/>
      <c r="KMD43" s="1"/>
      <c r="KME43" s="1"/>
      <c r="KMF43" s="1"/>
      <c r="KMG43" s="1"/>
      <c r="KMH43" s="1"/>
      <c r="KMI43" s="1"/>
      <c r="KMJ43" s="1"/>
      <c r="KMK43" s="1"/>
      <c r="KML43" s="1"/>
      <c r="KMM43" s="1"/>
      <c r="KMN43" s="1"/>
      <c r="KMO43" s="1"/>
      <c r="KMP43" s="1"/>
      <c r="KMQ43" s="1"/>
      <c r="KMR43" s="1"/>
      <c r="KMS43" s="1"/>
      <c r="KMT43" s="1"/>
      <c r="KMU43" s="1"/>
      <c r="KMV43" s="1"/>
      <c r="KMW43" s="1"/>
      <c r="KMX43" s="1"/>
      <c r="KMY43" s="1"/>
      <c r="KMZ43" s="1"/>
      <c r="KNA43" s="1"/>
      <c r="KNB43" s="1"/>
      <c r="KNC43" s="1"/>
      <c r="KND43" s="1"/>
      <c r="KNE43" s="1"/>
      <c r="KNF43" s="1"/>
      <c r="KNG43" s="1"/>
      <c r="KNH43" s="1"/>
      <c r="KNI43" s="1"/>
      <c r="KNJ43" s="1"/>
      <c r="KNK43" s="1"/>
      <c r="KNL43" s="1"/>
      <c r="KNM43" s="1"/>
      <c r="KNN43" s="1"/>
      <c r="KNO43" s="1"/>
      <c r="KNP43" s="1"/>
      <c r="KNQ43" s="1"/>
      <c r="KNR43" s="1"/>
      <c r="KNS43" s="1"/>
      <c r="KNT43" s="1"/>
      <c r="KNU43" s="1"/>
      <c r="KNV43" s="1"/>
      <c r="KNW43" s="1"/>
      <c r="KNX43" s="1"/>
      <c r="KNY43" s="1"/>
      <c r="KNZ43" s="1"/>
      <c r="KOA43" s="1"/>
      <c r="KOB43" s="1"/>
      <c r="KOC43" s="1"/>
      <c r="KOD43" s="1"/>
      <c r="KOE43" s="1"/>
      <c r="KOF43" s="1"/>
      <c r="KOG43" s="1"/>
      <c r="KOH43" s="1"/>
      <c r="KOI43" s="1"/>
      <c r="KOJ43" s="1"/>
      <c r="KOK43" s="1"/>
      <c r="KOL43" s="1"/>
      <c r="KOM43" s="1"/>
      <c r="KON43" s="1"/>
      <c r="KOO43" s="1"/>
      <c r="KOP43" s="1"/>
      <c r="KOQ43" s="1"/>
      <c r="KOR43" s="1"/>
      <c r="KOS43" s="1"/>
      <c r="KOT43" s="1"/>
      <c r="KOU43" s="1"/>
      <c r="KOV43" s="1"/>
      <c r="KOW43" s="1"/>
      <c r="KOX43" s="1"/>
      <c r="KOY43" s="1"/>
      <c r="KOZ43" s="1"/>
      <c r="KPA43" s="1"/>
      <c r="KPB43" s="1"/>
      <c r="KPC43" s="1"/>
      <c r="KPD43" s="1"/>
      <c r="KPE43" s="1"/>
      <c r="KPF43" s="1"/>
      <c r="KPG43" s="1"/>
      <c r="KPH43" s="1"/>
      <c r="KPI43" s="1"/>
      <c r="KPJ43" s="1"/>
      <c r="KPK43" s="1"/>
      <c r="KPL43" s="1"/>
      <c r="KPM43" s="1"/>
      <c r="KPN43" s="1"/>
      <c r="KPO43" s="1"/>
      <c r="KPP43" s="1"/>
      <c r="KPQ43" s="1"/>
      <c r="KPR43" s="1"/>
      <c r="KPS43" s="1"/>
      <c r="KPT43" s="1"/>
      <c r="KPU43" s="1"/>
      <c r="KPV43" s="1"/>
      <c r="KPW43" s="1"/>
      <c r="KPX43" s="1"/>
      <c r="KPY43" s="1"/>
      <c r="KPZ43" s="1"/>
      <c r="KQA43" s="1"/>
      <c r="KQB43" s="1"/>
      <c r="KQC43" s="1"/>
      <c r="KQD43" s="1"/>
      <c r="KQE43" s="1"/>
      <c r="KQF43" s="1"/>
      <c r="KQG43" s="1"/>
      <c r="KQH43" s="1"/>
      <c r="KQI43" s="1"/>
      <c r="KQJ43" s="1"/>
      <c r="KQK43" s="1"/>
      <c r="KQL43" s="1"/>
      <c r="KQM43" s="1"/>
      <c r="KQN43" s="1"/>
      <c r="KQO43" s="1"/>
      <c r="KQP43" s="1"/>
      <c r="KQQ43" s="1"/>
      <c r="KQR43" s="1"/>
      <c r="KQS43" s="1"/>
      <c r="KQT43" s="1"/>
      <c r="KQU43" s="1"/>
      <c r="KQV43" s="1"/>
      <c r="KQW43" s="1"/>
      <c r="KQX43" s="1"/>
      <c r="KQY43" s="1"/>
      <c r="KQZ43" s="1"/>
      <c r="KRA43" s="1"/>
      <c r="KRB43" s="1"/>
      <c r="KRC43" s="1"/>
      <c r="KRD43" s="1"/>
      <c r="KRE43" s="1"/>
      <c r="KRF43" s="1"/>
      <c r="KRG43" s="1"/>
      <c r="KRH43" s="1"/>
      <c r="KRI43" s="1"/>
      <c r="KRJ43" s="1"/>
      <c r="KRK43" s="1"/>
      <c r="KRL43" s="1"/>
      <c r="KRM43" s="1"/>
      <c r="KRN43" s="1"/>
      <c r="KRO43" s="1"/>
      <c r="KRP43" s="1"/>
      <c r="KRQ43" s="1"/>
      <c r="KRR43" s="1"/>
      <c r="KRS43" s="1"/>
      <c r="KRT43" s="1"/>
      <c r="KRU43" s="1"/>
      <c r="KRV43" s="1"/>
      <c r="KRW43" s="1"/>
      <c r="KRX43" s="1"/>
      <c r="KRY43" s="1"/>
      <c r="KRZ43" s="1"/>
      <c r="KSA43" s="1"/>
      <c r="KSB43" s="1"/>
      <c r="KSC43" s="1"/>
      <c r="KSD43" s="1"/>
      <c r="KSE43" s="1"/>
      <c r="KSF43" s="1"/>
      <c r="KSG43" s="1"/>
      <c r="KSH43" s="1"/>
      <c r="KSI43" s="1"/>
      <c r="KSJ43" s="1"/>
      <c r="KSK43" s="1"/>
      <c r="KSL43" s="1"/>
      <c r="KSM43" s="1"/>
      <c r="KSN43" s="1"/>
      <c r="KSO43" s="1"/>
      <c r="KSP43" s="1"/>
      <c r="KSQ43" s="1"/>
      <c r="KSR43" s="1"/>
      <c r="KSS43" s="1"/>
      <c r="KST43" s="1"/>
      <c r="KSU43" s="1"/>
      <c r="KSV43" s="1"/>
      <c r="KSW43" s="1"/>
      <c r="KSX43" s="1"/>
      <c r="KSY43" s="1"/>
      <c r="KSZ43" s="1"/>
      <c r="KTA43" s="1"/>
      <c r="KTB43" s="1"/>
      <c r="KTC43" s="1"/>
      <c r="KTD43" s="1"/>
      <c r="KTE43" s="1"/>
      <c r="KTF43" s="1"/>
      <c r="KTG43" s="1"/>
      <c r="KTH43" s="1"/>
      <c r="KTI43" s="1"/>
      <c r="KTJ43" s="1"/>
      <c r="KTK43" s="1"/>
      <c r="KTL43" s="1"/>
      <c r="KTM43" s="1"/>
      <c r="KTN43" s="1"/>
      <c r="KTO43" s="1"/>
      <c r="KTP43" s="1"/>
      <c r="KTQ43" s="1"/>
      <c r="KTR43" s="1"/>
      <c r="KTS43" s="1"/>
      <c r="KTT43" s="1"/>
      <c r="KTU43" s="1"/>
      <c r="KTV43" s="1"/>
      <c r="KTW43" s="1"/>
      <c r="KTX43" s="1"/>
      <c r="KTY43" s="1"/>
      <c r="KTZ43" s="1"/>
      <c r="KUA43" s="1"/>
      <c r="KUB43" s="1"/>
      <c r="KUC43" s="1"/>
      <c r="KUD43" s="1"/>
      <c r="KUE43" s="1"/>
      <c r="KUF43" s="1"/>
      <c r="KUG43" s="1"/>
      <c r="KUH43" s="1"/>
      <c r="KUI43" s="1"/>
      <c r="KUJ43" s="1"/>
      <c r="KUK43" s="1"/>
      <c r="KUL43" s="1"/>
      <c r="KUM43" s="1"/>
      <c r="KUN43" s="1"/>
      <c r="KUO43" s="1"/>
      <c r="KUP43" s="1"/>
      <c r="KUQ43" s="1"/>
      <c r="KUR43" s="1"/>
      <c r="KUS43" s="1"/>
      <c r="KUT43" s="1"/>
      <c r="KUU43" s="1"/>
      <c r="KUV43" s="1"/>
      <c r="KUW43" s="1"/>
      <c r="KUX43" s="1"/>
      <c r="KUY43" s="1"/>
      <c r="KUZ43" s="1"/>
      <c r="KVA43" s="1"/>
      <c r="KVB43" s="1"/>
      <c r="KVC43" s="1"/>
      <c r="KVD43" s="1"/>
      <c r="KVE43" s="1"/>
      <c r="KVF43" s="1"/>
      <c r="KVG43" s="1"/>
      <c r="KVH43" s="1"/>
      <c r="KVI43" s="1"/>
      <c r="KVJ43" s="1"/>
      <c r="KVK43" s="1"/>
      <c r="KVL43" s="1"/>
      <c r="KVM43" s="1"/>
      <c r="KVN43" s="1"/>
      <c r="KVO43" s="1"/>
      <c r="KVP43" s="1"/>
      <c r="KVQ43" s="1"/>
      <c r="KVR43" s="1"/>
      <c r="KVS43" s="1"/>
      <c r="KVT43" s="1"/>
      <c r="KVU43" s="1"/>
      <c r="KVV43" s="1"/>
      <c r="KVW43" s="1"/>
      <c r="KVX43" s="1"/>
      <c r="KVY43" s="1"/>
      <c r="KVZ43" s="1"/>
      <c r="KWA43" s="1"/>
      <c r="KWB43" s="1"/>
      <c r="KWC43" s="1"/>
      <c r="KWD43" s="1"/>
      <c r="KWE43" s="1"/>
      <c r="KWF43" s="1"/>
      <c r="KWG43" s="1"/>
      <c r="KWH43" s="1"/>
      <c r="KWI43" s="1"/>
      <c r="KWJ43" s="1"/>
      <c r="KWK43" s="1"/>
      <c r="KWL43" s="1"/>
      <c r="KWM43" s="1"/>
      <c r="KWN43" s="1"/>
      <c r="KWO43" s="1"/>
      <c r="KWP43" s="1"/>
      <c r="KWQ43" s="1"/>
      <c r="KWR43" s="1"/>
      <c r="KWS43" s="1"/>
      <c r="KWT43" s="1"/>
      <c r="KWU43" s="1"/>
      <c r="KWV43" s="1"/>
      <c r="KWW43" s="1"/>
      <c r="KWX43" s="1"/>
      <c r="KWY43" s="1"/>
      <c r="KWZ43" s="1"/>
      <c r="KXA43" s="1"/>
      <c r="KXB43" s="1"/>
      <c r="KXC43" s="1"/>
      <c r="KXD43" s="1"/>
      <c r="KXE43" s="1"/>
      <c r="KXF43" s="1"/>
      <c r="KXG43" s="1"/>
      <c r="KXH43" s="1"/>
      <c r="KXI43" s="1"/>
      <c r="KXJ43" s="1"/>
      <c r="KXK43" s="1"/>
      <c r="KXL43" s="1"/>
      <c r="KXM43" s="1"/>
      <c r="KXN43" s="1"/>
      <c r="KXO43" s="1"/>
      <c r="KXP43" s="1"/>
      <c r="KXQ43" s="1"/>
      <c r="KXR43" s="1"/>
      <c r="KXS43" s="1"/>
      <c r="KXT43" s="1"/>
      <c r="KXU43" s="1"/>
      <c r="KXV43" s="1"/>
      <c r="KXW43" s="1"/>
      <c r="KXX43" s="1"/>
      <c r="KXY43" s="1"/>
      <c r="KXZ43" s="1"/>
      <c r="KYA43" s="1"/>
      <c r="KYB43" s="1"/>
      <c r="KYC43" s="1"/>
      <c r="KYD43" s="1"/>
      <c r="KYE43" s="1"/>
      <c r="KYF43" s="1"/>
      <c r="KYG43" s="1"/>
      <c r="KYH43" s="1"/>
      <c r="KYI43" s="1"/>
      <c r="KYJ43" s="1"/>
      <c r="KYK43" s="1"/>
      <c r="KYL43" s="1"/>
      <c r="KYM43" s="1"/>
      <c r="KYN43" s="1"/>
      <c r="KYO43" s="1"/>
      <c r="KYP43" s="1"/>
      <c r="KYQ43" s="1"/>
      <c r="KYR43" s="1"/>
      <c r="KYS43" s="1"/>
      <c r="KYT43" s="1"/>
      <c r="KYU43" s="1"/>
      <c r="KYV43" s="1"/>
      <c r="KYW43" s="1"/>
      <c r="KYX43" s="1"/>
      <c r="KYY43" s="1"/>
      <c r="KYZ43" s="1"/>
      <c r="KZA43" s="1"/>
      <c r="KZB43" s="1"/>
      <c r="KZC43" s="1"/>
      <c r="KZD43" s="1"/>
      <c r="KZE43" s="1"/>
      <c r="KZF43" s="1"/>
      <c r="KZG43" s="1"/>
      <c r="KZH43" s="1"/>
      <c r="KZI43" s="1"/>
      <c r="KZJ43" s="1"/>
      <c r="KZK43" s="1"/>
      <c r="KZL43" s="1"/>
      <c r="KZM43" s="1"/>
      <c r="KZN43" s="1"/>
      <c r="KZO43" s="1"/>
      <c r="KZP43" s="1"/>
      <c r="KZQ43" s="1"/>
      <c r="KZR43" s="1"/>
      <c r="KZS43" s="1"/>
      <c r="KZT43" s="1"/>
      <c r="KZU43" s="1"/>
      <c r="KZV43" s="1"/>
      <c r="KZW43" s="1"/>
      <c r="KZX43" s="1"/>
      <c r="KZY43" s="1"/>
      <c r="KZZ43" s="1"/>
      <c r="LAA43" s="1"/>
      <c r="LAB43" s="1"/>
      <c r="LAC43" s="1"/>
      <c r="LAD43" s="1"/>
      <c r="LAE43" s="1"/>
      <c r="LAF43" s="1"/>
      <c r="LAG43" s="1"/>
      <c r="LAH43" s="1"/>
      <c r="LAI43" s="1"/>
      <c r="LAJ43" s="1"/>
      <c r="LAK43" s="1"/>
      <c r="LAL43" s="1"/>
      <c r="LAM43" s="1"/>
      <c r="LAN43" s="1"/>
      <c r="LAO43" s="1"/>
      <c r="LAP43" s="1"/>
      <c r="LAQ43" s="1"/>
      <c r="LAR43" s="1"/>
      <c r="LAS43" s="1"/>
      <c r="LAT43" s="1"/>
      <c r="LAU43" s="1"/>
      <c r="LAV43" s="1"/>
      <c r="LAW43" s="1"/>
      <c r="LAX43" s="1"/>
      <c r="LAY43" s="1"/>
      <c r="LAZ43" s="1"/>
      <c r="LBA43" s="1"/>
      <c r="LBB43" s="1"/>
      <c r="LBC43" s="1"/>
      <c r="LBD43" s="1"/>
      <c r="LBE43" s="1"/>
      <c r="LBF43" s="1"/>
      <c r="LBG43" s="1"/>
      <c r="LBH43" s="1"/>
      <c r="LBI43" s="1"/>
      <c r="LBJ43" s="1"/>
      <c r="LBK43" s="1"/>
      <c r="LBL43" s="1"/>
      <c r="LBM43" s="1"/>
      <c r="LBN43" s="1"/>
      <c r="LBO43" s="1"/>
      <c r="LBP43" s="1"/>
      <c r="LBQ43" s="1"/>
      <c r="LBR43" s="1"/>
      <c r="LBS43" s="1"/>
      <c r="LBT43" s="1"/>
      <c r="LBU43" s="1"/>
      <c r="LBV43" s="1"/>
      <c r="LBW43" s="1"/>
      <c r="LBX43" s="1"/>
      <c r="LBY43" s="1"/>
      <c r="LBZ43" s="1"/>
      <c r="LCA43" s="1"/>
      <c r="LCB43" s="1"/>
      <c r="LCC43" s="1"/>
      <c r="LCD43" s="1"/>
      <c r="LCE43" s="1"/>
      <c r="LCF43" s="1"/>
      <c r="LCG43" s="1"/>
      <c r="LCH43" s="1"/>
      <c r="LCI43" s="1"/>
      <c r="LCJ43" s="1"/>
      <c r="LCK43" s="1"/>
      <c r="LCL43" s="1"/>
      <c r="LCM43" s="1"/>
      <c r="LCN43" s="1"/>
      <c r="LCO43" s="1"/>
      <c r="LCP43" s="1"/>
      <c r="LCQ43" s="1"/>
      <c r="LCR43" s="1"/>
      <c r="LCS43" s="1"/>
      <c r="LCT43" s="1"/>
      <c r="LCU43" s="1"/>
      <c r="LCV43" s="1"/>
      <c r="LCW43" s="1"/>
      <c r="LCX43" s="1"/>
      <c r="LCY43" s="1"/>
      <c r="LCZ43" s="1"/>
      <c r="LDA43" s="1"/>
      <c r="LDB43" s="1"/>
      <c r="LDC43" s="1"/>
      <c r="LDD43" s="1"/>
      <c r="LDE43" s="1"/>
      <c r="LDF43" s="1"/>
      <c r="LDG43" s="1"/>
      <c r="LDH43" s="1"/>
      <c r="LDI43" s="1"/>
      <c r="LDJ43" s="1"/>
      <c r="LDK43" s="1"/>
      <c r="LDL43" s="1"/>
      <c r="LDM43" s="1"/>
      <c r="LDN43" s="1"/>
      <c r="LDO43" s="1"/>
      <c r="LDP43" s="1"/>
      <c r="LDQ43" s="1"/>
      <c r="LDR43" s="1"/>
      <c r="LDS43" s="1"/>
      <c r="LDT43" s="1"/>
      <c r="LDU43" s="1"/>
      <c r="LDV43" s="1"/>
      <c r="LDW43" s="1"/>
      <c r="LDX43" s="1"/>
      <c r="LDY43" s="1"/>
      <c r="LDZ43" s="1"/>
      <c r="LEA43" s="1"/>
      <c r="LEB43" s="1"/>
      <c r="LEC43" s="1"/>
      <c r="LED43" s="1"/>
      <c r="LEE43" s="1"/>
      <c r="LEF43" s="1"/>
      <c r="LEG43" s="1"/>
      <c r="LEH43" s="1"/>
      <c r="LEI43" s="1"/>
      <c r="LEJ43" s="1"/>
      <c r="LEK43" s="1"/>
      <c r="LEL43" s="1"/>
      <c r="LEM43" s="1"/>
      <c r="LEN43" s="1"/>
      <c r="LEO43" s="1"/>
      <c r="LEP43" s="1"/>
      <c r="LEQ43" s="1"/>
      <c r="LER43" s="1"/>
      <c r="LES43" s="1"/>
      <c r="LET43" s="1"/>
      <c r="LEU43" s="1"/>
      <c r="LEV43" s="1"/>
      <c r="LEW43" s="1"/>
      <c r="LEX43" s="1"/>
      <c r="LEY43" s="1"/>
      <c r="LEZ43" s="1"/>
      <c r="LFA43" s="1"/>
      <c r="LFB43" s="1"/>
      <c r="LFC43" s="1"/>
      <c r="LFD43" s="1"/>
      <c r="LFE43" s="1"/>
      <c r="LFF43" s="1"/>
      <c r="LFG43" s="1"/>
      <c r="LFH43" s="1"/>
      <c r="LFI43" s="1"/>
      <c r="LFJ43" s="1"/>
      <c r="LFK43" s="1"/>
      <c r="LFL43" s="1"/>
      <c r="LFM43" s="1"/>
      <c r="LFN43" s="1"/>
      <c r="LFO43" s="1"/>
      <c r="LFP43" s="1"/>
      <c r="LFQ43" s="1"/>
      <c r="LFR43" s="1"/>
      <c r="LFS43" s="1"/>
      <c r="LFT43" s="1"/>
      <c r="LFU43" s="1"/>
      <c r="LFV43" s="1"/>
      <c r="LFW43" s="1"/>
      <c r="LFX43" s="1"/>
      <c r="LFY43" s="1"/>
      <c r="LFZ43" s="1"/>
      <c r="LGA43" s="1"/>
      <c r="LGB43" s="1"/>
      <c r="LGC43" s="1"/>
      <c r="LGD43" s="1"/>
      <c r="LGE43" s="1"/>
      <c r="LGF43" s="1"/>
      <c r="LGG43" s="1"/>
      <c r="LGH43" s="1"/>
      <c r="LGI43" s="1"/>
      <c r="LGJ43" s="1"/>
      <c r="LGK43" s="1"/>
      <c r="LGL43" s="1"/>
      <c r="LGM43" s="1"/>
      <c r="LGN43" s="1"/>
      <c r="LGO43" s="1"/>
      <c r="LGP43" s="1"/>
      <c r="LGQ43" s="1"/>
      <c r="LGR43" s="1"/>
      <c r="LGS43" s="1"/>
      <c r="LGT43" s="1"/>
      <c r="LGU43" s="1"/>
      <c r="LGV43" s="1"/>
      <c r="LGW43" s="1"/>
      <c r="LGX43" s="1"/>
      <c r="LGY43" s="1"/>
      <c r="LGZ43" s="1"/>
      <c r="LHA43" s="1"/>
      <c r="LHB43" s="1"/>
      <c r="LHC43" s="1"/>
      <c r="LHD43" s="1"/>
      <c r="LHE43" s="1"/>
      <c r="LHF43" s="1"/>
      <c r="LHG43" s="1"/>
      <c r="LHH43" s="1"/>
      <c r="LHI43" s="1"/>
      <c r="LHJ43" s="1"/>
      <c r="LHK43" s="1"/>
      <c r="LHL43" s="1"/>
      <c r="LHM43" s="1"/>
      <c r="LHN43" s="1"/>
      <c r="LHO43" s="1"/>
      <c r="LHP43" s="1"/>
      <c r="LHQ43" s="1"/>
      <c r="LHR43" s="1"/>
      <c r="LHS43" s="1"/>
      <c r="LHT43" s="1"/>
      <c r="LHU43" s="1"/>
      <c r="LHV43" s="1"/>
      <c r="LHW43" s="1"/>
      <c r="LHX43" s="1"/>
      <c r="LHY43" s="1"/>
      <c r="LHZ43" s="1"/>
      <c r="LIA43" s="1"/>
      <c r="LIB43" s="1"/>
      <c r="LIC43" s="1"/>
      <c r="LID43" s="1"/>
      <c r="LIE43" s="1"/>
      <c r="LIF43" s="1"/>
      <c r="LIG43" s="1"/>
      <c r="LIH43" s="1"/>
      <c r="LII43" s="1"/>
      <c r="LIJ43" s="1"/>
      <c r="LIK43" s="1"/>
      <c r="LIL43" s="1"/>
      <c r="LIM43" s="1"/>
      <c r="LIN43" s="1"/>
      <c r="LIO43" s="1"/>
      <c r="LIP43" s="1"/>
      <c r="LIQ43" s="1"/>
      <c r="LIR43" s="1"/>
      <c r="LIS43" s="1"/>
      <c r="LIT43" s="1"/>
      <c r="LIU43" s="1"/>
      <c r="LIV43" s="1"/>
      <c r="LIW43" s="1"/>
      <c r="LIX43" s="1"/>
      <c r="LIY43" s="1"/>
      <c r="LIZ43" s="1"/>
      <c r="LJA43" s="1"/>
      <c r="LJB43" s="1"/>
      <c r="LJC43" s="1"/>
      <c r="LJD43" s="1"/>
      <c r="LJE43" s="1"/>
      <c r="LJF43" s="1"/>
      <c r="LJG43" s="1"/>
      <c r="LJH43" s="1"/>
      <c r="LJI43" s="1"/>
      <c r="LJJ43" s="1"/>
      <c r="LJK43" s="1"/>
      <c r="LJL43" s="1"/>
      <c r="LJM43" s="1"/>
      <c r="LJN43" s="1"/>
      <c r="LJO43" s="1"/>
      <c r="LJP43" s="1"/>
      <c r="LJQ43" s="1"/>
      <c r="LJR43" s="1"/>
      <c r="LJS43" s="1"/>
      <c r="LJT43" s="1"/>
      <c r="LJU43" s="1"/>
      <c r="LJV43" s="1"/>
      <c r="LJW43" s="1"/>
      <c r="LJX43" s="1"/>
      <c r="LJY43" s="1"/>
      <c r="LJZ43" s="1"/>
      <c r="LKA43" s="1"/>
      <c r="LKB43" s="1"/>
      <c r="LKC43" s="1"/>
      <c r="LKD43" s="1"/>
      <c r="LKE43" s="1"/>
      <c r="LKF43" s="1"/>
      <c r="LKG43" s="1"/>
      <c r="LKH43" s="1"/>
      <c r="LKI43" s="1"/>
      <c r="LKJ43" s="1"/>
      <c r="LKK43" s="1"/>
      <c r="LKL43" s="1"/>
      <c r="LKM43" s="1"/>
      <c r="LKN43" s="1"/>
      <c r="LKO43" s="1"/>
      <c r="LKP43" s="1"/>
      <c r="LKQ43" s="1"/>
      <c r="LKR43" s="1"/>
      <c r="LKS43" s="1"/>
      <c r="LKT43" s="1"/>
      <c r="LKU43" s="1"/>
      <c r="LKV43" s="1"/>
      <c r="LKW43" s="1"/>
      <c r="LKX43" s="1"/>
      <c r="LKY43" s="1"/>
      <c r="LKZ43" s="1"/>
      <c r="LLA43" s="1"/>
      <c r="LLB43" s="1"/>
      <c r="LLC43" s="1"/>
      <c r="LLD43" s="1"/>
      <c r="LLE43" s="1"/>
      <c r="LLF43" s="1"/>
      <c r="LLG43" s="1"/>
      <c r="LLH43" s="1"/>
      <c r="LLI43" s="1"/>
      <c r="LLJ43" s="1"/>
      <c r="LLK43" s="1"/>
      <c r="LLL43" s="1"/>
      <c r="LLM43" s="1"/>
      <c r="LLN43" s="1"/>
      <c r="LLO43" s="1"/>
      <c r="LLP43" s="1"/>
      <c r="LLQ43" s="1"/>
      <c r="LLR43" s="1"/>
      <c r="LLS43" s="1"/>
      <c r="LLT43" s="1"/>
      <c r="LLU43" s="1"/>
      <c r="LLV43" s="1"/>
      <c r="LLW43" s="1"/>
      <c r="LLX43" s="1"/>
      <c r="LLY43" s="1"/>
      <c r="LLZ43" s="1"/>
      <c r="LMA43" s="1"/>
      <c r="LMB43" s="1"/>
      <c r="LMC43" s="1"/>
      <c r="LMD43" s="1"/>
      <c r="LME43" s="1"/>
      <c r="LMF43" s="1"/>
      <c r="LMG43" s="1"/>
      <c r="LMH43" s="1"/>
      <c r="LMI43" s="1"/>
      <c r="LMJ43" s="1"/>
      <c r="LMK43" s="1"/>
      <c r="LML43" s="1"/>
      <c r="LMM43" s="1"/>
      <c r="LMN43" s="1"/>
      <c r="LMO43" s="1"/>
      <c r="LMP43" s="1"/>
      <c r="LMQ43" s="1"/>
      <c r="LMR43" s="1"/>
      <c r="LMS43" s="1"/>
      <c r="LMT43" s="1"/>
      <c r="LMU43" s="1"/>
      <c r="LMV43" s="1"/>
      <c r="LMW43" s="1"/>
      <c r="LMX43" s="1"/>
      <c r="LMY43" s="1"/>
      <c r="LMZ43" s="1"/>
      <c r="LNA43" s="1"/>
      <c r="LNB43" s="1"/>
      <c r="LNC43" s="1"/>
      <c r="LND43" s="1"/>
      <c r="LNE43" s="1"/>
      <c r="LNF43" s="1"/>
      <c r="LNG43" s="1"/>
      <c r="LNH43" s="1"/>
      <c r="LNI43" s="1"/>
      <c r="LNJ43" s="1"/>
      <c r="LNK43" s="1"/>
      <c r="LNL43" s="1"/>
      <c r="LNM43" s="1"/>
      <c r="LNN43" s="1"/>
      <c r="LNO43" s="1"/>
      <c r="LNP43" s="1"/>
      <c r="LNQ43" s="1"/>
      <c r="LNR43" s="1"/>
      <c r="LNS43" s="1"/>
      <c r="LNT43" s="1"/>
      <c r="LNU43" s="1"/>
      <c r="LNV43" s="1"/>
      <c r="LNW43" s="1"/>
      <c r="LNX43" s="1"/>
      <c r="LNY43" s="1"/>
      <c r="LNZ43" s="1"/>
      <c r="LOA43" s="1"/>
      <c r="LOB43" s="1"/>
      <c r="LOC43" s="1"/>
      <c r="LOD43" s="1"/>
      <c r="LOE43" s="1"/>
      <c r="LOF43" s="1"/>
      <c r="LOG43" s="1"/>
      <c r="LOH43" s="1"/>
      <c r="LOI43" s="1"/>
      <c r="LOJ43" s="1"/>
      <c r="LOK43" s="1"/>
      <c r="LOL43" s="1"/>
      <c r="LOM43" s="1"/>
      <c r="LON43" s="1"/>
      <c r="LOO43" s="1"/>
      <c r="LOP43" s="1"/>
      <c r="LOQ43" s="1"/>
      <c r="LOR43" s="1"/>
      <c r="LOS43" s="1"/>
      <c r="LOT43" s="1"/>
      <c r="LOU43" s="1"/>
      <c r="LOV43" s="1"/>
      <c r="LOW43" s="1"/>
      <c r="LOX43" s="1"/>
      <c r="LOY43" s="1"/>
      <c r="LOZ43" s="1"/>
      <c r="LPA43" s="1"/>
      <c r="LPB43" s="1"/>
      <c r="LPC43" s="1"/>
      <c r="LPD43" s="1"/>
      <c r="LPE43" s="1"/>
      <c r="LPF43" s="1"/>
      <c r="LPG43" s="1"/>
      <c r="LPH43" s="1"/>
      <c r="LPI43" s="1"/>
      <c r="LPJ43" s="1"/>
      <c r="LPK43" s="1"/>
      <c r="LPL43" s="1"/>
      <c r="LPM43" s="1"/>
      <c r="LPN43" s="1"/>
      <c r="LPO43" s="1"/>
      <c r="LPP43" s="1"/>
      <c r="LPQ43" s="1"/>
      <c r="LPR43" s="1"/>
      <c r="LPS43" s="1"/>
      <c r="LPT43" s="1"/>
      <c r="LPU43" s="1"/>
      <c r="LPV43" s="1"/>
      <c r="LPW43" s="1"/>
      <c r="LPX43" s="1"/>
      <c r="LPY43" s="1"/>
      <c r="LPZ43" s="1"/>
      <c r="LQA43" s="1"/>
      <c r="LQB43" s="1"/>
      <c r="LQC43" s="1"/>
      <c r="LQD43" s="1"/>
      <c r="LQE43" s="1"/>
      <c r="LQF43" s="1"/>
      <c r="LQG43" s="1"/>
      <c r="LQH43" s="1"/>
      <c r="LQI43" s="1"/>
      <c r="LQJ43" s="1"/>
      <c r="LQK43" s="1"/>
      <c r="LQL43" s="1"/>
      <c r="LQM43" s="1"/>
      <c r="LQN43" s="1"/>
      <c r="LQO43" s="1"/>
      <c r="LQP43" s="1"/>
      <c r="LQQ43" s="1"/>
      <c r="LQR43" s="1"/>
      <c r="LQS43" s="1"/>
      <c r="LQT43" s="1"/>
      <c r="LQU43" s="1"/>
      <c r="LQV43" s="1"/>
      <c r="LQW43" s="1"/>
      <c r="LQX43" s="1"/>
      <c r="LQY43" s="1"/>
      <c r="LQZ43" s="1"/>
      <c r="LRA43" s="1"/>
      <c r="LRB43" s="1"/>
      <c r="LRC43" s="1"/>
      <c r="LRD43" s="1"/>
      <c r="LRE43" s="1"/>
      <c r="LRF43" s="1"/>
      <c r="LRG43" s="1"/>
      <c r="LRH43" s="1"/>
      <c r="LRI43" s="1"/>
      <c r="LRJ43" s="1"/>
      <c r="LRK43" s="1"/>
      <c r="LRL43" s="1"/>
      <c r="LRM43" s="1"/>
      <c r="LRN43" s="1"/>
      <c r="LRO43" s="1"/>
      <c r="LRP43" s="1"/>
      <c r="LRQ43" s="1"/>
      <c r="LRR43" s="1"/>
      <c r="LRS43" s="1"/>
      <c r="LRT43" s="1"/>
      <c r="LRU43" s="1"/>
      <c r="LRV43" s="1"/>
      <c r="LRW43" s="1"/>
      <c r="LRX43" s="1"/>
      <c r="LRY43" s="1"/>
      <c r="LRZ43" s="1"/>
      <c r="LSA43" s="1"/>
      <c r="LSB43" s="1"/>
      <c r="LSC43" s="1"/>
      <c r="LSD43" s="1"/>
      <c r="LSE43" s="1"/>
      <c r="LSF43" s="1"/>
      <c r="LSG43" s="1"/>
      <c r="LSH43" s="1"/>
      <c r="LSI43" s="1"/>
      <c r="LSJ43" s="1"/>
      <c r="LSK43" s="1"/>
      <c r="LSL43" s="1"/>
      <c r="LSM43" s="1"/>
      <c r="LSN43" s="1"/>
      <c r="LSO43" s="1"/>
      <c r="LSP43" s="1"/>
      <c r="LSQ43" s="1"/>
      <c r="LSR43" s="1"/>
      <c r="LSS43" s="1"/>
      <c r="LST43" s="1"/>
      <c r="LSU43" s="1"/>
      <c r="LSV43" s="1"/>
      <c r="LSW43" s="1"/>
      <c r="LSX43" s="1"/>
      <c r="LSY43" s="1"/>
      <c r="LSZ43" s="1"/>
      <c r="LTA43" s="1"/>
      <c r="LTB43" s="1"/>
      <c r="LTC43" s="1"/>
      <c r="LTD43" s="1"/>
      <c r="LTE43" s="1"/>
      <c r="LTF43" s="1"/>
      <c r="LTG43" s="1"/>
      <c r="LTH43" s="1"/>
      <c r="LTI43" s="1"/>
      <c r="LTJ43" s="1"/>
      <c r="LTK43" s="1"/>
      <c r="LTL43" s="1"/>
      <c r="LTM43" s="1"/>
      <c r="LTN43" s="1"/>
      <c r="LTO43" s="1"/>
      <c r="LTP43" s="1"/>
      <c r="LTQ43" s="1"/>
      <c r="LTR43" s="1"/>
      <c r="LTS43" s="1"/>
      <c r="LTT43" s="1"/>
      <c r="LTU43" s="1"/>
      <c r="LTV43" s="1"/>
      <c r="LTW43" s="1"/>
      <c r="LTX43" s="1"/>
      <c r="LTY43" s="1"/>
      <c r="LTZ43" s="1"/>
      <c r="LUA43" s="1"/>
      <c r="LUB43" s="1"/>
      <c r="LUC43" s="1"/>
      <c r="LUD43" s="1"/>
      <c r="LUE43" s="1"/>
      <c r="LUF43" s="1"/>
      <c r="LUG43" s="1"/>
      <c r="LUH43" s="1"/>
      <c r="LUI43" s="1"/>
      <c r="LUJ43" s="1"/>
      <c r="LUK43" s="1"/>
      <c r="LUL43" s="1"/>
      <c r="LUM43" s="1"/>
      <c r="LUN43" s="1"/>
      <c r="LUO43" s="1"/>
      <c r="LUP43" s="1"/>
      <c r="LUQ43" s="1"/>
      <c r="LUR43" s="1"/>
      <c r="LUS43" s="1"/>
      <c r="LUT43" s="1"/>
      <c r="LUU43" s="1"/>
      <c r="LUV43" s="1"/>
      <c r="LUW43" s="1"/>
      <c r="LUX43" s="1"/>
      <c r="LUY43" s="1"/>
      <c r="LUZ43" s="1"/>
      <c r="LVA43" s="1"/>
      <c r="LVB43" s="1"/>
      <c r="LVC43" s="1"/>
      <c r="LVD43" s="1"/>
      <c r="LVE43" s="1"/>
      <c r="LVF43" s="1"/>
      <c r="LVG43" s="1"/>
      <c r="LVH43" s="1"/>
      <c r="LVI43" s="1"/>
      <c r="LVJ43" s="1"/>
      <c r="LVK43" s="1"/>
      <c r="LVL43" s="1"/>
      <c r="LVM43" s="1"/>
      <c r="LVN43" s="1"/>
      <c r="LVO43" s="1"/>
      <c r="LVP43" s="1"/>
      <c r="LVQ43" s="1"/>
      <c r="LVR43" s="1"/>
      <c r="LVS43" s="1"/>
      <c r="LVT43" s="1"/>
      <c r="LVU43" s="1"/>
      <c r="LVV43" s="1"/>
      <c r="LVW43" s="1"/>
      <c r="LVX43" s="1"/>
      <c r="LVY43" s="1"/>
      <c r="LVZ43" s="1"/>
      <c r="LWA43" s="1"/>
      <c r="LWB43" s="1"/>
      <c r="LWC43" s="1"/>
      <c r="LWD43" s="1"/>
      <c r="LWE43" s="1"/>
      <c r="LWF43" s="1"/>
      <c r="LWG43" s="1"/>
      <c r="LWH43" s="1"/>
      <c r="LWI43" s="1"/>
      <c r="LWJ43" s="1"/>
      <c r="LWK43" s="1"/>
      <c r="LWL43" s="1"/>
      <c r="LWM43" s="1"/>
      <c r="LWN43" s="1"/>
      <c r="LWO43" s="1"/>
      <c r="LWP43" s="1"/>
      <c r="LWQ43" s="1"/>
      <c r="LWR43" s="1"/>
      <c r="LWS43" s="1"/>
      <c r="LWT43" s="1"/>
      <c r="LWU43" s="1"/>
      <c r="LWV43" s="1"/>
      <c r="LWW43" s="1"/>
      <c r="LWX43" s="1"/>
      <c r="LWY43" s="1"/>
      <c r="LWZ43" s="1"/>
      <c r="LXA43" s="1"/>
      <c r="LXB43" s="1"/>
      <c r="LXC43" s="1"/>
      <c r="LXD43" s="1"/>
      <c r="LXE43" s="1"/>
      <c r="LXF43" s="1"/>
      <c r="LXG43" s="1"/>
      <c r="LXH43" s="1"/>
      <c r="LXI43" s="1"/>
      <c r="LXJ43" s="1"/>
      <c r="LXK43" s="1"/>
      <c r="LXL43" s="1"/>
      <c r="LXM43" s="1"/>
      <c r="LXN43" s="1"/>
      <c r="LXO43" s="1"/>
      <c r="LXP43" s="1"/>
      <c r="LXQ43" s="1"/>
      <c r="LXR43" s="1"/>
      <c r="LXS43" s="1"/>
      <c r="LXT43" s="1"/>
      <c r="LXU43" s="1"/>
      <c r="LXV43" s="1"/>
      <c r="LXW43" s="1"/>
      <c r="LXX43" s="1"/>
      <c r="LXY43" s="1"/>
      <c r="LXZ43" s="1"/>
      <c r="LYA43" s="1"/>
      <c r="LYB43" s="1"/>
      <c r="LYC43" s="1"/>
      <c r="LYD43" s="1"/>
      <c r="LYE43" s="1"/>
      <c r="LYF43" s="1"/>
      <c r="LYG43" s="1"/>
      <c r="LYH43" s="1"/>
      <c r="LYI43" s="1"/>
      <c r="LYJ43" s="1"/>
      <c r="LYK43" s="1"/>
      <c r="LYL43" s="1"/>
      <c r="LYM43" s="1"/>
      <c r="LYN43" s="1"/>
      <c r="LYO43" s="1"/>
      <c r="LYP43" s="1"/>
      <c r="LYQ43" s="1"/>
      <c r="LYR43" s="1"/>
      <c r="LYS43" s="1"/>
      <c r="LYT43" s="1"/>
      <c r="LYU43" s="1"/>
      <c r="LYV43" s="1"/>
      <c r="LYW43" s="1"/>
      <c r="LYX43" s="1"/>
      <c r="LYY43" s="1"/>
      <c r="LYZ43" s="1"/>
      <c r="LZA43" s="1"/>
      <c r="LZB43" s="1"/>
      <c r="LZC43" s="1"/>
      <c r="LZD43" s="1"/>
      <c r="LZE43" s="1"/>
      <c r="LZF43" s="1"/>
      <c r="LZG43" s="1"/>
      <c r="LZH43" s="1"/>
      <c r="LZI43" s="1"/>
      <c r="LZJ43" s="1"/>
      <c r="LZK43" s="1"/>
      <c r="LZL43" s="1"/>
      <c r="LZM43" s="1"/>
      <c r="LZN43" s="1"/>
      <c r="LZO43" s="1"/>
      <c r="LZP43" s="1"/>
      <c r="LZQ43" s="1"/>
      <c r="LZR43" s="1"/>
      <c r="LZS43" s="1"/>
      <c r="LZT43" s="1"/>
      <c r="LZU43" s="1"/>
      <c r="LZV43" s="1"/>
      <c r="LZW43" s="1"/>
      <c r="LZX43" s="1"/>
      <c r="LZY43" s="1"/>
      <c r="LZZ43" s="1"/>
      <c r="MAA43" s="1"/>
      <c r="MAB43" s="1"/>
      <c r="MAC43" s="1"/>
      <c r="MAD43" s="1"/>
      <c r="MAE43" s="1"/>
      <c r="MAF43" s="1"/>
      <c r="MAG43" s="1"/>
      <c r="MAH43" s="1"/>
      <c r="MAI43" s="1"/>
      <c r="MAJ43" s="1"/>
      <c r="MAK43" s="1"/>
      <c r="MAL43" s="1"/>
      <c r="MAM43" s="1"/>
      <c r="MAN43" s="1"/>
      <c r="MAO43" s="1"/>
      <c r="MAP43" s="1"/>
      <c r="MAQ43" s="1"/>
      <c r="MAR43" s="1"/>
      <c r="MAS43" s="1"/>
      <c r="MAT43" s="1"/>
      <c r="MAU43" s="1"/>
      <c r="MAV43" s="1"/>
      <c r="MAW43" s="1"/>
      <c r="MAX43" s="1"/>
      <c r="MAY43" s="1"/>
      <c r="MAZ43" s="1"/>
      <c r="MBA43" s="1"/>
      <c r="MBB43" s="1"/>
      <c r="MBC43" s="1"/>
      <c r="MBD43" s="1"/>
      <c r="MBE43" s="1"/>
      <c r="MBF43" s="1"/>
      <c r="MBG43" s="1"/>
      <c r="MBH43" s="1"/>
      <c r="MBI43" s="1"/>
      <c r="MBJ43" s="1"/>
      <c r="MBK43" s="1"/>
      <c r="MBL43" s="1"/>
      <c r="MBM43" s="1"/>
      <c r="MBN43" s="1"/>
      <c r="MBO43" s="1"/>
      <c r="MBP43" s="1"/>
      <c r="MBQ43" s="1"/>
      <c r="MBR43" s="1"/>
      <c r="MBS43" s="1"/>
      <c r="MBT43" s="1"/>
      <c r="MBU43" s="1"/>
      <c r="MBV43" s="1"/>
      <c r="MBW43" s="1"/>
      <c r="MBX43" s="1"/>
      <c r="MBY43" s="1"/>
      <c r="MBZ43" s="1"/>
      <c r="MCA43" s="1"/>
      <c r="MCB43" s="1"/>
      <c r="MCC43" s="1"/>
      <c r="MCD43" s="1"/>
      <c r="MCE43" s="1"/>
      <c r="MCF43" s="1"/>
      <c r="MCG43" s="1"/>
      <c r="MCH43" s="1"/>
      <c r="MCI43" s="1"/>
      <c r="MCJ43" s="1"/>
      <c r="MCK43" s="1"/>
      <c r="MCL43" s="1"/>
      <c r="MCM43" s="1"/>
      <c r="MCN43" s="1"/>
      <c r="MCO43" s="1"/>
      <c r="MCP43" s="1"/>
      <c r="MCQ43" s="1"/>
      <c r="MCR43" s="1"/>
      <c r="MCS43" s="1"/>
      <c r="MCT43" s="1"/>
      <c r="MCU43" s="1"/>
      <c r="MCV43" s="1"/>
      <c r="MCW43" s="1"/>
      <c r="MCX43" s="1"/>
      <c r="MCY43" s="1"/>
      <c r="MCZ43" s="1"/>
      <c r="MDA43" s="1"/>
      <c r="MDB43" s="1"/>
      <c r="MDC43" s="1"/>
      <c r="MDD43" s="1"/>
      <c r="MDE43" s="1"/>
      <c r="MDF43" s="1"/>
      <c r="MDG43" s="1"/>
      <c r="MDH43" s="1"/>
      <c r="MDI43" s="1"/>
      <c r="MDJ43" s="1"/>
      <c r="MDK43" s="1"/>
      <c r="MDL43" s="1"/>
      <c r="MDM43" s="1"/>
      <c r="MDN43" s="1"/>
      <c r="MDO43" s="1"/>
      <c r="MDP43" s="1"/>
      <c r="MDQ43" s="1"/>
      <c r="MDR43" s="1"/>
      <c r="MDS43" s="1"/>
      <c r="MDT43" s="1"/>
      <c r="MDU43" s="1"/>
      <c r="MDV43" s="1"/>
      <c r="MDW43" s="1"/>
      <c r="MDX43" s="1"/>
      <c r="MDY43" s="1"/>
      <c r="MDZ43" s="1"/>
      <c r="MEA43" s="1"/>
      <c r="MEB43" s="1"/>
      <c r="MEC43" s="1"/>
      <c r="MED43" s="1"/>
      <c r="MEE43" s="1"/>
      <c r="MEF43" s="1"/>
      <c r="MEG43" s="1"/>
      <c r="MEH43" s="1"/>
      <c r="MEI43" s="1"/>
      <c r="MEJ43" s="1"/>
      <c r="MEK43" s="1"/>
      <c r="MEL43" s="1"/>
      <c r="MEM43" s="1"/>
      <c r="MEN43" s="1"/>
      <c r="MEO43" s="1"/>
      <c r="MEP43" s="1"/>
      <c r="MEQ43" s="1"/>
      <c r="MER43" s="1"/>
      <c r="MES43" s="1"/>
      <c r="MET43" s="1"/>
      <c r="MEU43" s="1"/>
      <c r="MEV43" s="1"/>
      <c r="MEW43" s="1"/>
      <c r="MEX43" s="1"/>
      <c r="MEY43" s="1"/>
      <c r="MEZ43" s="1"/>
      <c r="MFA43" s="1"/>
      <c r="MFB43" s="1"/>
      <c r="MFC43" s="1"/>
      <c r="MFD43" s="1"/>
      <c r="MFE43" s="1"/>
      <c r="MFF43" s="1"/>
      <c r="MFG43" s="1"/>
      <c r="MFH43" s="1"/>
      <c r="MFI43" s="1"/>
      <c r="MFJ43" s="1"/>
      <c r="MFK43" s="1"/>
      <c r="MFL43" s="1"/>
      <c r="MFM43" s="1"/>
      <c r="MFN43" s="1"/>
      <c r="MFO43" s="1"/>
      <c r="MFP43" s="1"/>
      <c r="MFQ43" s="1"/>
      <c r="MFR43" s="1"/>
      <c r="MFS43" s="1"/>
      <c r="MFT43" s="1"/>
      <c r="MFU43" s="1"/>
      <c r="MFV43" s="1"/>
      <c r="MFW43" s="1"/>
      <c r="MFX43" s="1"/>
      <c r="MFY43" s="1"/>
      <c r="MFZ43" s="1"/>
      <c r="MGA43" s="1"/>
      <c r="MGB43" s="1"/>
      <c r="MGC43" s="1"/>
      <c r="MGD43" s="1"/>
      <c r="MGE43" s="1"/>
      <c r="MGF43" s="1"/>
      <c r="MGG43" s="1"/>
      <c r="MGH43" s="1"/>
      <c r="MGI43" s="1"/>
      <c r="MGJ43" s="1"/>
      <c r="MGK43" s="1"/>
      <c r="MGL43" s="1"/>
      <c r="MGM43" s="1"/>
      <c r="MGN43" s="1"/>
      <c r="MGO43" s="1"/>
      <c r="MGP43" s="1"/>
      <c r="MGQ43" s="1"/>
      <c r="MGR43" s="1"/>
      <c r="MGS43" s="1"/>
      <c r="MGT43" s="1"/>
      <c r="MGU43" s="1"/>
      <c r="MGV43" s="1"/>
      <c r="MGW43" s="1"/>
      <c r="MGX43" s="1"/>
      <c r="MGY43" s="1"/>
      <c r="MGZ43" s="1"/>
      <c r="MHA43" s="1"/>
      <c r="MHB43" s="1"/>
      <c r="MHC43" s="1"/>
      <c r="MHD43" s="1"/>
      <c r="MHE43" s="1"/>
      <c r="MHF43" s="1"/>
      <c r="MHG43" s="1"/>
      <c r="MHH43" s="1"/>
      <c r="MHI43" s="1"/>
      <c r="MHJ43" s="1"/>
      <c r="MHK43" s="1"/>
      <c r="MHL43" s="1"/>
      <c r="MHM43" s="1"/>
      <c r="MHN43" s="1"/>
      <c r="MHO43" s="1"/>
      <c r="MHP43" s="1"/>
      <c r="MHQ43" s="1"/>
      <c r="MHR43" s="1"/>
      <c r="MHS43" s="1"/>
      <c r="MHT43" s="1"/>
      <c r="MHU43" s="1"/>
      <c r="MHV43" s="1"/>
      <c r="MHW43" s="1"/>
      <c r="MHX43" s="1"/>
      <c r="MHY43" s="1"/>
      <c r="MHZ43" s="1"/>
      <c r="MIA43" s="1"/>
      <c r="MIB43" s="1"/>
      <c r="MIC43" s="1"/>
      <c r="MID43" s="1"/>
      <c r="MIE43" s="1"/>
      <c r="MIF43" s="1"/>
      <c r="MIG43" s="1"/>
      <c r="MIH43" s="1"/>
      <c r="MII43" s="1"/>
      <c r="MIJ43" s="1"/>
      <c r="MIK43" s="1"/>
      <c r="MIL43" s="1"/>
      <c r="MIM43" s="1"/>
      <c r="MIN43" s="1"/>
      <c r="MIO43" s="1"/>
      <c r="MIP43" s="1"/>
      <c r="MIQ43" s="1"/>
      <c r="MIR43" s="1"/>
      <c r="MIS43" s="1"/>
      <c r="MIT43" s="1"/>
      <c r="MIU43" s="1"/>
      <c r="MIV43" s="1"/>
      <c r="MIW43" s="1"/>
      <c r="MIX43" s="1"/>
      <c r="MIY43" s="1"/>
      <c r="MIZ43" s="1"/>
      <c r="MJA43" s="1"/>
      <c r="MJB43" s="1"/>
      <c r="MJC43" s="1"/>
      <c r="MJD43" s="1"/>
      <c r="MJE43" s="1"/>
      <c r="MJF43" s="1"/>
      <c r="MJG43" s="1"/>
      <c r="MJH43" s="1"/>
      <c r="MJI43" s="1"/>
      <c r="MJJ43" s="1"/>
      <c r="MJK43" s="1"/>
      <c r="MJL43" s="1"/>
      <c r="MJM43" s="1"/>
      <c r="MJN43" s="1"/>
      <c r="MJO43" s="1"/>
      <c r="MJP43" s="1"/>
      <c r="MJQ43" s="1"/>
      <c r="MJR43" s="1"/>
      <c r="MJS43" s="1"/>
      <c r="MJT43" s="1"/>
      <c r="MJU43" s="1"/>
      <c r="MJV43" s="1"/>
      <c r="MJW43" s="1"/>
      <c r="MJX43" s="1"/>
      <c r="MJY43" s="1"/>
      <c r="MJZ43" s="1"/>
      <c r="MKA43" s="1"/>
      <c r="MKB43" s="1"/>
      <c r="MKC43" s="1"/>
      <c r="MKD43" s="1"/>
      <c r="MKE43" s="1"/>
      <c r="MKF43" s="1"/>
      <c r="MKG43" s="1"/>
      <c r="MKH43" s="1"/>
      <c r="MKI43" s="1"/>
      <c r="MKJ43" s="1"/>
      <c r="MKK43" s="1"/>
      <c r="MKL43" s="1"/>
      <c r="MKM43" s="1"/>
      <c r="MKN43" s="1"/>
      <c r="MKO43" s="1"/>
      <c r="MKP43" s="1"/>
      <c r="MKQ43" s="1"/>
      <c r="MKR43" s="1"/>
      <c r="MKS43" s="1"/>
      <c r="MKT43" s="1"/>
      <c r="MKU43" s="1"/>
      <c r="MKV43" s="1"/>
      <c r="MKW43" s="1"/>
      <c r="MKX43" s="1"/>
      <c r="MKY43" s="1"/>
      <c r="MKZ43" s="1"/>
      <c r="MLA43" s="1"/>
      <c r="MLB43" s="1"/>
      <c r="MLC43" s="1"/>
      <c r="MLD43" s="1"/>
      <c r="MLE43" s="1"/>
      <c r="MLF43" s="1"/>
      <c r="MLG43" s="1"/>
      <c r="MLH43" s="1"/>
      <c r="MLI43" s="1"/>
      <c r="MLJ43" s="1"/>
      <c r="MLK43" s="1"/>
      <c r="MLL43" s="1"/>
      <c r="MLM43" s="1"/>
      <c r="MLN43" s="1"/>
      <c r="MLO43" s="1"/>
      <c r="MLP43" s="1"/>
      <c r="MLQ43" s="1"/>
      <c r="MLR43" s="1"/>
      <c r="MLS43" s="1"/>
      <c r="MLT43" s="1"/>
      <c r="MLU43" s="1"/>
      <c r="MLV43" s="1"/>
      <c r="MLW43" s="1"/>
      <c r="MLX43" s="1"/>
      <c r="MLY43" s="1"/>
      <c r="MLZ43" s="1"/>
      <c r="MMA43" s="1"/>
      <c r="MMB43" s="1"/>
      <c r="MMC43" s="1"/>
      <c r="MMD43" s="1"/>
      <c r="MME43" s="1"/>
      <c r="MMF43" s="1"/>
      <c r="MMG43" s="1"/>
      <c r="MMH43" s="1"/>
      <c r="MMI43" s="1"/>
      <c r="MMJ43" s="1"/>
      <c r="MMK43" s="1"/>
      <c r="MML43" s="1"/>
      <c r="MMM43" s="1"/>
      <c r="MMN43" s="1"/>
      <c r="MMO43" s="1"/>
      <c r="MMP43" s="1"/>
      <c r="MMQ43" s="1"/>
      <c r="MMR43" s="1"/>
      <c r="MMS43" s="1"/>
      <c r="MMT43" s="1"/>
      <c r="MMU43" s="1"/>
      <c r="MMV43" s="1"/>
      <c r="MMW43" s="1"/>
      <c r="MMX43" s="1"/>
      <c r="MMY43" s="1"/>
      <c r="MMZ43" s="1"/>
      <c r="MNA43" s="1"/>
      <c r="MNB43" s="1"/>
      <c r="MNC43" s="1"/>
      <c r="MND43" s="1"/>
      <c r="MNE43" s="1"/>
      <c r="MNF43" s="1"/>
      <c r="MNG43" s="1"/>
      <c r="MNH43" s="1"/>
      <c r="MNI43" s="1"/>
      <c r="MNJ43" s="1"/>
      <c r="MNK43" s="1"/>
      <c r="MNL43" s="1"/>
      <c r="MNM43" s="1"/>
      <c r="MNN43" s="1"/>
      <c r="MNO43" s="1"/>
      <c r="MNP43" s="1"/>
      <c r="MNQ43" s="1"/>
      <c r="MNR43" s="1"/>
      <c r="MNS43" s="1"/>
      <c r="MNT43" s="1"/>
      <c r="MNU43" s="1"/>
      <c r="MNV43" s="1"/>
      <c r="MNW43" s="1"/>
      <c r="MNX43" s="1"/>
      <c r="MNY43" s="1"/>
      <c r="MNZ43" s="1"/>
      <c r="MOA43" s="1"/>
      <c r="MOB43" s="1"/>
      <c r="MOC43" s="1"/>
      <c r="MOD43" s="1"/>
      <c r="MOE43" s="1"/>
      <c r="MOF43" s="1"/>
      <c r="MOG43" s="1"/>
      <c r="MOH43" s="1"/>
      <c r="MOI43" s="1"/>
      <c r="MOJ43" s="1"/>
      <c r="MOK43" s="1"/>
      <c r="MOL43" s="1"/>
      <c r="MOM43" s="1"/>
      <c r="MON43" s="1"/>
      <c r="MOO43" s="1"/>
      <c r="MOP43" s="1"/>
      <c r="MOQ43" s="1"/>
      <c r="MOR43" s="1"/>
      <c r="MOS43" s="1"/>
      <c r="MOT43" s="1"/>
      <c r="MOU43" s="1"/>
      <c r="MOV43" s="1"/>
      <c r="MOW43" s="1"/>
      <c r="MOX43" s="1"/>
      <c r="MOY43" s="1"/>
      <c r="MOZ43" s="1"/>
      <c r="MPA43" s="1"/>
      <c r="MPB43" s="1"/>
      <c r="MPC43" s="1"/>
      <c r="MPD43" s="1"/>
      <c r="MPE43" s="1"/>
      <c r="MPF43" s="1"/>
      <c r="MPG43" s="1"/>
      <c r="MPH43" s="1"/>
      <c r="MPI43" s="1"/>
      <c r="MPJ43" s="1"/>
      <c r="MPK43" s="1"/>
      <c r="MPL43" s="1"/>
      <c r="MPM43" s="1"/>
      <c r="MPN43" s="1"/>
      <c r="MPO43" s="1"/>
      <c r="MPP43" s="1"/>
      <c r="MPQ43" s="1"/>
      <c r="MPR43" s="1"/>
      <c r="MPS43" s="1"/>
      <c r="MPT43" s="1"/>
      <c r="MPU43" s="1"/>
      <c r="MPV43" s="1"/>
      <c r="MPW43" s="1"/>
      <c r="MPX43" s="1"/>
      <c r="MPY43" s="1"/>
      <c r="MPZ43" s="1"/>
      <c r="MQA43" s="1"/>
      <c r="MQB43" s="1"/>
      <c r="MQC43" s="1"/>
      <c r="MQD43" s="1"/>
      <c r="MQE43" s="1"/>
      <c r="MQF43" s="1"/>
      <c r="MQG43" s="1"/>
      <c r="MQH43" s="1"/>
      <c r="MQI43" s="1"/>
      <c r="MQJ43" s="1"/>
      <c r="MQK43" s="1"/>
      <c r="MQL43" s="1"/>
      <c r="MQM43" s="1"/>
      <c r="MQN43" s="1"/>
      <c r="MQO43" s="1"/>
      <c r="MQP43" s="1"/>
      <c r="MQQ43" s="1"/>
      <c r="MQR43" s="1"/>
      <c r="MQS43" s="1"/>
      <c r="MQT43" s="1"/>
      <c r="MQU43" s="1"/>
      <c r="MQV43" s="1"/>
      <c r="MQW43" s="1"/>
      <c r="MQX43" s="1"/>
      <c r="MQY43" s="1"/>
      <c r="MQZ43" s="1"/>
      <c r="MRA43" s="1"/>
      <c r="MRB43" s="1"/>
      <c r="MRC43" s="1"/>
      <c r="MRD43" s="1"/>
      <c r="MRE43" s="1"/>
      <c r="MRF43" s="1"/>
      <c r="MRG43" s="1"/>
      <c r="MRH43" s="1"/>
      <c r="MRI43" s="1"/>
      <c r="MRJ43" s="1"/>
      <c r="MRK43" s="1"/>
      <c r="MRL43" s="1"/>
      <c r="MRM43" s="1"/>
      <c r="MRN43" s="1"/>
      <c r="MRO43" s="1"/>
      <c r="MRP43" s="1"/>
      <c r="MRQ43" s="1"/>
      <c r="MRR43" s="1"/>
      <c r="MRS43" s="1"/>
      <c r="MRT43" s="1"/>
      <c r="MRU43" s="1"/>
      <c r="MRV43" s="1"/>
      <c r="MRW43" s="1"/>
      <c r="MRX43" s="1"/>
      <c r="MRY43" s="1"/>
      <c r="MRZ43" s="1"/>
      <c r="MSA43" s="1"/>
      <c r="MSB43" s="1"/>
      <c r="MSC43" s="1"/>
      <c r="MSD43" s="1"/>
      <c r="MSE43" s="1"/>
      <c r="MSF43" s="1"/>
      <c r="MSG43" s="1"/>
      <c r="MSH43" s="1"/>
      <c r="MSI43" s="1"/>
      <c r="MSJ43" s="1"/>
      <c r="MSK43" s="1"/>
      <c r="MSL43" s="1"/>
      <c r="MSM43" s="1"/>
      <c r="MSN43" s="1"/>
      <c r="MSO43" s="1"/>
      <c r="MSP43" s="1"/>
      <c r="MSQ43" s="1"/>
      <c r="MSR43" s="1"/>
      <c r="MSS43" s="1"/>
      <c r="MST43" s="1"/>
      <c r="MSU43" s="1"/>
      <c r="MSV43" s="1"/>
      <c r="MSW43" s="1"/>
      <c r="MSX43" s="1"/>
      <c r="MSY43" s="1"/>
      <c r="MSZ43" s="1"/>
      <c r="MTA43" s="1"/>
      <c r="MTB43" s="1"/>
      <c r="MTC43" s="1"/>
      <c r="MTD43" s="1"/>
      <c r="MTE43" s="1"/>
      <c r="MTF43" s="1"/>
      <c r="MTG43" s="1"/>
      <c r="MTH43" s="1"/>
      <c r="MTI43" s="1"/>
      <c r="MTJ43" s="1"/>
      <c r="MTK43" s="1"/>
      <c r="MTL43" s="1"/>
      <c r="MTM43" s="1"/>
      <c r="MTN43" s="1"/>
      <c r="MTO43" s="1"/>
      <c r="MTP43" s="1"/>
      <c r="MTQ43" s="1"/>
      <c r="MTR43" s="1"/>
      <c r="MTS43" s="1"/>
      <c r="MTT43" s="1"/>
      <c r="MTU43" s="1"/>
      <c r="MTV43" s="1"/>
      <c r="MTW43" s="1"/>
      <c r="MTX43" s="1"/>
      <c r="MTY43" s="1"/>
      <c r="MTZ43" s="1"/>
      <c r="MUA43" s="1"/>
      <c r="MUB43" s="1"/>
      <c r="MUC43" s="1"/>
      <c r="MUD43" s="1"/>
      <c r="MUE43" s="1"/>
      <c r="MUF43" s="1"/>
      <c r="MUG43" s="1"/>
      <c r="MUH43" s="1"/>
      <c r="MUI43" s="1"/>
      <c r="MUJ43" s="1"/>
      <c r="MUK43" s="1"/>
      <c r="MUL43" s="1"/>
      <c r="MUM43" s="1"/>
      <c r="MUN43" s="1"/>
      <c r="MUO43" s="1"/>
      <c r="MUP43" s="1"/>
      <c r="MUQ43" s="1"/>
      <c r="MUR43" s="1"/>
      <c r="MUS43" s="1"/>
      <c r="MUT43" s="1"/>
      <c r="MUU43" s="1"/>
      <c r="MUV43" s="1"/>
      <c r="MUW43" s="1"/>
      <c r="MUX43" s="1"/>
      <c r="MUY43" s="1"/>
      <c r="MUZ43" s="1"/>
      <c r="MVA43" s="1"/>
      <c r="MVB43" s="1"/>
      <c r="MVC43" s="1"/>
      <c r="MVD43" s="1"/>
      <c r="MVE43" s="1"/>
      <c r="MVF43" s="1"/>
      <c r="MVG43" s="1"/>
      <c r="MVH43" s="1"/>
      <c r="MVI43" s="1"/>
      <c r="MVJ43" s="1"/>
      <c r="MVK43" s="1"/>
      <c r="MVL43" s="1"/>
      <c r="MVM43" s="1"/>
      <c r="MVN43" s="1"/>
      <c r="MVO43" s="1"/>
      <c r="MVP43" s="1"/>
      <c r="MVQ43" s="1"/>
      <c r="MVR43" s="1"/>
      <c r="MVS43" s="1"/>
      <c r="MVT43" s="1"/>
      <c r="MVU43" s="1"/>
      <c r="MVV43" s="1"/>
      <c r="MVW43" s="1"/>
      <c r="MVX43" s="1"/>
      <c r="MVY43" s="1"/>
      <c r="MVZ43" s="1"/>
      <c r="MWA43" s="1"/>
      <c r="MWB43" s="1"/>
      <c r="MWC43" s="1"/>
      <c r="MWD43" s="1"/>
      <c r="MWE43" s="1"/>
      <c r="MWF43" s="1"/>
      <c r="MWG43" s="1"/>
      <c r="MWH43" s="1"/>
      <c r="MWI43" s="1"/>
      <c r="MWJ43" s="1"/>
      <c r="MWK43" s="1"/>
      <c r="MWL43" s="1"/>
      <c r="MWM43" s="1"/>
      <c r="MWN43" s="1"/>
      <c r="MWO43" s="1"/>
      <c r="MWP43" s="1"/>
      <c r="MWQ43" s="1"/>
      <c r="MWR43" s="1"/>
      <c r="MWS43" s="1"/>
      <c r="MWT43" s="1"/>
      <c r="MWU43" s="1"/>
      <c r="MWV43" s="1"/>
      <c r="MWW43" s="1"/>
      <c r="MWX43" s="1"/>
      <c r="MWY43" s="1"/>
      <c r="MWZ43" s="1"/>
      <c r="MXA43" s="1"/>
      <c r="MXB43" s="1"/>
      <c r="MXC43" s="1"/>
      <c r="MXD43" s="1"/>
      <c r="MXE43" s="1"/>
      <c r="MXF43" s="1"/>
      <c r="MXG43" s="1"/>
      <c r="MXH43" s="1"/>
      <c r="MXI43" s="1"/>
      <c r="MXJ43" s="1"/>
      <c r="MXK43" s="1"/>
      <c r="MXL43" s="1"/>
      <c r="MXM43" s="1"/>
      <c r="MXN43" s="1"/>
      <c r="MXO43" s="1"/>
      <c r="MXP43" s="1"/>
      <c r="MXQ43" s="1"/>
      <c r="MXR43" s="1"/>
      <c r="MXS43" s="1"/>
      <c r="MXT43" s="1"/>
      <c r="MXU43" s="1"/>
      <c r="MXV43" s="1"/>
      <c r="MXW43" s="1"/>
      <c r="MXX43" s="1"/>
      <c r="MXY43" s="1"/>
      <c r="MXZ43" s="1"/>
      <c r="MYA43" s="1"/>
      <c r="MYB43" s="1"/>
      <c r="MYC43" s="1"/>
      <c r="MYD43" s="1"/>
      <c r="MYE43" s="1"/>
      <c r="MYF43" s="1"/>
      <c r="MYG43" s="1"/>
      <c r="MYH43" s="1"/>
      <c r="MYI43" s="1"/>
      <c r="MYJ43" s="1"/>
      <c r="MYK43" s="1"/>
      <c r="MYL43" s="1"/>
      <c r="MYM43" s="1"/>
      <c r="MYN43" s="1"/>
      <c r="MYO43" s="1"/>
      <c r="MYP43" s="1"/>
      <c r="MYQ43" s="1"/>
      <c r="MYR43" s="1"/>
      <c r="MYS43" s="1"/>
      <c r="MYT43" s="1"/>
      <c r="MYU43" s="1"/>
      <c r="MYV43" s="1"/>
      <c r="MYW43" s="1"/>
      <c r="MYX43" s="1"/>
      <c r="MYY43" s="1"/>
      <c r="MYZ43" s="1"/>
      <c r="MZA43" s="1"/>
      <c r="MZB43" s="1"/>
      <c r="MZC43" s="1"/>
      <c r="MZD43" s="1"/>
      <c r="MZE43" s="1"/>
      <c r="MZF43" s="1"/>
      <c r="MZG43" s="1"/>
      <c r="MZH43" s="1"/>
      <c r="MZI43" s="1"/>
      <c r="MZJ43" s="1"/>
      <c r="MZK43" s="1"/>
      <c r="MZL43" s="1"/>
      <c r="MZM43" s="1"/>
      <c r="MZN43" s="1"/>
      <c r="MZO43" s="1"/>
      <c r="MZP43" s="1"/>
      <c r="MZQ43" s="1"/>
      <c r="MZR43" s="1"/>
      <c r="MZS43" s="1"/>
      <c r="MZT43" s="1"/>
      <c r="MZU43" s="1"/>
      <c r="MZV43" s="1"/>
      <c r="MZW43" s="1"/>
      <c r="MZX43" s="1"/>
      <c r="MZY43" s="1"/>
      <c r="MZZ43" s="1"/>
      <c r="NAA43" s="1"/>
      <c r="NAB43" s="1"/>
      <c r="NAC43" s="1"/>
      <c r="NAD43" s="1"/>
      <c r="NAE43" s="1"/>
      <c r="NAF43" s="1"/>
      <c r="NAG43" s="1"/>
      <c r="NAH43" s="1"/>
      <c r="NAI43" s="1"/>
      <c r="NAJ43" s="1"/>
      <c r="NAK43" s="1"/>
      <c r="NAL43" s="1"/>
      <c r="NAM43" s="1"/>
      <c r="NAN43" s="1"/>
      <c r="NAO43" s="1"/>
      <c r="NAP43" s="1"/>
      <c r="NAQ43" s="1"/>
      <c r="NAR43" s="1"/>
      <c r="NAS43" s="1"/>
      <c r="NAT43" s="1"/>
      <c r="NAU43" s="1"/>
      <c r="NAV43" s="1"/>
      <c r="NAW43" s="1"/>
      <c r="NAX43" s="1"/>
      <c r="NAY43" s="1"/>
      <c r="NAZ43" s="1"/>
      <c r="NBA43" s="1"/>
      <c r="NBB43" s="1"/>
      <c r="NBC43" s="1"/>
      <c r="NBD43" s="1"/>
      <c r="NBE43" s="1"/>
      <c r="NBF43" s="1"/>
      <c r="NBG43" s="1"/>
      <c r="NBH43" s="1"/>
      <c r="NBI43" s="1"/>
      <c r="NBJ43" s="1"/>
      <c r="NBK43" s="1"/>
      <c r="NBL43" s="1"/>
      <c r="NBM43" s="1"/>
      <c r="NBN43" s="1"/>
      <c r="NBO43" s="1"/>
      <c r="NBP43" s="1"/>
      <c r="NBQ43" s="1"/>
      <c r="NBR43" s="1"/>
      <c r="NBS43" s="1"/>
      <c r="NBT43" s="1"/>
      <c r="NBU43" s="1"/>
      <c r="NBV43" s="1"/>
      <c r="NBW43" s="1"/>
      <c r="NBX43" s="1"/>
      <c r="NBY43" s="1"/>
      <c r="NBZ43" s="1"/>
      <c r="NCA43" s="1"/>
      <c r="NCB43" s="1"/>
      <c r="NCC43" s="1"/>
      <c r="NCD43" s="1"/>
      <c r="NCE43" s="1"/>
      <c r="NCF43" s="1"/>
      <c r="NCG43" s="1"/>
      <c r="NCH43" s="1"/>
      <c r="NCI43" s="1"/>
      <c r="NCJ43" s="1"/>
      <c r="NCK43" s="1"/>
      <c r="NCL43" s="1"/>
      <c r="NCM43" s="1"/>
      <c r="NCN43" s="1"/>
      <c r="NCO43" s="1"/>
      <c r="NCP43" s="1"/>
      <c r="NCQ43" s="1"/>
      <c r="NCR43" s="1"/>
      <c r="NCS43" s="1"/>
      <c r="NCT43" s="1"/>
      <c r="NCU43" s="1"/>
      <c r="NCV43" s="1"/>
      <c r="NCW43" s="1"/>
      <c r="NCX43" s="1"/>
      <c r="NCY43" s="1"/>
      <c r="NCZ43" s="1"/>
      <c r="NDA43" s="1"/>
      <c r="NDB43" s="1"/>
      <c r="NDC43" s="1"/>
      <c r="NDD43" s="1"/>
      <c r="NDE43" s="1"/>
      <c r="NDF43" s="1"/>
      <c r="NDG43" s="1"/>
      <c r="NDH43" s="1"/>
      <c r="NDI43" s="1"/>
      <c r="NDJ43" s="1"/>
      <c r="NDK43" s="1"/>
      <c r="NDL43" s="1"/>
      <c r="NDM43" s="1"/>
      <c r="NDN43" s="1"/>
      <c r="NDO43" s="1"/>
      <c r="NDP43" s="1"/>
      <c r="NDQ43" s="1"/>
      <c r="NDR43" s="1"/>
      <c r="NDS43" s="1"/>
      <c r="NDT43" s="1"/>
      <c r="NDU43" s="1"/>
      <c r="NDV43" s="1"/>
      <c r="NDW43" s="1"/>
      <c r="NDX43" s="1"/>
      <c r="NDY43" s="1"/>
      <c r="NDZ43" s="1"/>
      <c r="NEA43" s="1"/>
      <c r="NEB43" s="1"/>
      <c r="NEC43" s="1"/>
      <c r="NED43" s="1"/>
      <c r="NEE43" s="1"/>
      <c r="NEF43" s="1"/>
      <c r="NEG43" s="1"/>
      <c r="NEH43" s="1"/>
      <c r="NEI43" s="1"/>
      <c r="NEJ43" s="1"/>
      <c r="NEK43" s="1"/>
      <c r="NEL43" s="1"/>
      <c r="NEM43" s="1"/>
      <c r="NEN43" s="1"/>
      <c r="NEO43" s="1"/>
      <c r="NEP43" s="1"/>
      <c r="NEQ43" s="1"/>
      <c r="NER43" s="1"/>
      <c r="NES43" s="1"/>
      <c r="NET43" s="1"/>
      <c r="NEU43" s="1"/>
      <c r="NEV43" s="1"/>
      <c r="NEW43" s="1"/>
      <c r="NEX43" s="1"/>
      <c r="NEY43" s="1"/>
      <c r="NEZ43" s="1"/>
      <c r="NFA43" s="1"/>
      <c r="NFB43" s="1"/>
      <c r="NFC43" s="1"/>
      <c r="NFD43" s="1"/>
      <c r="NFE43" s="1"/>
      <c r="NFF43" s="1"/>
      <c r="NFG43" s="1"/>
      <c r="NFH43" s="1"/>
      <c r="NFI43" s="1"/>
      <c r="NFJ43" s="1"/>
      <c r="NFK43" s="1"/>
      <c r="NFL43" s="1"/>
      <c r="NFM43" s="1"/>
      <c r="NFN43" s="1"/>
      <c r="NFO43" s="1"/>
      <c r="NFP43" s="1"/>
      <c r="NFQ43" s="1"/>
      <c r="NFR43" s="1"/>
      <c r="NFS43" s="1"/>
      <c r="NFT43" s="1"/>
      <c r="NFU43" s="1"/>
      <c r="NFV43" s="1"/>
      <c r="NFW43" s="1"/>
      <c r="NFX43" s="1"/>
      <c r="NFY43" s="1"/>
      <c r="NFZ43" s="1"/>
      <c r="NGA43" s="1"/>
      <c r="NGB43" s="1"/>
      <c r="NGC43" s="1"/>
      <c r="NGD43" s="1"/>
      <c r="NGE43" s="1"/>
      <c r="NGF43" s="1"/>
      <c r="NGG43" s="1"/>
      <c r="NGH43" s="1"/>
      <c r="NGI43" s="1"/>
      <c r="NGJ43" s="1"/>
      <c r="NGK43" s="1"/>
      <c r="NGL43" s="1"/>
      <c r="NGM43" s="1"/>
      <c r="NGN43" s="1"/>
      <c r="NGO43" s="1"/>
      <c r="NGP43" s="1"/>
      <c r="NGQ43" s="1"/>
      <c r="NGR43" s="1"/>
      <c r="NGS43" s="1"/>
      <c r="NGT43" s="1"/>
      <c r="NGU43" s="1"/>
      <c r="NGV43" s="1"/>
      <c r="NGW43" s="1"/>
      <c r="NGX43" s="1"/>
      <c r="NGY43" s="1"/>
      <c r="NGZ43" s="1"/>
      <c r="NHA43" s="1"/>
      <c r="NHB43" s="1"/>
      <c r="NHC43" s="1"/>
      <c r="NHD43" s="1"/>
      <c r="NHE43" s="1"/>
      <c r="NHF43" s="1"/>
      <c r="NHG43" s="1"/>
      <c r="NHH43" s="1"/>
      <c r="NHI43" s="1"/>
      <c r="NHJ43" s="1"/>
      <c r="NHK43" s="1"/>
      <c r="NHL43" s="1"/>
      <c r="NHM43" s="1"/>
      <c r="NHN43" s="1"/>
      <c r="NHO43" s="1"/>
      <c r="NHP43" s="1"/>
      <c r="NHQ43" s="1"/>
      <c r="NHR43" s="1"/>
      <c r="NHS43" s="1"/>
      <c r="NHT43" s="1"/>
      <c r="NHU43" s="1"/>
      <c r="NHV43" s="1"/>
      <c r="NHW43" s="1"/>
      <c r="NHX43" s="1"/>
      <c r="NHY43" s="1"/>
      <c r="NHZ43" s="1"/>
      <c r="NIA43" s="1"/>
      <c r="NIB43" s="1"/>
      <c r="NIC43" s="1"/>
      <c r="NID43" s="1"/>
      <c r="NIE43" s="1"/>
      <c r="NIF43" s="1"/>
      <c r="NIG43" s="1"/>
      <c r="NIH43" s="1"/>
      <c r="NII43" s="1"/>
      <c r="NIJ43" s="1"/>
      <c r="NIK43" s="1"/>
      <c r="NIL43" s="1"/>
      <c r="NIM43" s="1"/>
      <c r="NIN43" s="1"/>
      <c r="NIO43" s="1"/>
      <c r="NIP43" s="1"/>
      <c r="NIQ43" s="1"/>
      <c r="NIR43" s="1"/>
      <c r="NIS43" s="1"/>
      <c r="NIT43" s="1"/>
      <c r="NIU43" s="1"/>
      <c r="NIV43" s="1"/>
      <c r="NIW43" s="1"/>
      <c r="NIX43" s="1"/>
      <c r="NIY43" s="1"/>
      <c r="NIZ43" s="1"/>
      <c r="NJA43" s="1"/>
      <c r="NJB43" s="1"/>
      <c r="NJC43" s="1"/>
      <c r="NJD43" s="1"/>
      <c r="NJE43" s="1"/>
      <c r="NJF43" s="1"/>
      <c r="NJG43" s="1"/>
      <c r="NJH43" s="1"/>
      <c r="NJI43" s="1"/>
      <c r="NJJ43" s="1"/>
      <c r="NJK43" s="1"/>
      <c r="NJL43" s="1"/>
      <c r="NJM43" s="1"/>
      <c r="NJN43" s="1"/>
      <c r="NJO43" s="1"/>
      <c r="NJP43" s="1"/>
      <c r="NJQ43" s="1"/>
      <c r="NJR43" s="1"/>
      <c r="NJS43" s="1"/>
      <c r="NJT43" s="1"/>
      <c r="NJU43" s="1"/>
      <c r="NJV43" s="1"/>
      <c r="NJW43" s="1"/>
      <c r="NJX43" s="1"/>
      <c r="NJY43" s="1"/>
      <c r="NJZ43" s="1"/>
      <c r="NKA43" s="1"/>
      <c r="NKB43" s="1"/>
      <c r="NKC43" s="1"/>
      <c r="NKD43" s="1"/>
      <c r="NKE43" s="1"/>
      <c r="NKF43" s="1"/>
      <c r="NKG43" s="1"/>
      <c r="NKH43" s="1"/>
      <c r="NKI43" s="1"/>
      <c r="NKJ43" s="1"/>
      <c r="NKK43" s="1"/>
      <c r="NKL43" s="1"/>
      <c r="NKM43" s="1"/>
      <c r="NKN43" s="1"/>
      <c r="NKO43" s="1"/>
      <c r="NKP43" s="1"/>
      <c r="NKQ43" s="1"/>
      <c r="NKR43" s="1"/>
      <c r="NKS43" s="1"/>
      <c r="NKT43" s="1"/>
      <c r="NKU43" s="1"/>
      <c r="NKV43" s="1"/>
      <c r="NKW43" s="1"/>
      <c r="NKX43" s="1"/>
      <c r="NKY43" s="1"/>
      <c r="NKZ43" s="1"/>
      <c r="NLA43" s="1"/>
      <c r="NLB43" s="1"/>
      <c r="NLC43" s="1"/>
      <c r="NLD43" s="1"/>
      <c r="NLE43" s="1"/>
      <c r="NLF43" s="1"/>
      <c r="NLG43" s="1"/>
      <c r="NLH43" s="1"/>
      <c r="NLI43" s="1"/>
      <c r="NLJ43" s="1"/>
      <c r="NLK43" s="1"/>
      <c r="NLL43" s="1"/>
      <c r="NLM43" s="1"/>
      <c r="NLN43" s="1"/>
      <c r="NLO43" s="1"/>
      <c r="NLP43" s="1"/>
      <c r="NLQ43" s="1"/>
      <c r="NLR43" s="1"/>
      <c r="NLS43" s="1"/>
      <c r="NLT43" s="1"/>
      <c r="NLU43" s="1"/>
      <c r="NLV43" s="1"/>
      <c r="NLW43" s="1"/>
      <c r="NLX43" s="1"/>
      <c r="NLY43" s="1"/>
      <c r="NLZ43" s="1"/>
      <c r="NMA43" s="1"/>
      <c r="NMB43" s="1"/>
      <c r="NMC43" s="1"/>
      <c r="NMD43" s="1"/>
      <c r="NME43" s="1"/>
      <c r="NMF43" s="1"/>
      <c r="NMG43" s="1"/>
      <c r="NMH43" s="1"/>
      <c r="NMI43" s="1"/>
      <c r="NMJ43" s="1"/>
      <c r="NMK43" s="1"/>
      <c r="NML43" s="1"/>
      <c r="NMM43" s="1"/>
      <c r="NMN43" s="1"/>
      <c r="NMO43" s="1"/>
      <c r="NMP43" s="1"/>
      <c r="NMQ43" s="1"/>
      <c r="NMR43" s="1"/>
      <c r="NMS43" s="1"/>
      <c r="NMT43" s="1"/>
      <c r="NMU43" s="1"/>
      <c r="NMV43" s="1"/>
      <c r="NMW43" s="1"/>
      <c r="NMX43" s="1"/>
      <c r="NMY43" s="1"/>
      <c r="NMZ43" s="1"/>
      <c r="NNA43" s="1"/>
      <c r="NNB43" s="1"/>
      <c r="NNC43" s="1"/>
      <c r="NND43" s="1"/>
      <c r="NNE43" s="1"/>
      <c r="NNF43" s="1"/>
      <c r="NNG43" s="1"/>
      <c r="NNH43" s="1"/>
      <c r="NNI43" s="1"/>
      <c r="NNJ43" s="1"/>
      <c r="NNK43" s="1"/>
      <c r="NNL43" s="1"/>
      <c r="NNM43" s="1"/>
      <c r="NNN43" s="1"/>
      <c r="NNO43" s="1"/>
      <c r="NNP43" s="1"/>
      <c r="NNQ43" s="1"/>
      <c r="NNR43" s="1"/>
      <c r="NNS43" s="1"/>
      <c r="NNT43" s="1"/>
      <c r="NNU43" s="1"/>
      <c r="NNV43" s="1"/>
      <c r="NNW43" s="1"/>
      <c r="NNX43" s="1"/>
      <c r="NNY43" s="1"/>
      <c r="NNZ43" s="1"/>
      <c r="NOA43" s="1"/>
      <c r="NOB43" s="1"/>
      <c r="NOC43" s="1"/>
      <c r="NOD43" s="1"/>
      <c r="NOE43" s="1"/>
      <c r="NOF43" s="1"/>
      <c r="NOG43" s="1"/>
      <c r="NOH43" s="1"/>
      <c r="NOI43" s="1"/>
      <c r="NOJ43" s="1"/>
      <c r="NOK43" s="1"/>
      <c r="NOL43" s="1"/>
      <c r="NOM43" s="1"/>
      <c r="NON43" s="1"/>
      <c r="NOO43" s="1"/>
      <c r="NOP43" s="1"/>
      <c r="NOQ43" s="1"/>
      <c r="NOR43" s="1"/>
      <c r="NOS43" s="1"/>
      <c r="NOT43" s="1"/>
      <c r="NOU43" s="1"/>
      <c r="NOV43" s="1"/>
      <c r="NOW43" s="1"/>
      <c r="NOX43" s="1"/>
      <c r="NOY43" s="1"/>
      <c r="NOZ43" s="1"/>
      <c r="NPA43" s="1"/>
      <c r="NPB43" s="1"/>
      <c r="NPC43" s="1"/>
      <c r="NPD43" s="1"/>
      <c r="NPE43" s="1"/>
      <c r="NPF43" s="1"/>
      <c r="NPG43" s="1"/>
      <c r="NPH43" s="1"/>
      <c r="NPI43" s="1"/>
      <c r="NPJ43" s="1"/>
      <c r="NPK43" s="1"/>
      <c r="NPL43" s="1"/>
      <c r="NPM43" s="1"/>
      <c r="NPN43" s="1"/>
      <c r="NPO43" s="1"/>
      <c r="NPP43" s="1"/>
      <c r="NPQ43" s="1"/>
      <c r="NPR43" s="1"/>
      <c r="NPS43" s="1"/>
      <c r="NPT43" s="1"/>
      <c r="NPU43" s="1"/>
      <c r="NPV43" s="1"/>
      <c r="NPW43" s="1"/>
      <c r="NPX43" s="1"/>
      <c r="NPY43" s="1"/>
      <c r="NPZ43" s="1"/>
      <c r="NQA43" s="1"/>
      <c r="NQB43" s="1"/>
      <c r="NQC43" s="1"/>
      <c r="NQD43" s="1"/>
      <c r="NQE43" s="1"/>
      <c r="NQF43" s="1"/>
      <c r="NQG43" s="1"/>
      <c r="NQH43" s="1"/>
      <c r="NQI43" s="1"/>
      <c r="NQJ43" s="1"/>
      <c r="NQK43" s="1"/>
      <c r="NQL43" s="1"/>
      <c r="NQM43" s="1"/>
      <c r="NQN43" s="1"/>
      <c r="NQO43" s="1"/>
      <c r="NQP43" s="1"/>
      <c r="NQQ43" s="1"/>
      <c r="NQR43" s="1"/>
      <c r="NQS43" s="1"/>
      <c r="NQT43" s="1"/>
      <c r="NQU43" s="1"/>
      <c r="NQV43" s="1"/>
      <c r="NQW43" s="1"/>
      <c r="NQX43" s="1"/>
      <c r="NQY43" s="1"/>
      <c r="NQZ43" s="1"/>
      <c r="NRA43" s="1"/>
      <c r="NRB43" s="1"/>
      <c r="NRC43" s="1"/>
      <c r="NRD43" s="1"/>
      <c r="NRE43" s="1"/>
      <c r="NRF43" s="1"/>
      <c r="NRG43" s="1"/>
      <c r="NRH43" s="1"/>
      <c r="NRI43" s="1"/>
      <c r="NRJ43" s="1"/>
      <c r="NRK43" s="1"/>
      <c r="NRL43" s="1"/>
      <c r="NRM43" s="1"/>
      <c r="NRN43" s="1"/>
      <c r="NRO43" s="1"/>
      <c r="NRP43" s="1"/>
      <c r="NRQ43" s="1"/>
      <c r="NRR43" s="1"/>
      <c r="NRS43" s="1"/>
      <c r="NRT43" s="1"/>
      <c r="NRU43" s="1"/>
      <c r="NRV43" s="1"/>
      <c r="NRW43" s="1"/>
      <c r="NRX43" s="1"/>
      <c r="NRY43" s="1"/>
      <c r="NRZ43" s="1"/>
      <c r="NSA43" s="1"/>
      <c r="NSB43" s="1"/>
      <c r="NSC43" s="1"/>
      <c r="NSD43" s="1"/>
      <c r="NSE43" s="1"/>
      <c r="NSF43" s="1"/>
      <c r="NSG43" s="1"/>
      <c r="NSH43" s="1"/>
      <c r="NSI43" s="1"/>
      <c r="NSJ43" s="1"/>
      <c r="NSK43" s="1"/>
      <c r="NSL43" s="1"/>
      <c r="NSM43" s="1"/>
      <c r="NSN43" s="1"/>
      <c r="NSO43" s="1"/>
      <c r="NSP43" s="1"/>
      <c r="NSQ43" s="1"/>
      <c r="NSR43" s="1"/>
      <c r="NSS43" s="1"/>
      <c r="NST43" s="1"/>
      <c r="NSU43" s="1"/>
      <c r="NSV43" s="1"/>
      <c r="NSW43" s="1"/>
      <c r="NSX43" s="1"/>
      <c r="NSY43" s="1"/>
      <c r="NSZ43" s="1"/>
      <c r="NTA43" s="1"/>
      <c r="NTB43" s="1"/>
      <c r="NTC43" s="1"/>
      <c r="NTD43" s="1"/>
      <c r="NTE43" s="1"/>
      <c r="NTF43" s="1"/>
      <c r="NTG43" s="1"/>
      <c r="NTH43" s="1"/>
      <c r="NTI43" s="1"/>
      <c r="NTJ43" s="1"/>
      <c r="NTK43" s="1"/>
      <c r="NTL43" s="1"/>
      <c r="NTM43" s="1"/>
      <c r="NTN43" s="1"/>
      <c r="NTO43" s="1"/>
      <c r="NTP43" s="1"/>
      <c r="NTQ43" s="1"/>
      <c r="NTR43" s="1"/>
      <c r="NTS43" s="1"/>
      <c r="NTT43" s="1"/>
      <c r="NTU43" s="1"/>
      <c r="NTV43" s="1"/>
      <c r="NTW43" s="1"/>
      <c r="NTX43" s="1"/>
      <c r="NTY43" s="1"/>
      <c r="NTZ43" s="1"/>
      <c r="NUA43" s="1"/>
      <c r="NUB43" s="1"/>
      <c r="NUC43" s="1"/>
      <c r="NUD43" s="1"/>
      <c r="NUE43" s="1"/>
      <c r="NUF43" s="1"/>
      <c r="NUG43" s="1"/>
      <c r="NUH43" s="1"/>
      <c r="NUI43" s="1"/>
      <c r="NUJ43" s="1"/>
      <c r="NUK43" s="1"/>
      <c r="NUL43" s="1"/>
      <c r="NUM43" s="1"/>
      <c r="NUN43" s="1"/>
      <c r="NUO43" s="1"/>
      <c r="NUP43" s="1"/>
      <c r="NUQ43" s="1"/>
      <c r="NUR43" s="1"/>
      <c r="NUS43" s="1"/>
      <c r="NUT43" s="1"/>
      <c r="NUU43" s="1"/>
      <c r="NUV43" s="1"/>
      <c r="NUW43" s="1"/>
      <c r="NUX43" s="1"/>
      <c r="NUY43" s="1"/>
      <c r="NUZ43" s="1"/>
      <c r="NVA43" s="1"/>
      <c r="NVB43" s="1"/>
      <c r="NVC43" s="1"/>
      <c r="NVD43" s="1"/>
      <c r="NVE43" s="1"/>
      <c r="NVF43" s="1"/>
      <c r="NVG43" s="1"/>
      <c r="NVH43" s="1"/>
      <c r="NVI43" s="1"/>
      <c r="NVJ43" s="1"/>
      <c r="NVK43" s="1"/>
      <c r="NVL43" s="1"/>
      <c r="NVM43" s="1"/>
      <c r="NVN43" s="1"/>
      <c r="NVO43" s="1"/>
      <c r="NVP43" s="1"/>
      <c r="NVQ43" s="1"/>
      <c r="NVR43" s="1"/>
      <c r="NVS43" s="1"/>
      <c r="NVT43" s="1"/>
      <c r="NVU43" s="1"/>
      <c r="NVV43" s="1"/>
      <c r="NVW43" s="1"/>
      <c r="NVX43" s="1"/>
      <c r="NVY43" s="1"/>
      <c r="NVZ43" s="1"/>
      <c r="NWA43" s="1"/>
      <c r="NWB43" s="1"/>
      <c r="NWC43" s="1"/>
      <c r="NWD43" s="1"/>
      <c r="NWE43" s="1"/>
      <c r="NWF43" s="1"/>
      <c r="NWG43" s="1"/>
      <c r="NWH43" s="1"/>
      <c r="NWI43" s="1"/>
      <c r="NWJ43" s="1"/>
      <c r="NWK43" s="1"/>
      <c r="NWL43" s="1"/>
      <c r="NWM43" s="1"/>
      <c r="NWN43" s="1"/>
      <c r="NWO43" s="1"/>
      <c r="NWP43" s="1"/>
      <c r="NWQ43" s="1"/>
      <c r="NWR43" s="1"/>
      <c r="NWS43" s="1"/>
      <c r="NWT43" s="1"/>
      <c r="NWU43" s="1"/>
      <c r="NWV43" s="1"/>
      <c r="NWW43" s="1"/>
      <c r="NWX43" s="1"/>
      <c r="NWY43" s="1"/>
      <c r="NWZ43" s="1"/>
      <c r="NXA43" s="1"/>
      <c r="NXB43" s="1"/>
      <c r="NXC43" s="1"/>
      <c r="NXD43" s="1"/>
      <c r="NXE43" s="1"/>
      <c r="NXF43" s="1"/>
      <c r="NXG43" s="1"/>
      <c r="NXH43" s="1"/>
      <c r="NXI43" s="1"/>
      <c r="NXJ43" s="1"/>
      <c r="NXK43" s="1"/>
      <c r="NXL43" s="1"/>
      <c r="NXM43" s="1"/>
      <c r="NXN43" s="1"/>
      <c r="NXO43" s="1"/>
      <c r="NXP43" s="1"/>
      <c r="NXQ43" s="1"/>
      <c r="NXR43" s="1"/>
      <c r="NXS43" s="1"/>
      <c r="NXT43" s="1"/>
      <c r="NXU43" s="1"/>
      <c r="NXV43" s="1"/>
      <c r="NXW43" s="1"/>
      <c r="NXX43" s="1"/>
      <c r="NXY43" s="1"/>
      <c r="NXZ43" s="1"/>
      <c r="NYA43" s="1"/>
      <c r="NYB43" s="1"/>
      <c r="NYC43" s="1"/>
      <c r="NYD43" s="1"/>
      <c r="NYE43" s="1"/>
      <c r="NYF43" s="1"/>
      <c r="NYG43" s="1"/>
      <c r="NYH43" s="1"/>
      <c r="NYI43" s="1"/>
      <c r="NYJ43" s="1"/>
      <c r="NYK43" s="1"/>
      <c r="NYL43" s="1"/>
      <c r="NYM43" s="1"/>
      <c r="NYN43" s="1"/>
      <c r="NYO43" s="1"/>
      <c r="NYP43" s="1"/>
      <c r="NYQ43" s="1"/>
      <c r="NYR43" s="1"/>
      <c r="NYS43" s="1"/>
      <c r="NYT43" s="1"/>
      <c r="NYU43" s="1"/>
      <c r="NYV43" s="1"/>
      <c r="NYW43" s="1"/>
      <c r="NYX43" s="1"/>
      <c r="NYY43" s="1"/>
      <c r="NYZ43" s="1"/>
      <c r="NZA43" s="1"/>
      <c r="NZB43" s="1"/>
      <c r="NZC43" s="1"/>
      <c r="NZD43" s="1"/>
      <c r="NZE43" s="1"/>
      <c r="NZF43" s="1"/>
      <c r="NZG43" s="1"/>
      <c r="NZH43" s="1"/>
      <c r="NZI43" s="1"/>
      <c r="NZJ43" s="1"/>
      <c r="NZK43" s="1"/>
      <c r="NZL43" s="1"/>
      <c r="NZM43" s="1"/>
      <c r="NZN43" s="1"/>
      <c r="NZO43" s="1"/>
      <c r="NZP43" s="1"/>
      <c r="NZQ43" s="1"/>
      <c r="NZR43" s="1"/>
      <c r="NZS43" s="1"/>
      <c r="NZT43" s="1"/>
      <c r="NZU43" s="1"/>
      <c r="NZV43" s="1"/>
      <c r="NZW43" s="1"/>
      <c r="NZX43" s="1"/>
      <c r="NZY43" s="1"/>
      <c r="NZZ43" s="1"/>
      <c r="OAA43" s="1"/>
      <c r="OAB43" s="1"/>
      <c r="OAC43" s="1"/>
      <c r="OAD43" s="1"/>
      <c r="OAE43" s="1"/>
      <c r="OAF43" s="1"/>
      <c r="OAG43" s="1"/>
      <c r="OAH43" s="1"/>
      <c r="OAI43" s="1"/>
      <c r="OAJ43" s="1"/>
      <c r="OAK43" s="1"/>
      <c r="OAL43" s="1"/>
      <c r="OAM43" s="1"/>
      <c r="OAN43" s="1"/>
      <c r="OAO43" s="1"/>
      <c r="OAP43" s="1"/>
      <c r="OAQ43" s="1"/>
      <c r="OAR43" s="1"/>
      <c r="OAS43" s="1"/>
      <c r="OAT43" s="1"/>
      <c r="OAU43" s="1"/>
      <c r="OAV43" s="1"/>
      <c r="OAW43" s="1"/>
      <c r="OAX43" s="1"/>
      <c r="OAY43" s="1"/>
      <c r="OAZ43" s="1"/>
      <c r="OBA43" s="1"/>
      <c r="OBB43" s="1"/>
      <c r="OBC43" s="1"/>
      <c r="OBD43" s="1"/>
      <c r="OBE43" s="1"/>
      <c r="OBF43" s="1"/>
      <c r="OBG43" s="1"/>
      <c r="OBH43" s="1"/>
      <c r="OBI43" s="1"/>
      <c r="OBJ43" s="1"/>
      <c r="OBK43" s="1"/>
      <c r="OBL43" s="1"/>
      <c r="OBM43" s="1"/>
      <c r="OBN43" s="1"/>
      <c r="OBO43" s="1"/>
      <c r="OBP43" s="1"/>
      <c r="OBQ43" s="1"/>
      <c r="OBR43" s="1"/>
      <c r="OBS43" s="1"/>
      <c r="OBT43" s="1"/>
      <c r="OBU43" s="1"/>
      <c r="OBV43" s="1"/>
      <c r="OBW43" s="1"/>
      <c r="OBX43" s="1"/>
      <c r="OBY43" s="1"/>
      <c r="OBZ43" s="1"/>
      <c r="OCA43" s="1"/>
      <c r="OCB43" s="1"/>
      <c r="OCC43" s="1"/>
      <c r="OCD43" s="1"/>
      <c r="OCE43" s="1"/>
      <c r="OCF43" s="1"/>
      <c r="OCG43" s="1"/>
      <c r="OCH43" s="1"/>
      <c r="OCI43" s="1"/>
      <c r="OCJ43" s="1"/>
      <c r="OCK43" s="1"/>
      <c r="OCL43" s="1"/>
      <c r="OCM43" s="1"/>
      <c r="OCN43" s="1"/>
      <c r="OCO43" s="1"/>
      <c r="OCP43" s="1"/>
      <c r="OCQ43" s="1"/>
      <c r="OCR43" s="1"/>
      <c r="OCS43" s="1"/>
      <c r="OCT43" s="1"/>
      <c r="OCU43" s="1"/>
      <c r="OCV43" s="1"/>
      <c r="OCW43" s="1"/>
      <c r="OCX43" s="1"/>
      <c r="OCY43" s="1"/>
      <c r="OCZ43" s="1"/>
      <c r="ODA43" s="1"/>
      <c r="ODB43" s="1"/>
      <c r="ODC43" s="1"/>
      <c r="ODD43" s="1"/>
      <c r="ODE43" s="1"/>
      <c r="ODF43" s="1"/>
      <c r="ODG43" s="1"/>
      <c r="ODH43" s="1"/>
      <c r="ODI43" s="1"/>
      <c r="ODJ43" s="1"/>
      <c r="ODK43" s="1"/>
      <c r="ODL43" s="1"/>
      <c r="ODM43" s="1"/>
      <c r="ODN43" s="1"/>
      <c r="ODO43" s="1"/>
      <c r="ODP43" s="1"/>
      <c r="ODQ43" s="1"/>
      <c r="ODR43" s="1"/>
      <c r="ODS43" s="1"/>
      <c r="ODT43" s="1"/>
      <c r="ODU43" s="1"/>
      <c r="ODV43" s="1"/>
      <c r="ODW43" s="1"/>
      <c r="ODX43" s="1"/>
      <c r="ODY43" s="1"/>
      <c r="ODZ43" s="1"/>
      <c r="OEA43" s="1"/>
      <c r="OEB43" s="1"/>
      <c r="OEC43" s="1"/>
      <c r="OED43" s="1"/>
      <c r="OEE43" s="1"/>
      <c r="OEF43" s="1"/>
      <c r="OEG43" s="1"/>
      <c r="OEH43" s="1"/>
      <c r="OEI43" s="1"/>
      <c r="OEJ43" s="1"/>
      <c r="OEK43" s="1"/>
      <c r="OEL43" s="1"/>
      <c r="OEM43" s="1"/>
      <c r="OEN43" s="1"/>
      <c r="OEO43" s="1"/>
      <c r="OEP43" s="1"/>
      <c r="OEQ43" s="1"/>
      <c r="OER43" s="1"/>
      <c r="OES43" s="1"/>
      <c r="OET43" s="1"/>
      <c r="OEU43" s="1"/>
      <c r="OEV43" s="1"/>
      <c r="OEW43" s="1"/>
      <c r="OEX43" s="1"/>
      <c r="OEY43" s="1"/>
      <c r="OEZ43" s="1"/>
      <c r="OFA43" s="1"/>
      <c r="OFB43" s="1"/>
      <c r="OFC43" s="1"/>
      <c r="OFD43" s="1"/>
      <c r="OFE43" s="1"/>
      <c r="OFF43" s="1"/>
      <c r="OFG43" s="1"/>
      <c r="OFH43" s="1"/>
      <c r="OFI43" s="1"/>
      <c r="OFJ43" s="1"/>
      <c r="OFK43" s="1"/>
      <c r="OFL43" s="1"/>
      <c r="OFM43" s="1"/>
      <c r="OFN43" s="1"/>
      <c r="OFO43" s="1"/>
      <c r="OFP43" s="1"/>
      <c r="OFQ43" s="1"/>
      <c r="OFR43" s="1"/>
      <c r="OFS43" s="1"/>
      <c r="OFT43" s="1"/>
      <c r="OFU43" s="1"/>
      <c r="OFV43" s="1"/>
      <c r="OFW43" s="1"/>
      <c r="OFX43" s="1"/>
      <c r="OFY43" s="1"/>
      <c r="OFZ43" s="1"/>
      <c r="OGA43" s="1"/>
      <c r="OGB43" s="1"/>
      <c r="OGC43" s="1"/>
      <c r="OGD43" s="1"/>
      <c r="OGE43" s="1"/>
      <c r="OGF43" s="1"/>
      <c r="OGG43" s="1"/>
      <c r="OGH43" s="1"/>
      <c r="OGI43" s="1"/>
      <c r="OGJ43" s="1"/>
      <c r="OGK43" s="1"/>
      <c r="OGL43" s="1"/>
      <c r="OGM43" s="1"/>
      <c r="OGN43" s="1"/>
      <c r="OGO43" s="1"/>
      <c r="OGP43" s="1"/>
      <c r="OGQ43" s="1"/>
      <c r="OGR43" s="1"/>
      <c r="OGS43" s="1"/>
      <c r="OGT43" s="1"/>
      <c r="OGU43" s="1"/>
      <c r="OGV43" s="1"/>
      <c r="OGW43" s="1"/>
      <c r="OGX43" s="1"/>
      <c r="OGY43" s="1"/>
      <c r="OGZ43" s="1"/>
      <c r="OHA43" s="1"/>
      <c r="OHB43" s="1"/>
      <c r="OHC43" s="1"/>
      <c r="OHD43" s="1"/>
      <c r="OHE43" s="1"/>
      <c r="OHF43" s="1"/>
      <c r="OHG43" s="1"/>
      <c r="OHH43" s="1"/>
      <c r="OHI43" s="1"/>
      <c r="OHJ43" s="1"/>
      <c r="OHK43" s="1"/>
      <c r="OHL43" s="1"/>
      <c r="OHM43" s="1"/>
      <c r="OHN43" s="1"/>
      <c r="OHO43" s="1"/>
      <c r="OHP43" s="1"/>
      <c r="OHQ43" s="1"/>
      <c r="OHR43" s="1"/>
      <c r="OHS43" s="1"/>
      <c r="OHT43" s="1"/>
      <c r="OHU43" s="1"/>
      <c r="OHV43" s="1"/>
      <c r="OHW43" s="1"/>
      <c r="OHX43" s="1"/>
      <c r="OHY43" s="1"/>
      <c r="OHZ43" s="1"/>
      <c r="OIA43" s="1"/>
      <c r="OIB43" s="1"/>
      <c r="OIC43" s="1"/>
      <c r="OID43" s="1"/>
      <c r="OIE43" s="1"/>
      <c r="OIF43" s="1"/>
      <c r="OIG43" s="1"/>
      <c r="OIH43" s="1"/>
      <c r="OII43" s="1"/>
      <c r="OIJ43" s="1"/>
      <c r="OIK43" s="1"/>
      <c r="OIL43" s="1"/>
      <c r="OIM43" s="1"/>
      <c r="OIN43" s="1"/>
      <c r="OIO43" s="1"/>
      <c r="OIP43" s="1"/>
      <c r="OIQ43" s="1"/>
      <c r="OIR43" s="1"/>
      <c r="OIS43" s="1"/>
      <c r="OIT43" s="1"/>
      <c r="OIU43" s="1"/>
      <c r="OIV43" s="1"/>
      <c r="OIW43" s="1"/>
      <c r="OIX43" s="1"/>
      <c r="OIY43" s="1"/>
      <c r="OIZ43" s="1"/>
      <c r="OJA43" s="1"/>
      <c r="OJB43" s="1"/>
      <c r="OJC43" s="1"/>
      <c r="OJD43" s="1"/>
      <c r="OJE43" s="1"/>
      <c r="OJF43" s="1"/>
      <c r="OJG43" s="1"/>
      <c r="OJH43" s="1"/>
      <c r="OJI43" s="1"/>
      <c r="OJJ43" s="1"/>
      <c r="OJK43" s="1"/>
      <c r="OJL43" s="1"/>
      <c r="OJM43" s="1"/>
      <c r="OJN43" s="1"/>
      <c r="OJO43" s="1"/>
      <c r="OJP43" s="1"/>
      <c r="OJQ43" s="1"/>
      <c r="OJR43" s="1"/>
      <c r="OJS43" s="1"/>
      <c r="OJT43" s="1"/>
      <c r="OJU43" s="1"/>
      <c r="OJV43" s="1"/>
      <c r="OJW43" s="1"/>
      <c r="OJX43" s="1"/>
      <c r="OJY43" s="1"/>
      <c r="OJZ43" s="1"/>
      <c r="OKA43" s="1"/>
      <c r="OKB43" s="1"/>
      <c r="OKC43" s="1"/>
      <c r="OKD43" s="1"/>
      <c r="OKE43" s="1"/>
      <c r="OKF43" s="1"/>
      <c r="OKG43" s="1"/>
      <c r="OKH43" s="1"/>
      <c r="OKI43" s="1"/>
      <c r="OKJ43" s="1"/>
      <c r="OKK43" s="1"/>
      <c r="OKL43" s="1"/>
      <c r="OKM43" s="1"/>
      <c r="OKN43" s="1"/>
      <c r="OKO43" s="1"/>
      <c r="OKP43" s="1"/>
      <c r="OKQ43" s="1"/>
      <c r="OKR43" s="1"/>
      <c r="OKS43" s="1"/>
      <c r="OKT43" s="1"/>
      <c r="OKU43" s="1"/>
      <c r="OKV43" s="1"/>
      <c r="OKW43" s="1"/>
      <c r="OKX43" s="1"/>
      <c r="OKY43" s="1"/>
      <c r="OKZ43" s="1"/>
      <c r="OLA43" s="1"/>
      <c r="OLB43" s="1"/>
      <c r="OLC43" s="1"/>
      <c r="OLD43" s="1"/>
      <c r="OLE43" s="1"/>
      <c r="OLF43" s="1"/>
      <c r="OLG43" s="1"/>
      <c r="OLH43" s="1"/>
      <c r="OLI43" s="1"/>
      <c r="OLJ43" s="1"/>
      <c r="OLK43" s="1"/>
      <c r="OLL43" s="1"/>
      <c r="OLM43" s="1"/>
      <c r="OLN43" s="1"/>
      <c r="OLO43" s="1"/>
      <c r="OLP43" s="1"/>
      <c r="OLQ43" s="1"/>
      <c r="OLR43" s="1"/>
      <c r="OLS43" s="1"/>
      <c r="OLT43" s="1"/>
      <c r="OLU43" s="1"/>
      <c r="OLV43" s="1"/>
      <c r="OLW43" s="1"/>
      <c r="OLX43" s="1"/>
      <c r="OLY43" s="1"/>
      <c r="OLZ43" s="1"/>
      <c r="OMA43" s="1"/>
      <c r="OMB43" s="1"/>
      <c r="OMC43" s="1"/>
      <c r="OMD43" s="1"/>
      <c r="OME43" s="1"/>
      <c r="OMF43" s="1"/>
      <c r="OMG43" s="1"/>
      <c r="OMH43" s="1"/>
      <c r="OMI43" s="1"/>
      <c r="OMJ43" s="1"/>
      <c r="OMK43" s="1"/>
      <c r="OML43" s="1"/>
      <c r="OMM43" s="1"/>
      <c r="OMN43" s="1"/>
      <c r="OMO43" s="1"/>
      <c r="OMP43" s="1"/>
      <c r="OMQ43" s="1"/>
      <c r="OMR43" s="1"/>
      <c r="OMS43" s="1"/>
      <c r="OMT43" s="1"/>
      <c r="OMU43" s="1"/>
      <c r="OMV43" s="1"/>
      <c r="OMW43" s="1"/>
      <c r="OMX43" s="1"/>
      <c r="OMY43" s="1"/>
      <c r="OMZ43" s="1"/>
      <c r="ONA43" s="1"/>
      <c r="ONB43" s="1"/>
      <c r="ONC43" s="1"/>
      <c r="OND43" s="1"/>
      <c r="ONE43" s="1"/>
      <c r="ONF43" s="1"/>
      <c r="ONG43" s="1"/>
      <c r="ONH43" s="1"/>
      <c r="ONI43" s="1"/>
      <c r="ONJ43" s="1"/>
      <c r="ONK43" s="1"/>
      <c r="ONL43" s="1"/>
      <c r="ONM43" s="1"/>
      <c r="ONN43" s="1"/>
      <c r="ONO43" s="1"/>
      <c r="ONP43" s="1"/>
      <c r="ONQ43" s="1"/>
      <c r="ONR43" s="1"/>
      <c r="ONS43" s="1"/>
      <c r="ONT43" s="1"/>
      <c r="ONU43" s="1"/>
      <c r="ONV43" s="1"/>
      <c r="ONW43" s="1"/>
      <c r="ONX43" s="1"/>
      <c r="ONY43" s="1"/>
      <c r="ONZ43" s="1"/>
      <c r="OOA43" s="1"/>
      <c r="OOB43" s="1"/>
      <c r="OOC43" s="1"/>
      <c r="OOD43" s="1"/>
      <c r="OOE43" s="1"/>
      <c r="OOF43" s="1"/>
      <c r="OOG43" s="1"/>
      <c r="OOH43" s="1"/>
      <c r="OOI43" s="1"/>
      <c r="OOJ43" s="1"/>
      <c r="OOK43" s="1"/>
      <c r="OOL43" s="1"/>
      <c r="OOM43" s="1"/>
      <c r="OON43" s="1"/>
      <c r="OOO43" s="1"/>
      <c r="OOP43" s="1"/>
      <c r="OOQ43" s="1"/>
      <c r="OOR43" s="1"/>
      <c r="OOS43" s="1"/>
      <c r="OOT43" s="1"/>
      <c r="OOU43" s="1"/>
      <c r="OOV43" s="1"/>
      <c r="OOW43" s="1"/>
      <c r="OOX43" s="1"/>
      <c r="OOY43" s="1"/>
      <c r="OOZ43" s="1"/>
      <c r="OPA43" s="1"/>
      <c r="OPB43" s="1"/>
      <c r="OPC43" s="1"/>
      <c r="OPD43" s="1"/>
      <c r="OPE43" s="1"/>
      <c r="OPF43" s="1"/>
      <c r="OPG43" s="1"/>
      <c r="OPH43" s="1"/>
      <c r="OPI43" s="1"/>
      <c r="OPJ43" s="1"/>
      <c r="OPK43" s="1"/>
      <c r="OPL43" s="1"/>
      <c r="OPM43" s="1"/>
      <c r="OPN43" s="1"/>
      <c r="OPO43" s="1"/>
      <c r="OPP43" s="1"/>
      <c r="OPQ43" s="1"/>
      <c r="OPR43" s="1"/>
      <c r="OPS43" s="1"/>
      <c r="OPT43" s="1"/>
      <c r="OPU43" s="1"/>
      <c r="OPV43" s="1"/>
      <c r="OPW43" s="1"/>
      <c r="OPX43" s="1"/>
      <c r="OPY43" s="1"/>
      <c r="OPZ43" s="1"/>
      <c r="OQA43" s="1"/>
      <c r="OQB43" s="1"/>
      <c r="OQC43" s="1"/>
      <c r="OQD43" s="1"/>
      <c r="OQE43" s="1"/>
      <c r="OQF43" s="1"/>
      <c r="OQG43" s="1"/>
      <c r="OQH43" s="1"/>
      <c r="OQI43" s="1"/>
      <c r="OQJ43" s="1"/>
      <c r="OQK43" s="1"/>
      <c r="OQL43" s="1"/>
      <c r="OQM43" s="1"/>
      <c r="OQN43" s="1"/>
      <c r="OQO43" s="1"/>
      <c r="OQP43" s="1"/>
      <c r="OQQ43" s="1"/>
      <c r="OQR43" s="1"/>
      <c r="OQS43" s="1"/>
      <c r="OQT43" s="1"/>
      <c r="OQU43" s="1"/>
      <c r="OQV43" s="1"/>
      <c r="OQW43" s="1"/>
      <c r="OQX43" s="1"/>
      <c r="OQY43" s="1"/>
      <c r="OQZ43" s="1"/>
      <c r="ORA43" s="1"/>
      <c r="ORB43" s="1"/>
      <c r="ORC43" s="1"/>
      <c r="ORD43" s="1"/>
      <c r="ORE43" s="1"/>
      <c r="ORF43" s="1"/>
      <c r="ORG43" s="1"/>
      <c r="ORH43" s="1"/>
      <c r="ORI43" s="1"/>
      <c r="ORJ43" s="1"/>
      <c r="ORK43" s="1"/>
      <c r="ORL43" s="1"/>
      <c r="ORM43" s="1"/>
      <c r="ORN43" s="1"/>
      <c r="ORO43" s="1"/>
      <c r="ORP43" s="1"/>
      <c r="ORQ43" s="1"/>
      <c r="ORR43" s="1"/>
      <c r="ORS43" s="1"/>
      <c r="ORT43" s="1"/>
      <c r="ORU43" s="1"/>
      <c r="ORV43" s="1"/>
      <c r="ORW43" s="1"/>
      <c r="ORX43" s="1"/>
      <c r="ORY43" s="1"/>
      <c r="ORZ43" s="1"/>
      <c r="OSA43" s="1"/>
      <c r="OSB43" s="1"/>
      <c r="OSC43" s="1"/>
      <c r="OSD43" s="1"/>
      <c r="OSE43" s="1"/>
      <c r="OSF43" s="1"/>
      <c r="OSG43" s="1"/>
      <c r="OSH43" s="1"/>
      <c r="OSI43" s="1"/>
      <c r="OSJ43" s="1"/>
      <c r="OSK43" s="1"/>
      <c r="OSL43" s="1"/>
      <c r="OSM43" s="1"/>
      <c r="OSN43" s="1"/>
      <c r="OSO43" s="1"/>
      <c r="OSP43" s="1"/>
      <c r="OSQ43" s="1"/>
      <c r="OSR43" s="1"/>
      <c r="OSS43" s="1"/>
      <c r="OST43" s="1"/>
      <c r="OSU43" s="1"/>
      <c r="OSV43" s="1"/>
      <c r="OSW43" s="1"/>
      <c r="OSX43" s="1"/>
      <c r="OSY43" s="1"/>
      <c r="OSZ43" s="1"/>
      <c r="OTA43" s="1"/>
      <c r="OTB43" s="1"/>
      <c r="OTC43" s="1"/>
      <c r="OTD43" s="1"/>
      <c r="OTE43" s="1"/>
      <c r="OTF43" s="1"/>
      <c r="OTG43" s="1"/>
      <c r="OTH43" s="1"/>
      <c r="OTI43" s="1"/>
      <c r="OTJ43" s="1"/>
      <c r="OTK43" s="1"/>
      <c r="OTL43" s="1"/>
      <c r="OTM43" s="1"/>
      <c r="OTN43" s="1"/>
      <c r="OTO43" s="1"/>
      <c r="OTP43" s="1"/>
      <c r="OTQ43" s="1"/>
      <c r="OTR43" s="1"/>
      <c r="OTS43" s="1"/>
      <c r="OTT43" s="1"/>
      <c r="OTU43" s="1"/>
      <c r="OTV43" s="1"/>
      <c r="OTW43" s="1"/>
      <c r="OTX43" s="1"/>
      <c r="OTY43" s="1"/>
      <c r="OTZ43" s="1"/>
      <c r="OUA43" s="1"/>
      <c r="OUB43" s="1"/>
      <c r="OUC43" s="1"/>
      <c r="OUD43" s="1"/>
      <c r="OUE43" s="1"/>
      <c r="OUF43" s="1"/>
      <c r="OUG43" s="1"/>
      <c r="OUH43" s="1"/>
      <c r="OUI43" s="1"/>
      <c r="OUJ43" s="1"/>
      <c r="OUK43" s="1"/>
      <c r="OUL43" s="1"/>
      <c r="OUM43" s="1"/>
      <c r="OUN43" s="1"/>
      <c r="OUO43" s="1"/>
      <c r="OUP43" s="1"/>
      <c r="OUQ43" s="1"/>
      <c r="OUR43" s="1"/>
      <c r="OUS43" s="1"/>
      <c r="OUT43" s="1"/>
      <c r="OUU43" s="1"/>
      <c r="OUV43" s="1"/>
      <c r="OUW43" s="1"/>
      <c r="OUX43" s="1"/>
      <c r="OUY43" s="1"/>
      <c r="OUZ43" s="1"/>
      <c r="OVA43" s="1"/>
      <c r="OVB43" s="1"/>
      <c r="OVC43" s="1"/>
      <c r="OVD43" s="1"/>
      <c r="OVE43" s="1"/>
      <c r="OVF43" s="1"/>
      <c r="OVG43" s="1"/>
      <c r="OVH43" s="1"/>
      <c r="OVI43" s="1"/>
      <c r="OVJ43" s="1"/>
      <c r="OVK43" s="1"/>
      <c r="OVL43" s="1"/>
      <c r="OVM43" s="1"/>
      <c r="OVN43" s="1"/>
      <c r="OVO43" s="1"/>
      <c r="OVP43" s="1"/>
      <c r="OVQ43" s="1"/>
      <c r="OVR43" s="1"/>
      <c r="OVS43" s="1"/>
      <c r="OVT43" s="1"/>
      <c r="OVU43" s="1"/>
      <c r="OVV43" s="1"/>
      <c r="OVW43" s="1"/>
      <c r="OVX43" s="1"/>
      <c r="OVY43" s="1"/>
      <c r="OVZ43" s="1"/>
      <c r="OWA43" s="1"/>
      <c r="OWB43" s="1"/>
      <c r="OWC43" s="1"/>
      <c r="OWD43" s="1"/>
      <c r="OWE43" s="1"/>
      <c r="OWF43" s="1"/>
      <c r="OWG43" s="1"/>
      <c r="OWH43" s="1"/>
      <c r="OWI43" s="1"/>
      <c r="OWJ43" s="1"/>
      <c r="OWK43" s="1"/>
      <c r="OWL43" s="1"/>
      <c r="OWM43" s="1"/>
      <c r="OWN43" s="1"/>
      <c r="OWO43" s="1"/>
      <c r="OWP43" s="1"/>
      <c r="OWQ43" s="1"/>
      <c r="OWR43" s="1"/>
      <c r="OWS43" s="1"/>
      <c r="OWT43" s="1"/>
      <c r="OWU43" s="1"/>
      <c r="OWV43" s="1"/>
      <c r="OWW43" s="1"/>
      <c r="OWX43" s="1"/>
      <c r="OWY43" s="1"/>
      <c r="OWZ43" s="1"/>
      <c r="OXA43" s="1"/>
      <c r="OXB43" s="1"/>
      <c r="OXC43" s="1"/>
      <c r="OXD43" s="1"/>
      <c r="OXE43" s="1"/>
      <c r="OXF43" s="1"/>
      <c r="OXG43" s="1"/>
      <c r="OXH43" s="1"/>
      <c r="OXI43" s="1"/>
      <c r="OXJ43" s="1"/>
      <c r="OXK43" s="1"/>
      <c r="OXL43" s="1"/>
      <c r="OXM43" s="1"/>
      <c r="OXN43" s="1"/>
      <c r="OXO43" s="1"/>
      <c r="OXP43" s="1"/>
      <c r="OXQ43" s="1"/>
      <c r="OXR43" s="1"/>
      <c r="OXS43" s="1"/>
      <c r="OXT43" s="1"/>
      <c r="OXU43" s="1"/>
      <c r="OXV43" s="1"/>
      <c r="OXW43" s="1"/>
      <c r="OXX43" s="1"/>
      <c r="OXY43" s="1"/>
      <c r="OXZ43" s="1"/>
      <c r="OYA43" s="1"/>
      <c r="OYB43" s="1"/>
      <c r="OYC43" s="1"/>
      <c r="OYD43" s="1"/>
      <c r="OYE43" s="1"/>
      <c r="OYF43" s="1"/>
      <c r="OYG43" s="1"/>
      <c r="OYH43" s="1"/>
      <c r="OYI43" s="1"/>
      <c r="OYJ43" s="1"/>
      <c r="OYK43" s="1"/>
      <c r="OYL43" s="1"/>
      <c r="OYM43" s="1"/>
      <c r="OYN43" s="1"/>
      <c r="OYO43" s="1"/>
      <c r="OYP43" s="1"/>
      <c r="OYQ43" s="1"/>
      <c r="OYR43" s="1"/>
      <c r="OYS43" s="1"/>
      <c r="OYT43" s="1"/>
      <c r="OYU43" s="1"/>
      <c r="OYV43" s="1"/>
      <c r="OYW43" s="1"/>
      <c r="OYX43" s="1"/>
      <c r="OYY43" s="1"/>
      <c r="OYZ43" s="1"/>
      <c r="OZA43" s="1"/>
      <c r="OZB43" s="1"/>
      <c r="OZC43" s="1"/>
      <c r="OZD43" s="1"/>
      <c r="OZE43" s="1"/>
      <c r="OZF43" s="1"/>
      <c r="OZG43" s="1"/>
      <c r="OZH43" s="1"/>
      <c r="OZI43" s="1"/>
      <c r="OZJ43" s="1"/>
      <c r="OZK43" s="1"/>
      <c r="OZL43" s="1"/>
      <c r="OZM43" s="1"/>
      <c r="OZN43" s="1"/>
      <c r="OZO43" s="1"/>
      <c r="OZP43" s="1"/>
      <c r="OZQ43" s="1"/>
      <c r="OZR43" s="1"/>
      <c r="OZS43" s="1"/>
      <c r="OZT43" s="1"/>
      <c r="OZU43" s="1"/>
      <c r="OZV43" s="1"/>
      <c r="OZW43" s="1"/>
      <c r="OZX43" s="1"/>
      <c r="OZY43" s="1"/>
      <c r="OZZ43" s="1"/>
      <c r="PAA43" s="1"/>
      <c r="PAB43" s="1"/>
      <c r="PAC43" s="1"/>
      <c r="PAD43" s="1"/>
      <c r="PAE43" s="1"/>
      <c r="PAF43" s="1"/>
      <c r="PAG43" s="1"/>
      <c r="PAH43" s="1"/>
      <c r="PAI43" s="1"/>
      <c r="PAJ43" s="1"/>
      <c r="PAK43" s="1"/>
      <c r="PAL43" s="1"/>
      <c r="PAM43" s="1"/>
      <c r="PAN43" s="1"/>
      <c r="PAO43" s="1"/>
      <c r="PAP43" s="1"/>
      <c r="PAQ43" s="1"/>
      <c r="PAR43" s="1"/>
      <c r="PAS43" s="1"/>
      <c r="PAT43" s="1"/>
      <c r="PAU43" s="1"/>
      <c r="PAV43" s="1"/>
      <c r="PAW43" s="1"/>
      <c r="PAX43" s="1"/>
      <c r="PAY43" s="1"/>
      <c r="PAZ43" s="1"/>
      <c r="PBA43" s="1"/>
      <c r="PBB43" s="1"/>
      <c r="PBC43" s="1"/>
      <c r="PBD43" s="1"/>
      <c r="PBE43" s="1"/>
      <c r="PBF43" s="1"/>
      <c r="PBG43" s="1"/>
      <c r="PBH43" s="1"/>
      <c r="PBI43" s="1"/>
      <c r="PBJ43" s="1"/>
      <c r="PBK43" s="1"/>
      <c r="PBL43" s="1"/>
      <c r="PBM43" s="1"/>
      <c r="PBN43" s="1"/>
      <c r="PBO43" s="1"/>
      <c r="PBP43" s="1"/>
      <c r="PBQ43" s="1"/>
      <c r="PBR43" s="1"/>
      <c r="PBS43" s="1"/>
      <c r="PBT43" s="1"/>
      <c r="PBU43" s="1"/>
      <c r="PBV43" s="1"/>
      <c r="PBW43" s="1"/>
      <c r="PBX43" s="1"/>
      <c r="PBY43" s="1"/>
      <c r="PBZ43" s="1"/>
      <c r="PCA43" s="1"/>
      <c r="PCB43" s="1"/>
      <c r="PCC43" s="1"/>
      <c r="PCD43" s="1"/>
      <c r="PCE43" s="1"/>
      <c r="PCF43" s="1"/>
      <c r="PCG43" s="1"/>
      <c r="PCH43" s="1"/>
      <c r="PCI43" s="1"/>
      <c r="PCJ43" s="1"/>
      <c r="PCK43" s="1"/>
      <c r="PCL43" s="1"/>
      <c r="PCM43" s="1"/>
      <c r="PCN43" s="1"/>
      <c r="PCO43" s="1"/>
      <c r="PCP43" s="1"/>
      <c r="PCQ43" s="1"/>
      <c r="PCR43" s="1"/>
      <c r="PCS43" s="1"/>
      <c r="PCT43" s="1"/>
      <c r="PCU43" s="1"/>
      <c r="PCV43" s="1"/>
      <c r="PCW43" s="1"/>
      <c r="PCX43" s="1"/>
      <c r="PCY43" s="1"/>
      <c r="PCZ43" s="1"/>
      <c r="PDA43" s="1"/>
      <c r="PDB43" s="1"/>
      <c r="PDC43" s="1"/>
      <c r="PDD43" s="1"/>
      <c r="PDE43" s="1"/>
      <c r="PDF43" s="1"/>
      <c r="PDG43" s="1"/>
      <c r="PDH43" s="1"/>
      <c r="PDI43" s="1"/>
      <c r="PDJ43" s="1"/>
      <c r="PDK43" s="1"/>
      <c r="PDL43" s="1"/>
      <c r="PDM43" s="1"/>
      <c r="PDN43" s="1"/>
      <c r="PDO43" s="1"/>
      <c r="PDP43" s="1"/>
      <c r="PDQ43" s="1"/>
      <c r="PDR43" s="1"/>
      <c r="PDS43" s="1"/>
      <c r="PDT43" s="1"/>
      <c r="PDU43" s="1"/>
      <c r="PDV43" s="1"/>
      <c r="PDW43" s="1"/>
      <c r="PDX43" s="1"/>
      <c r="PDY43" s="1"/>
      <c r="PDZ43" s="1"/>
      <c r="PEA43" s="1"/>
      <c r="PEB43" s="1"/>
      <c r="PEC43" s="1"/>
      <c r="PED43" s="1"/>
      <c r="PEE43" s="1"/>
      <c r="PEF43" s="1"/>
      <c r="PEG43" s="1"/>
      <c r="PEH43" s="1"/>
      <c r="PEI43" s="1"/>
      <c r="PEJ43" s="1"/>
      <c r="PEK43" s="1"/>
      <c r="PEL43" s="1"/>
      <c r="PEM43" s="1"/>
      <c r="PEN43" s="1"/>
      <c r="PEO43" s="1"/>
      <c r="PEP43" s="1"/>
      <c r="PEQ43" s="1"/>
      <c r="PER43" s="1"/>
      <c r="PES43" s="1"/>
      <c r="PET43" s="1"/>
      <c r="PEU43" s="1"/>
      <c r="PEV43" s="1"/>
      <c r="PEW43" s="1"/>
      <c r="PEX43" s="1"/>
      <c r="PEY43" s="1"/>
      <c r="PEZ43" s="1"/>
      <c r="PFA43" s="1"/>
      <c r="PFB43" s="1"/>
      <c r="PFC43" s="1"/>
      <c r="PFD43" s="1"/>
      <c r="PFE43" s="1"/>
      <c r="PFF43" s="1"/>
      <c r="PFG43" s="1"/>
      <c r="PFH43" s="1"/>
      <c r="PFI43" s="1"/>
      <c r="PFJ43" s="1"/>
      <c r="PFK43" s="1"/>
      <c r="PFL43" s="1"/>
      <c r="PFM43" s="1"/>
      <c r="PFN43" s="1"/>
      <c r="PFO43" s="1"/>
      <c r="PFP43" s="1"/>
      <c r="PFQ43" s="1"/>
      <c r="PFR43" s="1"/>
      <c r="PFS43" s="1"/>
      <c r="PFT43" s="1"/>
      <c r="PFU43" s="1"/>
      <c r="PFV43" s="1"/>
      <c r="PFW43" s="1"/>
      <c r="PFX43" s="1"/>
      <c r="PFY43" s="1"/>
      <c r="PFZ43" s="1"/>
      <c r="PGA43" s="1"/>
      <c r="PGB43" s="1"/>
      <c r="PGC43" s="1"/>
      <c r="PGD43" s="1"/>
      <c r="PGE43" s="1"/>
      <c r="PGF43" s="1"/>
      <c r="PGG43" s="1"/>
      <c r="PGH43" s="1"/>
      <c r="PGI43" s="1"/>
      <c r="PGJ43" s="1"/>
      <c r="PGK43" s="1"/>
      <c r="PGL43" s="1"/>
      <c r="PGM43" s="1"/>
      <c r="PGN43" s="1"/>
      <c r="PGO43" s="1"/>
      <c r="PGP43" s="1"/>
      <c r="PGQ43" s="1"/>
      <c r="PGR43" s="1"/>
      <c r="PGS43" s="1"/>
      <c r="PGT43" s="1"/>
      <c r="PGU43" s="1"/>
      <c r="PGV43" s="1"/>
      <c r="PGW43" s="1"/>
      <c r="PGX43" s="1"/>
      <c r="PGY43" s="1"/>
      <c r="PGZ43" s="1"/>
      <c r="PHA43" s="1"/>
      <c r="PHB43" s="1"/>
      <c r="PHC43" s="1"/>
      <c r="PHD43" s="1"/>
      <c r="PHE43" s="1"/>
      <c r="PHF43" s="1"/>
      <c r="PHG43" s="1"/>
      <c r="PHH43" s="1"/>
      <c r="PHI43" s="1"/>
      <c r="PHJ43" s="1"/>
      <c r="PHK43" s="1"/>
      <c r="PHL43" s="1"/>
      <c r="PHM43" s="1"/>
      <c r="PHN43" s="1"/>
      <c r="PHO43" s="1"/>
      <c r="PHP43" s="1"/>
      <c r="PHQ43" s="1"/>
      <c r="PHR43" s="1"/>
      <c r="PHS43" s="1"/>
      <c r="PHT43" s="1"/>
      <c r="PHU43" s="1"/>
      <c r="PHV43" s="1"/>
      <c r="PHW43" s="1"/>
      <c r="PHX43" s="1"/>
      <c r="PHY43" s="1"/>
      <c r="PHZ43" s="1"/>
      <c r="PIA43" s="1"/>
      <c r="PIB43" s="1"/>
      <c r="PIC43" s="1"/>
      <c r="PID43" s="1"/>
      <c r="PIE43" s="1"/>
      <c r="PIF43" s="1"/>
      <c r="PIG43" s="1"/>
      <c r="PIH43" s="1"/>
      <c r="PII43" s="1"/>
      <c r="PIJ43" s="1"/>
      <c r="PIK43" s="1"/>
      <c r="PIL43" s="1"/>
      <c r="PIM43" s="1"/>
      <c r="PIN43" s="1"/>
      <c r="PIO43" s="1"/>
      <c r="PIP43" s="1"/>
      <c r="PIQ43" s="1"/>
      <c r="PIR43" s="1"/>
      <c r="PIS43" s="1"/>
      <c r="PIT43" s="1"/>
      <c r="PIU43" s="1"/>
      <c r="PIV43" s="1"/>
      <c r="PIW43" s="1"/>
      <c r="PIX43" s="1"/>
      <c r="PIY43" s="1"/>
      <c r="PIZ43" s="1"/>
      <c r="PJA43" s="1"/>
      <c r="PJB43" s="1"/>
      <c r="PJC43" s="1"/>
      <c r="PJD43" s="1"/>
      <c r="PJE43" s="1"/>
      <c r="PJF43" s="1"/>
      <c r="PJG43" s="1"/>
      <c r="PJH43" s="1"/>
      <c r="PJI43" s="1"/>
      <c r="PJJ43" s="1"/>
      <c r="PJK43" s="1"/>
      <c r="PJL43" s="1"/>
      <c r="PJM43" s="1"/>
      <c r="PJN43" s="1"/>
      <c r="PJO43" s="1"/>
      <c r="PJP43" s="1"/>
      <c r="PJQ43" s="1"/>
      <c r="PJR43" s="1"/>
      <c r="PJS43" s="1"/>
      <c r="PJT43" s="1"/>
      <c r="PJU43" s="1"/>
      <c r="PJV43" s="1"/>
      <c r="PJW43" s="1"/>
      <c r="PJX43" s="1"/>
      <c r="PJY43" s="1"/>
      <c r="PJZ43" s="1"/>
      <c r="PKA43" s="1"/>
      <c r="PKB43" s="1"/>
      <c r="PKC43" s="1"/>
      <c r="PKD43" s="1"/>
      <c r="PKE43" s="1"/>
      <c r="PKF43" s="1"/>
      <c r="PKG43" s="1"/>
      <c r="PKH43" s="1"/>
      <c r="PKI43" s="1"/>
      <c r="PKJ43" s="1"/>
      <c r="PKK43" s="1"/>
      <c r="PKL43" s="1"/>
      <c r="PKM43" s="1"/>
      <c r="PKN43" s="1"/>
      <c r="PKO43" s="1"/>
      <c r="PKP43" s="1"/>
      <c r="PKQ43" s="1"/>
      <c r="PKR43" s="1"/>
      <c r="PKS43" s="1"/>
      <c r="PKT43" s="1"/>
      <c r="PKU43" s="1"/>
      <c r="PKV43" s="1"/>
      <c r="PKW43" s="1"/>
      <c r="PKX43" s="1"/>
      <c r="PKY43" s="1"/>
      <c r="PKZ43" s="1"/>
      <c r="PLA43" s="1"/>
      <c r="PLB43" s="1"/>
      <c r="PLC43" s="1"/>
      <c r="PLD43" s="1"/>
      <c r="PLE43" s="1"/>
      <c r="PLF43" s="1"/>
      <c r="PLG43" s="1"/>
      <c r="PLH43" s="1"/>
      <c r="PLI43" s="1"/>
      <c r="PLJ43" s="1"/>
      <c r="PLK43" s="1"/>
      <c r="PLL43" s="1"/>
      <c r="PLM43" s="1"/>
      <c r="PLN43" s="1"/>
      <c r="PLO43" s="1"/>
      <c r="PLP43" s="1"/>
      <c r="PLQ43" s="1"/>
      <c r="PLR43" s="1"/>
      <c r="PLS43" s="1"/>
      <c r="PLT43" s="1"/>
      <c r="PLU43" s="1"/>
      <c r="PLV43" s="1"/>
      <c r="PLW43" s="1"/>
      <c r="PLX43" s="1"/>
      <c r="PLY43" s="1"/>
      <c r="PLZ43" s="1"/>
      <c r="PMA43" s="1"/>
      <c r="PMB43" s="1"/>
      <c r="PMC43" s="1"/>
      <c r="PMD43" s="1"/>
      <c r="PME43" s="1"/>
      <c r="PMF43" s="1"/>
      <c r="PMG43" s="1"/>
      <c r="PMH43" s="1"/>
      <c r="PMI43" s="1"/>
      <c r="PMJ43" s="1"/>
      <c r="PMK43" s="1"/>
      <c r="PML43" s="1"/>
      <c r="PMM43" s="1"/>
      <c r="PMN43" s="1"/>
      <c r="PMO43" s="1"/>
      <c r="PMP43" s="1"/>
      <c r="PMQ43" s="1"/>
      <c r="PMR43" s="1"/>
      <c r="PMS43" s="1"/>
      <c r="PMT43" s="1"/>
      <c r="PMU43" s="1"/>
      <c r="PMV43" s="1"/>
      <c r="PMW43" s="1"/>
      <c r="PMX43" s="1"/>
      <c r="PMY43" s="1"/>
      <c r="PMZ43" s="1"/>
      <c r="PNA43" s="1"/>
      <c r="PNB43" s="1"/>
      <c r="PNC43" s="1"/>
      <c r="PND43" s="1"/>
      <c r="PNE43" s="1"/>
      <c r="PNF43" s="1"/>
      <c r="PNG43" s="1"/>
      <c r="PNH43" s="1"/>
      <c r="PNI43" s="1"/>
      <c r="PNJ43" s="1"/>
      <c r="PNK43" s="1"/>
      <c r="PNL43" s="1"/>
      <c r="PNM43" s="1"/>
      <c r="PNN43" s="1"/>
      <c r="PNO43" s="1"/>
      <c r="PNP43" s="1"/>
      <c r="PNQ43" s="1"/>
      <c r="PNR43" s="1"/>
      <c r="PNS43" s="1"/>
      <c r="PNT43" s="1"/>
      <c r="PNU43" s="1"/>
      <c r="PNV43" s="1"/>
      <c r="PNW43" s="1"/>
      <c r="PNX43" s="1"/>
      <c r="PNY43" s="1"/>
      <c r="PNZ43" s="1"/>
      <c r="POA43" s="1"/>
      <c r="POB43" s="1"/>
      <c r="POC43" s="1"/>
      <c r="POD43" s="1"/>
      <c r="POE43" s="1"/>
      <c r="POF43" s="1"/>
      <c r="POG43" s="1"/>
      <c r="POH43" s="1"/>
      <c r="POI43" s="1"/>
      <c r="POJ43" s="1"/>
      <c r="POK43" s="1"/>
      <c r="POL43" s="1"/>
      <c r="POM43" s="1"/>
      <c r="PON43" s="1"/>
      <c r="POO43" s="1"/>
      <c r="POP43" s="1"/>
      <c r="POQ43" s="1"/>
      <c r="POR43" s="1"/>
      <c r="POS43" s="1"/>
      <c r="POT43" s="1"/>
      <c r="POU43" s="1"/>
      <c r="POV43" s="1"/>
      <c r="POW43" s="1"/>
      <c r="POX43" s="1"/>
      <c r="POY43" s="1"/>
      <c r="POZ43" s="1"/>
      <c r="PPA43" s="1"/>
      <c r="PPB43" s="1"/>
      <c r="PPC43" s="1"/>
      <c r="PPD43" s="1"/>
      <c r="PPE43" s="1"/>
      <c r="PPF43" s="1"/>
      <c r="PPG43" s="1"/>
      <c r="PPH43" s="1"/>
      <c r="PPI43" s="1"/>
      <c r="PPJ43" s="1"/>
      <c r="PPK43" s="1"/>
      <c r="PPL43" s="1"/>
      <c r="PPM43" s="1"/>
      <c r="PPN43" s="1"/>
      <c r="PPO43" s="1"/>
      <c r="PPP43" s="1"/>
      <c r="PPQ43" s="1"/>
      <c r="PPR43" s="1"/>
      <c r="PPS43" s="1"/>
      <c r="PPT43" s="1"/>
      <c r="PPU43" s="1"/>
      <c r="PPV43" s="1"/>
      <c r="PPW43" s="1"/>
      <c r="PPX43" s="1"/>
      <c r="PPY43" s="1"/>
      <c r="PPZ43" s="1"/>
      <c r="PQA43" s="1"/>
      <c r="PQB43" s="1"/>
      <c r="PQC43" s="1"/>
      <c r="PQD43" s="1"/>
      <c r="PQE43" s="1"/>
      <c r="PQF43" s="1"/>
      <c r="PQG43" s="1"/>
      <c r="PQH43" s="1"/>
      <c r="PQI43" s="1"/>
      <c r="PQJ43" s="1"/>
      <c r="PQK43" s="1"/>
      <c r="PQL43" s="1"/>
      <c r="PQM43" s="1"/>
      <c r="PQN43" s="1"/>
      <c r="PQO43" s="1"/>
      <c r="PQP43" s="1"/>
      <c r="PQQ43" s="1"/>
      <c r="PQR43" s="1"/>
      <c r="PQS43" s="1"/>
      <c r="PQT43" s="1"/>
      <c r="PQU43" s="1"/>
      <c r="PQV43" s="1"/>
      <c r="PQW43" s="1"/>
      <c r="PQX43" s="1"/>
      <c r="PQY43" s="1"/>
      <c r="PQZ43" s="1"/>
      <c r="PRA43" s="1"/>
      <c r="PRB43" s="1"/>
      <c r="PRC43" s="1"/>
      <c r="PRD43" s="1"/>
      <c r="PRE43" s="1"/>
      <c r="PRF43" s="1"/>
      <c r="PRG43" s="1"/>
      <c r="PRH43" s="1"/>
      <c r="PRI43" s="1"/>
      <c r="PRJ43" s="1"/>
      <c r="PRK43" s="1"/>
      <c r="PRL43" s="1"/>
      <c r="PRM43" s="1"/>
      <c r="PRN43" s="1"/>
      <c r="PRO43" s="1"/>
      <c r="PRP43" s="1"/>
      <c r="PRQ43" s="1"/>
      <c r="PRR43" s="1"/>
      <c r="PRS43" s="1"/>
      <c r="PRT43" s="1"/>
      <c r="PRU43" s="1"/>
      <c r="PRV43" s="1"/>
      <c r="PRW43" s="1"/>
      <c r="PRX43" s="1"/>
      <c r="PRY43" s="1"/>
      <c r="PRZ43" s="1"/>
      <c r="PSA43" s="1"/>
      <c r="PSB43" s="1"/>
      <c r="PSC43" s="1"/>
      <c r="PSD43" s="1"/>
      <c r="PSE43" s="1"/>
      <c r="PSF43" s="1"/>
      <c r="PSG43" s="1"/>
      <c r="PSH43" s="1"/>
      <c r="PSI43" s="1"/>
      <c r="PSJ43" s="1"/>
      <c r="PSK43" s="1"/>
      <c r="PSL43" s="1"/>
      <c r="PSM43" s="1"/>
      <c r="PSN43" s="1"/>
      <c r="PSO43" s="1"/>
      <c r="PSP43" s="1"/>
      <c r="PSQ43" s="1"/>
      <c r="PSR43" s="1"/>
      <c r="PSS43" s="1"/>
      <c r="PST43" s="1"/>
      <c r="PSU43" s="1"/>
      <c r="PSV43" s="1"/>
      <c r="PSW43" s="1"/>
      <c r="PSX43" s="1"/>
      <c r="PSY43" s="1"/>
      <c r="PSZ43" s="1"/>
      <c r="PTA43" s="1"/>
      <c r="PTB43" s="1"/>
      <c r="PTC43" s="1"/>
      <c r="PTD43" s="1"/>
      <c r="PTE43" s="1"/>
      <c r="PTF43" s="1"/>
      <c r="PTG43" s="1"/>
      <c r="PTH43" s="1"/>
      <c r="PTI43" s="1"/>
      <c r="PTJ43" s="1"/>
      <c r="PTK43" s="1"/>
      <c r="PTL43" s="1"/>
      <c r="PTM43" s="1"/>
      <c r="PTN43" s="1"/>
      <c r="PTO43" s="1"/>
      <c r="PTP43" s="1"/>
      <c r="PTQ43" s="1"/>
      <c r="PTR43" s="1"/>
      <c r="PTS43" s="1"/>
      <c r="PTT43" s="1"/>
      <c r="PTU43" s="1"/>
      <c r="PTV43" s="1"/>
      <c r="PTW43" s="1"/>
      <c r="PTX43" s="1"/>
      <c r="PTY43" s="1"/>
      <c r="PTZ43" s="1"/>
      <c r="PUA43" s="1"/>
      <c r="PUB43" s="1"/>
      <c r="PUC43" s="1"/>
      <c r="PUD43" s="1"/>
      <c r="PUE43" s="1"/>
      <c r="PUF43" s="1"/>
      <c r="PUG43" s="1"/>
      <c r="PUH43" s="1"/>
      <c r="PUI43" s="1"/>
      <c r="PUJ43" s="1"/>
      <c r="PUK43" s="1"/>
      <c r="PUL43" s="1"/>
      <c r="PUM43" s="1"/>
      <c r="PUN43" s="1"/>
      <c r="PUO43" s="1"/>
      <c r="PUP43" s="1"/>
      <c r="PUQ43" s="1"/>
      <c r="PUR43" s="1"/>
      <c r="PUS43" s="1"/>
      <c r="PUT43" s="1"/>
      <c r="PUU43" s="1"/>
      <c r="PUV43" s="1"/>
      <c r="PUW43" s="1"/>
      <c r="PUX43" s="1"/>
      <c r="PUY43" s="1"/>
      <c r="PUZ43" s="1"/>
      <c r="PVA43" s="1"/>
      <c r="PVB43" s="1"/>
      <c r="PVC43" s="1"/>
      <c r="PVD43" s="1"/>
      <c r="PVE43" s="1"/>
      <c r="PVF43" s="1"/>
      <c r="PVG43" s="1"/>
      <c r="PVH43" s="1"/>
      <c r="PVI43" s="1"/>
      <c r="PVJ43" s="1"/>
      <c r="PVK43" s="1"/>
      <c r="PVL43" s="1"/>
      <c r="PVM43" s="1"/>
      <c r="PVN43" s="1"/>
      <c r="PVO43" s="1"/>
      <c r="PVP43" s="1"/>
      <c r="PVQ43" s="1"/>
      <c r="PVR43" s="1"/>
      <c r="PVS43" s="1"/>
      <c r="PVT43" s="1"/>
      <c r="PVU43" s="1"/>
      <c r="PVV43" s="1"/>
      <c r="PVW43" s="1"/>
      <c r="PVX43" s="1"/>
      <c r="PVY43" s="1"/>
      <c r="PVZ43" s="1"/>
      <c r="PWA43" s="1"/>
      <c r="PWB43" s="1"/>
      <c r="PWC43" s="1"/>
      <c r="PWD43" s="1"/>
      <c r="PWE43" s="1"/>
      <c r="PWF43" s="1"/>
      <c r="PWG43" s="1"/>
      <c r="PWH43" s="1"/>
      <c r="PWI43" s="1"/>
      <c r="PWJ43" s="1"/>
      <c r="PWK43" s="1"/>
      <c r="PWL43" s="1"/>
      <c r="PWM43" s="1"/>
      <c r="PWN43" s="1"/>
      <c r="PWO43" s="1"/>
      <c r="PWP43" s="1"/>
      <c r="PWQ43" s="1"/>
      <c r="PWR43" s="1"/>
      <c r="PWS43" s="1"/>
      <c r="PWT43" s="1"/>
      <c r="PWU43" s="1"/>
      <c r="PWV43" s="1"/>
      <c r="PWW43" s="1"/>
      <c r="PWX43" s="1"/>
      <c r="PWY43" s="1"/>
      <c r="PWZ43" s="1"/>
      <c r="PXA43" s="1"/>
      <c r="PXB43" s="1"/>
      <c r="PXC43" s="1"/>
      <c r="PXD43" s="1"/>
      <c r="PXE43" s="1"/>
      <c r="PXF43" s="1"/>
      <c r="PXG43" s="1"/>
      <c r="PXH43" s="1"/>
      <c r="PXI43" s="1"/>
      <c r="PXJ43" s="1"/>
      <c r="PXK43" s="1"/>
      <c r="PXL43" s="1"/>
      <c r="PXM43" s="1"/>
      <c r="PXN43" s="1"/>
      <c r="PXO43" s="1"/>
      <c r="PXP43" s="1"/>
      <c r="PXQ43" s="1"/>
      <c r="PXR43" s="1"/>
      <c r="PXS43" s="1"/>
      <c r="PXT43" s="1"/>
      <c r="PXU43" s="1"/>
      <c r="PXV43" s="1"/>
      <c r="PXW43" s="1"/>
      <c r="PXX43" s="1"/>
      <c r="PXY43" s="1"/>
      <c r="PXZ43" s="1"/>
      <c r="PYA43" s="1"/>
      <c r="PYB43" s="1"/>
      <c r="PYC43" s="1"/>
      <c r="PYD43" s="1"/>
      <c r="PYE43" s="1"/>
      <c r="PYF43" s="1"/>
      <c r="PYG43" s="1"/>
      <c r="PYH43" s="1"/>
      <c r="PYI43" s="1"/>
      <c r="PYJ43" s="1"/>
      <c r="PYK43" s="1"/>
      <c r="PYL43" s="1"/>
      <c r="PYM43" s="1"/>
      <c r="PYN43" s="1"/>
      <c r="PYO43" s="1"/>
      <c r="PYP43" s="1"/>
      <c r="PYQ43" s="1"/>
      <c r="PYR43" s="1"/>
      <c r="PYS43" s="1"/>
      <c r="PYT43" s="1"/>
      <c r="PYU43" s="1"/>
      <c r="PYV43" s="1"/>
      <c r="PYW43" s="1"/>
      <c r="PYX43" s="1"/>
      <c r="PYY43" s="1"/>
      <c r="PYZ43" s="1"/>
      <c r="PZA43" s="1"/>
      <c r="PZB43" s="1"/>
      <c r="PZC43" s="1"/>
      <c r="PZD43" s="1"/>
      <c r="PZE43" s="1"/>
      <c r="PZF43" s="1"/>
      <c r="PZG43" s="1"/>
      <c r="PZH43" s="1"/>
      <c r="PZI43" s="1"/>
      <c r="PZJ43" s="1"/>
      <c r="PZK43" s="1"/>
      <c r="PZL43" s="1"/>
      <c r="PZM43" s="1"/>
      <c r="PZN43" s="1"/>
      <c r="PZO43" s="1"/>
      <c r="PZP43" s="1"/>
      <c r="PZQ43" s="1"/>
      <c r="PZR43" s="1"/>
      <c r="PZS43" s="1"/>
      <c r="PZT43" s="1"/>
      <c r="PZU43" s="1"/>
      <c r="PZV43" s="1"/>
      <c r="PZW43" s="1"/>
      <c r="PZX43" s="1"/>
      <c r="PZY43" s="1"/>
      <c r="PZZ43" s="1"/>
      <c r="QAA43" s="1"/>
      <c r="QAB43" s="1"/>
      <c r="QAC43" s="1"/>
      <c r="QAD43" s="1"/>
      <c r="QAE43" s="1"/>
      <c r="QAF43" s="1"/>
      <c r="QAG43" s="1"/>
      <c r="QAH43" s="1"/>
      <c r="QAI43" s="1"/>
      <c r="QAJ43" s="1"/>
      <c r="QAK43" s="1"/>
      <c r="QAL43" s="1"/>
      <c r="QAM43" s="1"/>
      <c r="QAN43" s="1"/>
      <c r="QAO43" s="1"/>
      <c r="QAP43" s="1"/>
      <c r="QAQ43" s="1"/>
      <c r="QAR43" s="1"/>
      <c r="QAS43" s="1"/>
      <c r="QAT43" s="1"/>
      <c r="QAU43" s="1"/>
      <c r="QAV43" s="1"/>
      <c r="QAW43" s="1"/>
      <c r="QAX43" s="1"/>
      <c r="QAY43" s="1"/>
      <c r="QAZ43" s="1"/>
      <c r="QBA43" s="1"/>
      <c r="QBB43" s="1"/>
      <c r="QBC43" s="1"/>
      <c r="QBD43" s="1"/>
      <c r="QBE43" s="1"/>
      <c r="QBF43" s="1"/>
      <c r="QBG43" s="1"/>
      <c r="QBH43" s="1"/>
      <c r="QBI43" s="1"/>
      <c r="QBJ43" s="1"/>
      <c r="QBK43" s="1"/>
      <c r="QBL43" s="1"/>
      <c r="QBM43" s="1"/>
      <c r="QBN43" s="1"/>
      <c r="QBO43" s="1"/>
      <c r="QBP43" s="1"/>
      <c r="QBQ43" s="1"/>
      <c r="QBR43" s="1"/>
      <c r="QBS43" s="1"/>
      <c r="QBT43" s="1"/>
      <c r="QBU43" s="1"/>
      <c r="QBV43" s="1"/>
      <c r="QBW43" s="1"/>
      <c r="QBX43" s="1"/>
      <c r="QBY43" s="1"/>
      <c r="QBZ43" s="1"/>
      <c r="QCA43" s="1"/>
      <c r="QCB43" s="1"/>
      <c r="QCC43" s="1"/>
      <c r="QCD43" s="1"/>
      <c r="QCE43" s="1"/>
      <c r="QCF43" s="1"/>
      <c r="QCG43" s="1"/>
      <c r="QCH43" s="1"/>
      <c r="QCI43" s="1"/>
      <c r="QCJ43" s="1"/>
      <c r="QCK43" s="1"/>
      <c r="QCL43" s="1"/>
      <c r="QCM43" s="1"/>
      <c r="QCN43" s="1"/>
      <c r="QCO43" s="1"/>
      <c r="QCP43" s="1"/>
      <c r="QCQ43" s="1"/>
      <c r="QCR43" s="1"/>
      <c r="QCS43" s="1"/>
      <c r="QCT43" s="1"/>
      <c r="QCU43" s="1"/>
      <c r="QCV43" s="1"/>
      <c r="QCW43" s="1"/>
      <c r="QCX43" s="1"/>
      <c r="QCY43" s="1"/>
      <c r="QCZ43" s="1"/>
      <c r="QDA43" s="1"/>
      <c r="QDB43" s="1"/>
      <c r="QDC43" s="1"/>
      <c r="QDD43" s="1"/>
      <c r="QDE43" s="1"/>
      <c r="QDF43" s="1"/>
      <c r="QDG43" s="1"/>
      <c r="QDH43" s="1"/>
      <c r="QDI43" s="1"/>
      <c r="QDJ43" s="1"/>
      <c r="QDK43" s="1"/>
      <c r="QDL43" s="1"/>
      <c r="QDM43" s="1"/>
      <c r="QDN43" s="1"/>
      <c r="QDO43" s="1"/>
      <c r="QDP43" s="1"/>
      <c r="QDQ43" s="1"/>
      <c r="QDR43" s="1"/>
      <c r="QDS43" s="1"/>
      <c r="QDT43" s="1"/>
      <c r="QDU43" s="1"/>
      <c r="QDV43" s="1"/>
      <c r="QDW43" s="1"/>
      <c r="QDX43" s="1"/>
      <c r="QDY43" s="1"/>
      <c r="QDZ43" s="1"/>
      <c r="QEA43" s="1"/>
      <c r="QEB43" s="1"/>
      <c r="QEC43" s="1"/>
      <c r="QED43" s="1"/>
      <c r="QEE43" s="1"/>
      <c r="QEF43" s="1"/>
      <c r="QEG43" s="1"/>
      <c r="QEH43" s="1"/>
      <c r="QEI43" s="1"/>
      <c r="QEJ43" s="1"/>
      <c r="QEK43" s="1"/>
      <c r="QEL43" s="1"/>
      <c r="QEM43" s="1"/>
      <c r="QEN43" s="1"/>
      <c r="QEO43" s="1"/>
      <c r="QEP43" s="1"/>
      <c r="QEQ43" s="1"/>
      <c r="QER43" s="1"/>
      <c r="QES43" s="1"/>
      <c r="QET43" s="1"/>
      <c r="QEU43" s="1"/>
      <c r="QEV43" s="1"/>
      <c r="QEW43" s="1"/>
      <c r="QEX43" s="1"/>
      <c r="QEY43" s="1"/>
      <c r="QEZ43" s="1"/>
      <c r="QFA43" s="1"/>
      <c r="QFB43" s="1"/>
      <c r="QFC43" s="1"/>
      <c r="QFD43" s="1"/>
      <c r="QFE43" s="1"/>
      <c r="QFF43" s="1"/>
      <c r="QFG43" s="1"/>
      <c r="QFH43" s="1"/>
      <c r="QFI43" s="1"/>
      <c r="QFJ43" s="1"/>
      <c r="QFK43" s="1"/>
      <c r="QFL43" s="1"/>
      <c r="QFM43" s="1"/>
      <c r="QFN43" s="1"/>
      <c r="QFO43" s="1"/>
      <c r="QFP43" s="1"/>
      <c r="QFQ43" s="1"/>
      <c r="QFR43" s="1"/>
      <c r="QFS43" s="1"/>
      <c r="QFT43" s="1"/>
      <c r="QFU43" s="1"/>
      <c r="QFV43" s="1"/>
      <c r="QFW43" s="1"/>
      <c r="QFX43" s="1"/>
      <c r="QFY43" s="1"/>
      <c r="QFZ43" s="1"/>
      <c r="QGA43" s="1"/>
      <c r="QGB43" s="1"/>
      <c r="QGC43" s="1"/>
      <c r="QGD43" s="1"/>
      <c r="QGE43" s="1"/>
      <c r="QGF43" s="1"/>
      <c r="QGG43" s="1"/>
      <c r="QGH43" s="1"/>
      <c r="QGI43" s="1"/>
      <c r="QGJ43" s="1"/>
      <c r="QGK43" s="1"/>
      <c r="QGL43" s="1"/>
      <c r="QGM43" s="1"/>
      <c r="QGN43" s="1"/>
      <c r="QGO43" s="1"/>
      <c r="QGP43" s="1"/>
      <c r="QGQ43" s="1"/>
      <c r="QGR43" s="1"/>
      <c r="QGS43" s="1"/>
      <c r="QGT43" s="1"/>
      <c r="QGU43" s="1"/>
      <c r="QGV43" s="1"/>
      <c r="QGW43" s="1"/>
      <c r="QGX43" s="1"/>
      <c r="QGY43" s="1"/>
      <c r="QGZ43" s="1"/>
      <c r="QHA43" s="1"/>
      <c r="QHB43" s="1"/>
      <c r="QHC43" s="1"/>
      <c r="QHD43" s="1"/>
      <c r="QHE43" s="1"/>
      <c r="QHF43" s="1"/>
      <c r="QHG43" s="1"/>
      <c r="QHH43" s="1"/>
      <c r="QHI43" s="1"/>
      <c r="QHJ43" s="1"/>
      <c r="QHK43" s="1"/>
      <c r="QHL43" s="1"/>
      <c r="QHM43" s="1"/>
      <c r="QHN43" s="1"/>
      <c r="QHO43" s="1"/>
      <c r="QHP43" s="1"/>
      <c r="QHQ43" s="1"/>
      <c r="QHR43" s="1"/>
      <c r="QHS43" s="1"/>
      <c r="QHT43" s="1"/>
      <c r="QHU43" s="1"/>
      <c r="QHV43" s="1"/>
      <c r="QHW43" s="1"/>
      <c r="QHX43" s="1"/>
      <c r="QHY43" s="1"/>
      <c r="QHZ43" s="1"/>
      <c r="QIA43" s="1"/>
      <c r="QIB43" s="1"/>
      <c r="QIC43" s="1"/>
      <c r="QID43" s="1"/>
      <c r="QIE43" s="1"/>
      <c r="QIF43" s="1"/>
      <c r="QIG43" s="1"/>
      <c r="QIH43" s="1"/>
      <c r="QII43" s="1"/>
      <c r="QIJ43" s="1"/>
      <c r="QIK43" s="1"/>
      <c r="QIL43" s="1"/>
      <c r="QIM43" s="1"/>
      <c r="QIN43" s="1"/>
      <c r="QIO43" s="1"/>
      <c r="QIP43" s="1"/>
      <c r="QIQ43" s="1"/>
      <c r="QIR43" s="1"/>
      <c r="QIS43" s="1"/>
      <c r="QIT43" s="1"/>
      <c r="QIU43" s="1"/>
      <c r="QIV43" s="1"/>
      <c r="QIW43" s="1"/>
      <c r="QIX43" s="1"/>
      <c r="QIY43" s="1"/>
      <c r="QIZ43" s="1"/>
      <c r="QJA43" s="1"/>
      <c r="QJB43" s="1"/>
      <c r="QJC43" s="1"/>
      <c r="QJD43" s="1"/>
      <c r="QJE43" s="1"/>
      <c r="QJF43" s="1"/>
      <c r="QJG43" s="1"/>
      <c r="QJH43" s="1"/>
      <c r="QJI43" s="1"/>
      <c r="QJJ43" s="1"/>
      <c r="QJK43" s="1"/>
      <c r="QJL43" s="1"/>
      <c r="QJM43" s="1"/>
      <c r="QJN43" s="1"/>
      <c r="QJO43" s="1"/>
      <c r="QJP43" s="1"/>
      <c r="QJQ43" s="1"/>
      <c r="QJR43" s="1"/>
      <c r="QJS43" s="1"/>
      <c r="QJT43" s="1"/>
      <c r="QJU43" s="1"/>
      <c r="QJV43" s="1"/>
      <c r="QJW43" s="1"/>
      <c r="QJX43" s="1"/>
      <c r="QJY43" s="1"/>
      <c r="QJZ43" s="1"/>
      <c r="QKA43" s="1"/>
      <c r="QKB43" s="1"/>
      <c r="QKC43" s="1"/>
      <c r="QKD43" s="1"/>
      <c r="QKE43" s="1"/>
      <c r="QKF43" s="1"/>
      <c r="QKG43" s="1"/>
      <c r="QKH43" s="1"/>
      <c r="QKI43" s="1"/>
      <c r="QKJ43" s="1"/>
      <c r="QKK43" s="1"/>
      <c r="QKL43" s="1"/>
      <c r="QKM43" s="1"/>
      <c r="QKN43" s="1"/>
      <c r="QKO43" s="1"/>
      <c r="QKP43" s="1"/>
      <c r="QKQ43" s="1"/>
      <c r="QKR43" s="1"/>
      <c r="QKS43" s="1"/>
      <c r="QKT43" s="1"/>
      <c r="QKU43" s="1"/>
      <c r="QKV43" s="1"/>
      <c r="QKW43" s="1"/>
      <c r="QKX43" s="1"/>
      <c r="QKY43" s="1"/>
      <c r="QKZ43" s="1"/>
      <c r="QLA43" s="1"/>
      <c r="QLB43" s="1"/>
      <c r="QLC43" s="1"/>
      <c r="QLD43" s="1"/>
      <c r="QLE43" s="1"/>
      <c r="QLF43" s="1"/>
      <c r="QLG43" s="1"/>
      <c r="QLH43" s="1"/>
      <c r="QLI43" s="1"/>
      <c r="QLJ43" s="1"/>
      <c r="QLK43" s="1"/>
      <c r="QLL43" s="1"/>
      <c r="QLM43" s="1"/>
      <c r="QLN43" s="1"/>
      <c r="QLO43" s="1"/>
      <c r="QLP43" s="1"/>
      <c r="QLQ43" s="1"/>
      <c r="QLR43" s="1"/>
      <c r="QLS43" s="1"/>
      <c r="QLT43" s="1"/>
      <c r="QLU43" s="1"/>
      <c r="QLV43" s="1"/>
      <c r="QLW43" s="1"/>
      <c r="QLX43" s="1"/>
      <c r="QLY43" s="1"/>
      <c r="QLZ43" s="1"/>
      <c r="QMA43" s="1"/>
      <c r="QMB43" s="1"/>
      <c r="QMC43" s="1"/>
      <c r="QMD43" s="1"/>
      <c r="QME43" s="1"/>
      <c r="QMF43" s="1"/>
      <c r="QMG43" s="1"/>
      <c r="QMH43" s="1"/>
      <c r="QMI43" s="1"/>
      <c r="QMJ43" s="1"/>
      <c r="QMK43" s="1"/>
      <c r="QML43" s="1"/>
      <c r="QMM43" s="1"/>
      <c r="QMN43" s="1"/>
      <c r="QMO43" s="1"/>
      <c r="QMP43" s="1"/>
      <c r="QMQ43" s="1"/>
      <c r="QMR43" s="1"/>
      <c r="QMS43" s="1"/>
      <c r="QMT43" s="1"/>
      <c r="QMU43" s="1"/>
      <c r="QMV43" s="1"/>
      <c r="QMW43" s="1"/>
      <c r="QMX43" s="1"/>
      <c r="QMY43" s="1"/>
      <c r="QMZ43" s="1"/>
      <c r="QNA43" s="1"/>
      <c r="QNB43" s="1"/>
      <c r="QNC43" s="1"/>
      <c r="QND43" s="1"/>
      <c r="QNE43" s="1"/>
      <c r="QNF43" s="1"/>
      <c r="QNG43" s="1"/>
      <c r="QNH43" s="1"/>
      <c r="QNI43" s="1"/>
      <c r="QNJ43" s="1"/>
      <c r="QNK43" s="1"/>
      <c r="QNL43" s="1"/>
      <c r="QNM43" s="1"/>
      <c r="QNN43" s="1"/>
      <c r="QNO43" s="1"/>
      <c r="QNP43" s="1"/>
      <c r="QNQ43" s="1"/>
      <c r="QNR43" s="1"/>
      <c r="QNS43" s="1"/>
      <c r="QNT43" s="1"/>
      <c r="QNU43" s="1"/>
      <c r="QNV43" s="1"/>
      <c r="QNW43" s="1"/>
      <c r="QNX43" s="1"/>
      <c r="QNY43" s="1"/>
      <c r="QNZ43" s="1"/>
      <c r="QOA43" s="1"/>
      <c r="QOB43" s="1"/>
      <c r="QOC43" s="1"/>
      <c r="QOD43" s="1"/>
      <c r="QOE43" s="1"/>
      <c r="QOF43" s="1"/>
      <c r="QOG43" s="1"/>
      <c r="QOH43" s="1"/>
      <c r="QOI43" s="1"/>
      <c r="QOJ43" s="1"/>
      <c r="QOK43" s="1"/>
      <c r="QOL43" s="1"/>
      <c r="QOM43" s="1"/>
      <c r="QON43" s="1"/>
      <c r="QOO43" s="1"/>
      <c r="QOP43" s="1"/>
      <c r="QOQ43" s="1"/>
      <c r="QOR43" s="1"/>
      <c r="QOS43" s="1"/>
      <c r="QOT43" s="1"/>
      <c r="QOU43" s="1"/>
      <c r="QOV43" s="1"/>
      <c r="QOW43" s="1"/>
      <c r="QOX43" s="1"/>
      <c r="QOY43" s="1"/>
      <c r="QOZ43" s="1"/>
      <c r="QPA43" s="1"/>
      <c r="QPB43" s="1"/>
      <c r="QPC43" s="1"/>
      <c r="QPD43" s="1"/>
      <c r="QPE43" s="1"/>
      <c r="QPF43" s="1"/>
      <c r="QPG43" s="1"/>
      <c r="QPH43" s="1"/>
      <c r="QPI43" s="1"/>
      <c r="QPJ43" s="1"/>
      <c r="QPK43" s="1"/>
      <c r="QPL43" s="1"/>
      <c r="QPM43" s="1"/>
      <c r="QPN43" s="1"/>
      <c r="QPO43" s="1"/>
      <c r="QPP43" s="1"/>
      <c r="QPQ43" s="1"/>
      <c r="QPR43" s="1"/>
      <c r="QPS43" s="1"/>
      <c r="QPT43" s="1"/>
      <c r="QPU43" s="1"/>
      <c r="QPV43" s="1"/>
      <c r="QPW43" s="1"/>
      <c r="QPX43" s="1"/>
      <c r="QPY43" s="1"/>
      <c r="QPZ43" s="1"/>
      <c r="QQA43" s="1"/>
      <c r="QQB43" s="1"/>
      <c r="QQC43" s="1"/>
      <c r="QQD43" s="1"/>
      <c r="QQE43" s="1"/>
      <c r="QQF43" s="1"/>
      <c r="QQG43" s="1"/>
      <c r="QQH43" s="1"/>
      <c r="QQI43" s="1"/>
      <c r="QQJ43" s="1"/>
      <c r="QQK43" s="1"/>
      <c r="QQL43" s="1"/>
      <c r="QQM43" s="1"/>
      <c r="QQN43" s="1"/>
      <c r="QQO43" s="1"/>
      <c r="QQP43" s="1"/>
      <c r="QQQ43" s="1"/>
      <c r="QQR43" s="1"/>
      <c r="QQS43" s="1"/>
      <c r="QQT43" s="1"/>
      <c r="QQU43" s="1"/>
      <c r="QQV43" s="1"/>
      <c r="QQW43" s="1"/>
      <c r="QQX43" s="1"/>
      <c r="QQY43" s="1"/>
      <c r="QQZ43" s="1"/>
      <c r="QRA43" s="1"/>
      <c r="QRB43" s="1"/>
      <c r="QRC43" s="1"/>
      <c r="QRD43" s="1"/>
      <c r="QRE43" s="1"/>
      <c r="QRF43" s="1"/>
      <c r="QRG43" s="1"/>
      <c r="QRH43" s="1"/>
      <c r="QRI43" s="1"/>
      <c r="QRJ43" s="1"/>
      <c r="QRK43" s="1"/>
      <c r="QRL43" s="1"/>
      <c r="QRM43" s="1"/>
      <c r="QRN43" s="1"/>
      <c r="QRO43" s="1"/>
      <c r="QRP43" s="1"/>
      <c r="QRQ43" s="1"/>
      <c r="QRR43" s="1"/>
      <c r="QRS43" s="1"/>
      <c r="QRT43" s="1"/>
      <c r="QRU43" s="1"/>
      <c r="QRV43" s="1"/>
      <c r="QRW43" s="1"/>
      <c r="QRX43" s="1"/>
      <c r="QRY43" s="1"/>
      <c r="QRZ43" s="1"/>
      <c r="QSA43" s="1"/>
      <c r="QSB43" s="1"/>
      <c r="QSC43" s="1"/>
      <c r="QSD43" s="1"/>
      <c r="QSE43" s="1"/>
      <c r="QSF43" s="1"/>
      <c r="QSG43" s="1"/>
      <c r="QSH43" s="1"/>
      <c r="QSI43" s="1"/>
      <c r="QSJ43" s="1"/>
      <c r="QSK43" s="1"/>
      <c r="QSL43" s="1"/>
      <c r="QSM43" s="1"/>
      <c r="QSN43" s="1"/>
      <c r="QSO43" s="1"/>
      <c r="QSP43" s="1"/>
      <c r="QSQ43" s="1"/>
      <c r="QSR43" s="1"/>
      <c r="QSS43" s="1"/>
      <c r="QST43" s="1"/>
      <c r="QSU43" s="1"/>
      <c r="QSV43" s="1"/>
      <c r="QSW43" s="1"/>
      <c r="QSX43" s="1"/>
      <c r="QSY43" s="1"/>
      <c r="QSZ43" s="1"/>
      <c r="QTA43" s="1"/>
      <c r="QTB43" s="1"/>
      <c r="QTC43" s="1"/>
      <c r="QTD43" s="1"/>
      <c r="QTE43" s="1"/>
      <c r="QTF43" s="1"/>
      <c r="QTG43" s="1"/>
      <c r="QTH43" s="1"/>
      <c r="QTI43" s="1"/>
      <c r="QTJ43" s="1"/>
      <c r="QTK43" s="1"/>
      <c r="QTL43" s="1"/>
      <c r="QTM43" s="1"/>
      <c r="QTN43" s="1"/>
      <c r="QTO43" s="1"/>
      <c r="QTP43" s="1"/>
      <c r="QTQ43" s="1"/>
      <c r="QTR43" s="1"/>
      <c r="QTS43" s="1"/>
      <c r="QTT43" s="1"/>
      <c r="QTU43" s="1"/>
      <c r="QTV43" s="1"/>
      <c r="QTW43" s="1"/>
      <c r="QTX43" s="1"/>
      <c r="QTY43" s="1"/>
      <c r="QTZ43" s="1"/>
      <c r="QUA43" s="1"/>
      <c r="QUB43" s="1"/>
      <c r="QUC43" s="1"/>
      <c r="QUD43" s="1"/>
      <c r="QUE43" s="1"/>
      <c r="QUF43" s="1"/>
      <c r="QUG43" s="1"/>
      <c r="QUH43" s="1"/>
      <c r="QUI43" s="1"/>
      <c r="QUJ43" s="1"/>
      <c r="QUK43" s="1"/>
      <c r="QUL43" s="1"/>
      <c r="QUM43" s="1"/>
      <c r="QUN43" s="1"/>
      <c r="QUO43" s="1"/>
      <c r="QUP43" s="1"/>
      <c r="QUQ43" s="1"/>
      <c r="QUR43" s="1"/>
      <c r="QUS43" s="1"/>
      <c r="QUT43" s="1"/>
      <c r="QUU43" s="1"/>
      <c r="QUV43" s="1"/>
      <c r="QUW43" s="1"/>
      <c r="QUX43" s="1"/>
      <c r="QUY43" s="1"/>
      <c r="QUZ43" s="1"/>
      <c r="QVA43" s="1"/>
      <c r="QVB43" s="1"/>
      <c r="QVC43" s="1"/>
      <c r="QVD43" s="1"/>
      <c r="QVE43" s="1"/>
      <c r="QVF43" s="1"/>
      <c r="QVG43" s="1"/>
      <c r="QVH43" s="1"/>
      <c r="QVI43" s="1"/>
      <c r="QVJ43" s="1"/>
      <c r="QVK43" s="1"/>
      <c r="QVL43" s="1"/>
      <c r="QVM43" s="1"/>
      <c r="QVN43" s="1"/>
      <c r="QVO43" s="1"/>
      <c r="QVP43" s="1"/>
      <c r="QVQ43" s="1"/>
      <c r="QVR43" s="1"/>
      <c r="QVS43" s="1"/>
      <c r="QVT43" s="1"/>
      <c r="QVU43" s="1"/>
      <c r="QVV43" s="1"/>
      <c r="QVW43" s="1"/>
      <c r="QVX43" s="1"/>
      <c r="QVY43" s="1"/>
      <c r="QVZ43" s="1"/>
      <c r="QWA43" s="1"/>
      <c r="QWB43" s="1"/>
      <c r="QWC43" s="1"/>
      <c r="QWD43" s="1"/>
      <c r="QWE43" s="1"/>
      <c r="QWF43" s="1"/>
      <c r="QWG43" s="1"/>
      <c r="QWH43" s="1"/>
      <c r="QWI43" s="1"/>
      <c r="QWJ43" s="1"/>
      <c r="QWK43" s="1"/>
      <c r="QWL43" s="1"/>
      <c r="QWM43" s="1"/>
      <c r="QWN43" s="1"/>
      <c r="QWO43" s="1"/>
      <c r="QWP43" s="1"/>
      <c r="QWQ43" s="1"/>
      <c r="QWR43" s="1"/>
      <c r="QWS43" s="1"/>
      <c r="QWT43" s="1"/>
      <c r="QWU43" s="1"/>
      <c r="QWV43" s="1"/>
      <c r="QWW43" s="1"/>
      <c r="QWX43" s="1"/>
      <c r="QWY43" s="1"/>
      <c r="QWZ43" s="1"/>
      <c r="QXA43" s="1"/>
      <c r="QXB43" s="1"/>
      <c r="QXC43" s="1"/>
      <c r="QXD43" s="1"/>
      <c r="QXE43" s="1"/>
      <c r="QXF43" s="1"/>
      <c r="QXG43" s="1"/>
      <c r="QXH43" s="1"/>
      <c r="QXI43" s="1"/>
      <c r="QXJ43" s="1"/>
      <c r="QXK43" s="1"/>
      <c r="QXL43" s="1"/>
      <c r="QXM43" s="1"/>
      <c r="QXN43" s="1"/>
      <c r="QXO43" s="1"/>
      <c r="QXP43" s="1"/>
      <c r="QXQ43" s="1"/>
      <c r="QXR43" s="1"/>
      <c r="QXS43" s="1"/>
      <c r="QXT43" s="1"/>
      <c r="QXU43" s="1"/>
      <c r="QXV43" s="1"/>
      <c r="QXW43" s="1"/>
      <c r="QXX43" s="1"/>
      <c r="QXY43" s="1"/>
      <c r="QXZ43" s="1"/>
      <c r="QYA43" s="1"/>
      <c r="QYB43" s="1"/>
      <c r="QYC43" s="1"/>
      <c r="QYD43" s="1"/>
      <c r="QYE43" s="1"/>
      <c r="QYF43" s="1"/>
      <c r="QYG43" s="1"/>
      <c r="QYH43" s="1"/>
      <c r="QYI43" s="1"/>
      <c r="QYJ43" s="1"/>
      <c r="QYK43" s="1"/>
      <c r="QYL43" s="1"/>
      <c r="QYM43" s="1"/>
      <c r="QYN43" s="1"/>
      <c r="QYO43" s="1"/>
      <c r="QYP43" s="1"/>
      <c r="QYQ43" s="1"/>
      <c r="QYR43" s="1"/>
      <c r="QYS43" s="1"/>
      <c r="QYT43" s="1"/>
      <c r="QYU43" s="1"/>
      <c r="QYV43" s="1"/>
      <c r="QYW43" s="1"/>
      <c r="QYX43" s="1"/>
      <c r="QYY43" s="1"/>
      <c r="QYZ43" s="1"/>
      <c r="QZA43" s="1"/>
      <c r="QZB43" s="1"/>
      <c r="QZC43" s="1"/>
      <c r="QZD43" s="1"/>
      <c r="QZE43" s="1"/>
      <c r="QZF43" s="1"/>
      <c r="QZG43" s="1"/>
      <c r="QZH43" s="1"/>
      <c r="QZI43" s="1"/>
      <c r="QZJ43" s="1"/>
      <c r="QZK43" s="1"/>
      <c r="QZL43" s="1"/>
      <c r="QZM43" s="1"/>
      <c r="QZN43" s="1"/>
      <c r="QZO43" s="1"/>
      <c r="QZP43" s="1"/>
      <c r="QZQ43" s="1"/>
      <c r="QZR43" s="1"/>
      <c r="QZS43" s="1"/>
      <c r="QZT43" s="1"/>
      <c r="QZU43" s="1"/>
      <c r="QZV43" s="1"/>
      <c r="QZW43" s="1"/>
      <c r="QZX43" s="1"/>
      <c r="QZY43" s="1"/>
      <c r="QZZ43" s="1"/>
      <c r="RAA43" s="1"/>
      <c r="RAB43" s="1"/>
      <c r="RAC43" s="1"/>
      <c r="RAD43" s="1"/>
      <c r="RAE43" s="1"/>
      <c r="RAF43" s="1"/>
      <c r="RAG43" s="1"/>
      <c r="RAH43" s="1"/>
      <c r="RAI43" s="1"/>
      <c r="RAJ43" s="1"/>
      <c r="RAK43" s="1"/>
      <c r="RAL43" s="1"/>
      <c r="RAM43" s="1"/>
      <c r="RAN43" s="1"/>
      <c r="RAO43" s="1"/>
      <c r="RAP43" s="1"/>
      <c r="RAQ43" s="1"/>
      <c r="RAR43" s="1"/>
      <c r="RAS43" s="1"/>
      <c r="RAT43" s="1"/>
      <c r="RAU43" s="1"/>
      <c r="RAV43" s="1"/>
      <c r="RAW43" s="1"/>
      <c r="RAX43" s="1"/>
      <c r="RAY43" s="1"/>
      <c r="RAZ43" s="1"/>
      <c r="RBA43" s="1"/>
      <c r="RBB43" s="1"/>
      <c r="RBC43" s="1"/>
      <c r="RBD43" s="1"/>
      <c r="RBE43" s="1"/>
      <c r="RBF43" s="1"/>
      <c r="RBG43" s="1"/>
      <c r="RBH43" s="1"/>
      <c r="RBI43" s="1"/>
      <c r="RBJ43" s="1"/>
      <c r="RBK43" s="1"/>
      <c r="RBL43" s="1"/>
      <c r="RBM43" s="1"/>
      <c r="RBN43" s="1"/>
      <c r="RBO43" s="1"/>
      <c r="RBP43" s="1"/>
      <c r="RBQ43" s="1"/>
      <c r="RBR43" s="1"/>
      <c r="RBS43" s="1"/>
      <c r="RBT43" s="1"/>
      <c r="RBU43" s="1"/>
      <c r="RBV43" s="1"/>
      <c r="RBW43" s="1"/>
      <c r="RBX43" s="1"/>
      <c r="RBY43" s="1"/>
      <c r="RBZ43" s="1"/>
      <c r="RCA43" s="1"/>
      <c r="RCB43" s="1"/>
      <c r="RCC43" s="1"/>
      <c r="RCD43" s="1"/>
      <c r="RCE43" s="1"/>
      <c r="RCF43" s="1"/>
      <c r="RCG43" s="1"/>
      <c r="RCH43" s="1"/>
      <c r="RCI43" s="1"/>
      <c r="RCJ43" s="1"/>
      <c r="RCK43" s="1"/>
      <c r="RCL43" s="1"/>
      <c r="RCM43" s="1"/>
      <c r="RCN43" s="1"/>
      <c r="RCO43" s="1"/>
      <c r="RCP43" s="1"/>
      <c r="RCQ43" s="1"/>
      <c r="RCR43" s="1"/>
      <c r="RCS43" s="1"/>
      <c r="RCT43" s="1"/>
      <c r="RCU43" s="1"/>
      <c r="RCV43" s="1"/>
      <c r="RCW43" s="1"/>
      <c r="RCX43" s="1"/>
      <c r="RCY43" s="1"/>
      <c r="RCZ43" s="1"/>
      <c r="RDA43" s="1"/>
      <c r="RDB43" s="1"/>
      <c r="RDC43" s="1"/>
      <c r="RDD43" s="1"/>
      <c r="RDE43" s="1"/>
      <c r="RDF43" s="1"/>
      <c r="RDG43" s="1"/>
      <c r="RDH43" s="1"/>
      <c r="RDI43" s="1"/>
      <c r="RDJ43" s="1"/>
      <c r="RDK43" s="1"/>
      <c r="RDL43" s="1"/>
      <c r="RDM43" s="1"/>
      <c r="RDN43" s="1"/>
      <c r="RDO43" s="1"/>
      <c r="RDP43" s="1"/>
      <c r="RDQ43" s="1"/>
      <c r="RDR43" s="1"/>
      <c r="RDS43" s="1"/>
      <c r="RDT43" s="1"/>
      <c r="RDU43" s="1"/>
      <c r="RDV43" s="1"/>
      <c r="RDW43" s="1"/>
      <c r="RDX43" s="1"/>
      <c r="RDY43" s="1"/>
      <c r="RDZ43" s="1"/>
      <c r="REA43" s="1"/>
      <c r="REB43" s="1"/>
      <c r="REC43" s="1"/>
      <c r="RED43" s="1"/>
      <c r="REE43" s="1"/>
      <c r="REF43" s="1"/>
      <c r="REG43" s="1"/>
      <c r="REH43" s="1"/>
      <c r="REI43" s="1"/>
      <c r="REJ43" s="1"/>
      <c r="REK43" s="1"/>
      <c r="REL43" s="1"/>
      <c r="REM43" s="1"/>
      <c r="REN43" s="1"/>
      <c r="REO43" s="1"/>
      <c r="REP43" s="1"/>
      <c r="REQ43" s="1"/>
      <c r="RER43" s="1"/>
      <c r="RES43" s="1"/>
      <c r="RET43" s="1"/>
      <c r="REU43" s="1"/>
      <c r="REV43" s="1"/>
      <c r="REW43" s="1"/>
      <c r="REX43" s="1"/>
      <c r="REY43" s="1"/>
      <c r="REZ43" s="1"/>
      <c r="RFA43" s="1"/>
      <c r="RFB43" s="1"/>
      <c r="RFC43" s="1"/>
      <c r="RFD43" s="1"/>
      <c r="RFE43" s="1"/>
      <c r="RFF43" s="1"/>
      <c r="RFG43" s="1"/>
      <c r="RFH43" s="1"/>
      <c r="RFI43" s="1"/>
      <c r="RFJ43" s="1"/>
      <c r="RFK43" s="1"/>
      <c r="RFL43" s="1"/>
      <c r="RFM43" s="1"/>
      <c r="RFN43" s="1"/>
      <c r="RFO43" s="1"/>
      <c r="RFP43" s="1"/>
      <c r="RFQ43" s="1"/>
      <c r="RFR43" s="1"/>
      <c r="RFS43" s="1"/>
      <c r="RFT43" s="1"/>
      <c r="RFU43" s="1"/>
      <c r="RFV43" s="1"/>
      <c r="RFW43" s="1"/>
      <c r="RFX43" s="1"/>
      <c r="RFY43" s="1"/>
      <c r="RFZ43" s="1"/>
      <c r="RGA43" s="1"/>
      <c r="RGB43" s="1"/>
      <c r="RGC43" s="1"/>
      <c r="RGD43" s="1"/>
      <c r="RGE43" s="1"/>
      <c r="RGF43" s="1"/>
      <c r="RGG43" s="1"/>
      <c r="RGH43" s="1"/>
      <c r="RGI43" s="1"/>
      <c r="RGJ43" s="1"/>
      <c r="RGK43" s="1"/>
      <c r="RGL43" s="1"/>
      <c r="RGM43" s="1"/>
      <c r="RGN43" s="1"/>
      <c r="RGO43" s="1"/>
      <c r="RGP43" s="1"/>
      <c r="RGQ43" s="1"/>
      <c r="RGR43" s="1"/>
      <c r="RGS43" s="1"/>
      <c r="RGT43" s="1"/>
      <c r="RGU43" s="1"/>
      <c r="RGV43" s="1"/>
      <c r="RGW43" s="1"/>
      <c r="RGX43" s="1"/>
      <c r="RGY43" s="1"/>
      <c r="RGZ43" s="1"/>
      <c r="RHA43" s="1"/>
      <c r="RHB43" s="1"/>
      <c r="RHC43" s="1"/>
      <c r="RHD43" s="1"/>
      <c r="RHE43" s="1"/>
      <c r="RHF43" s="1"/>
      <c r="RHG43" s="1"/>
      <c r="RHH43" s="1"/>
      <c r="RHI43" s="1"/>
      <c r="RHJ43" s="1"/>
      <c r="RHK43" s="1"/>
      <c r="RHL43" s="1"/>
      <c r="RHM43" s="1"/>
      <c r="RHN43" s="1"/>
      <c r="RHO43" s="1"/>
      <c r="RHP43" s="1"/>
      <c r="RHQ43" s="1"/>
      <c r="RHR43" s="1"/>
      <c r="RHS43" s="1"/>
      <c r="RHT43" s="1"/>
      <c r="RHU43" s="1"/>
      <c r="RHV43" s="1"/>
      <c r="RHW43" s="1"/>
      <c r="RHX43" s="1"/>
      <c r="RHY43" s="1"/>
      <c r="RHZ43" s="1"/>
      <c r="RIA43" s="1"/>
      <c r="RIB43" s="1"/>
      <c r="RIC43" s="1"/>
      <c r="RID43" s="1"/>
      <c r="RIE43" s="1"/>
      <c r="RIF43" s="1"/>
      <c r="RIG43" s="1"/>
      <c r="RIH43" s="1"/>
      <c r="RII43" s="1"/>
      <c r="RIJ43" s="1"/>
      <c r="RIK43" s="1"/>
      <c r="RIL43" s="1"/>
      <c r="RIM43" s="1"/>
      <c r="RIN43" s="1"/>
      <c r="RIO43" s="1"/>
      <c r="RIP43" s="1"/>
      <c r="RIQ43" s="1"/>
      <c r="RIR43" s="1"/>
      <c r="RIS43" s="1"/>
      <c r="RIT43" s="1"/>
      <c r="RIU43" s="1"/>
      <c r="RIV43" s="1"/>
      <c r="RIW43" s="1"/>
      <c r="RIX43" s="1"/>
      <c r="RIY43" s="1"/>
      <c r="RIZ43" s="1"/>
      <c r="RJA43" s="1"/>
      <c r="RJB43" s="1"/>
      <c r="RJC43" s="1"/>
      <c r="RJD43" s="1"/>
      <c r="RJE43" s="1"/>
      <c r="RJF43" s="1"/>
      <c r="RJG43" s="1"/>
      <c r="RJH43" s="1"/>
      <c r="RJI43" s="1"/>
      <c r="RJJ43" s="1"/>
      <c r="RJK43" s="1"/>
      <c r="RJL43" s="1"/>
      <c r="RJM43" s="1"/>
      <c r="RJN43" s="1"/>
      <c r="RJO43" s="1"/>
      <c r="RJP43" s="1"/>
      <c r="RJQ43" s="1"/>
      <c r="RJR43" s="1"/>
      <c r="RJS43" s="1"/>
      <c r="RJT43" s="1"/>
      <c r="RJU43" s="1"/>
      <c r="RJV43" s="1"/>
      <c r="RJW43" s="1"/>
      <c r="RJX43" s="1"/>
      <c r="RJY43" s="1"/>
      <c r="RJZ43" s="1"/>
      <c r="RKA43" s="1"/>
      <c r="RKB43" s="1"/>
      <c r="RKC43" s="1"/>
      <c r="RKD43" s="1"/>
      <c r="RKE43" s="1"/>
      <c r="RKF43" s="1"/>
      <c r="RKG43" s="1"/>
      <c r="RKH43" s="1"/>
      <c r="RKI43" s="1"/>
      <c r="RKJ43" s="1"/>
      <c r="RKK43" s="1"/>
      <c r="RKL43" s="1"/>
      <c r="RKM43" s="1"/>
      <c r="RKN43" s="1"/>
      <c r="RKO43" s="1"/>
      <c r="RKP43" s="1"/>
      <c r="RKQ43" s="1"/>
      <c r="RKR43" s="1"/>
      <c r="RKS43" s="1"/>
      <c r="RKT43" s="1"/>
      <c r="RKU43" s="1"/>
      <c r="RKV43" s="1"/>
      <c r="RKW43" s="1"/>
      <c r="RKX43" s="1"/>
      <c r="RKY43" s="1"/>
      <c r="RKZ43" s="1"/>
      <c r="RLA43" s="1"/>
      <c r="RLB43" s="1"/>
      <c r="RLC43" s="1"/>
      <c r="RLD43" s="1"/>
      <c r="RLE43" s="1"/>
      <c r="RLF43" s="1"/>
      <c r="RLG43" s="1"/>
      <c r="RLH43" s="1"/>
      <c r="RLI43" s="1"/>
      <c r="RLJ43" s="1"/>
      <c r="RLK43" s="1"/>
      <c r="RLL43" s="1"/>
      <c r="RLM43" s="1"/>
      <c r="RLN43" s="1"/>
      <c r="RLO43" s="1"/>
      <c r="RLP43" s="1"/>
      <c r="RLQ43" s="1"/>
      <c r="RLR43" s="1"/>
      <c r="RLS43" s="1"/>
      <c r="RLT43" s="1"/>
      <c r="RLU43" s="1"/>
      <c r="RLV43" s="1"/>
      <c r="RLW43" s="1"/>
      <c r="RLX43" s="1"/>
      <c r="RLY43" s="1"/>
      <c r="RLZ43" s="1"/>
      <c r="RMA43" s="1"/>
      <c r="RMB43" s="1"/>
      <c r="RMC43" s="1"/>
      <c r="RMD43" s="1"/>
      <c r="RME43" s="1"/>
      <c r="RMF43" s="1"/>
      <c r="RMG43" s="1"/>
      <c r="RMH43" s="1"/>
      <c r="RMI43" s="1"/>
      <c r="RMJ43" s="1"/>
      <c r="RMK43" s="1"/>
      <c r="RML43" s="1"/>
      <c r="RMM43" s="1"/>
      <c r="RMN43" s="1"/>
      <c r="RMO43" s="1"/>
      <c r="RMP43" s="1"/>
      <c r="RMQ43" s="1"/>
      <c r="RMR43" s="1"/>
      <c r="RMS43" s="1"/>
      <c r="RMT43" s="1"/>
      <c r="RMU43" s="1"/>
      <c r="RMV43" s="1"/>
      <c r="RMW43" s="1"/>
      <c r="RMX43" s="1"/>
      <c r="RMY43" s="1"/>
      <c r="RMZ43" s="1"/>
      <c r="RNA43" s="1"/>
      <c r="RNB43" s="1"/>
      <c r="RNC43" s="1"/>
      <c r="RND43" s="1"/>
      <c r="RNE43" s="1"/>
      <c r="RNF43" s="1"/>
      <c r="RNG43" s="1"/>
      <c r="RNH43" s="1"/>
      <c r="RNI43" s="1"/>
      <c r="RNJ43" s="1"/>
      <c r="RNK43" s="1"/>
      <c r="RNL43" s="1"/>
      <c r="RNM43" s="1"/>
      <c r="RNN43" s="1"/>
      <c r="RNO43" s="1"/>
      <c r="RNP43" s="1"/>
      <c r="RNQ43" s="1"/>
      <c r="RNR43" s="1"/>
      <c r="RNS43" s="1"/>
      <c r="RNT43" s="1"/>
      <c r="RNU43" s="1"/>
      <c r="RNV43" s="1"/>
      <c r="RNW43" s="1"/>
      <c r="RNX43" s="1"/>
      <c r="RNY43" s="1"/>
      <c r="RNZ43" s="1"/>
      <c r="ROA43" s="1"/>
      <c r="ROB43" s="1"/>
      <c r="ROC43" s="1"/>
      <c r="ROD43" s="1"/>
      <c r="ROE43" s="1"/>
      <c r="ROF43" s="1"/>
      <c r="ROG43" s="1"/>
      <c r="ROH43" s="1"/>
      <c r="ROI43" s="1"/>
      <c r="ROJ43" s="1"/>
      <c r="ROK43" s="1"/>
      <c r="ROL43" s="1"/>
      <c r="ROM43" s="1"/>
      <c r="RON43" s="1"/>
      <c r="ROO43" s="1"/>
      <c r="ROP43" s="1"/>
      <c r="ROQ43" s="1"/>
      <c r="ROR43" s="1"/>
      <c r="ROS43" s="1"/>
      <c r="ROT43" s="1"/>
      <c r="ROU43" s="1"/>
      <c r="ROV43" s="1"/>
      <c r="ROW43" s="1"/>
      <c r="ROX43" s="1"/>
      <c r="ROY43" s="1"/>
      <c r="ROZ43" s="1"/>
      <c r="RPA43" s="1"/>
      <c r="RPB43" s="1"/>
      <c r="RPC43" s="1"/>
      <c r="RPD43" s="1"/>
      <c r="RPE43" s="1"/>
      <c r="RPF43" s="1"/>
      <c r="RPG43" s="1"/>
      <c r="RPH43" s="1"/>
      <c r="RPI43" s="1"/>
      <c r="RPJ43" s="1"/>
      <c r="RPK43" s="1"/>
      <c r="RPL43" s="1"/>
      <c r="RPM43" s="1"/>
      <c r="RPN43" s="1"/>
      <c r="RPO43" s="1"/>
      <c r="RPP43" s="1"/>
      <c r="RPQ43" s="1"/>
      <c r="RPR43" s="1"/>
      <c r="RPS43" s="1"/>
      <c r="RPT43" s="1"/>
      <c r="RPU43" s="1"/>
      <c r="RPV43" s="1"/>
      <c r="RPW43" s="1"/>
      <c r="RPX43" s="1"/>
      <c r="RPY43" s="1"/>
      <c r="RPZ43" s="1"/>
      <c r="RQA43" s="1"/>
      <c r="RQB43" s="1"/>
      <c r="RQC43" s="1"/>
      <c r="RQD43" s="1"/>
      <c r="RQE43" s="1"/>
      <c r="RQF43" s="1"/>
      <c r="RQG43" s="1"/>
      <c r="RQH43" s="1"/>
      <c r="RQI43" s="1"/>
      <c r="RQJ43" s="1"/>
      <c r="RQK43" s="1"/>
      <c r="RQL43" s="1"/>
      <c r="RQM43" s="1"/>
      <c r="RQN43" s="1"/>
      <c r="RQO43" s="1"/>
      <c r="RQP43" s="1"/>
      <c r="RQQ43" s="1"/>
      <c r="RQR43" s="1"/>
      <c r="RQS43" s="1"/>
      <c r="RQT43" s="1"/>
      <c r="RQU43" s="1"/>
      <c r="RQV43" s="1"/>
      <c r="RQW43" s="1"/>
      <c r="RQX43" s="1"/>
      <c r="RQY43" s="1"/>
      <c r="RQZ43" s="1"/>
      <c r="RRA43" s="1"/>
      <c r="RRB43" s="1"/>
      <c r="RRC43" s="1"/>
      <c r="RRD43" s="1"/>
      <c r="RRE43" s="1"/>
      <c r="RRF43" s="1"/>
      <c r="RRG43" s="1"/>
      <c r="RRH43" s="1"/>
      <c r="RRI43" s="1"/>
      <c r="RRJ43" s="1"/>
      <c r="RRK43" s="1"/>
      <c r="RRL43" s="1"/>
      <c r="RRM43" s="1"/>
      <c r="RRN43" s="1"/>
      <c r="RRO43" s="1"/>
      <c r="RRP43" s="1"/>
      <c r="RRQ43" s="1"/>
      <c r="RRR43" s="1"/>
      <c r="RRS43" s="1"/>
      <c r="RRT43" s="1"/>
      <c r="RRU43" s="1"/>
      <c r="RRV43" s="1"/>
      <c r="RRW43" s="1"/>
      <c r="RRX43" s="1"/>
      <c r="RRY43" s="1"/>
      <c r="RRZ43" s="1"/>
      <c r="RSA43" s="1"/>
      <c r="RSB43" s="1"/>
      <c r="RSC43" s="1"/>
      <c r="RSD43" s="1"/>
      <c r="RSE43" s="1"/>
      <c r="RSF43" s="1"/>
      <c r="RSG43" s="1"/>
      <c r="RSH43" s="1"/>
      <c r="RSI43" s="1"/>
      <c r="RSJ43" s="1"/>
      <c r="RSK43" s="1"/>
      <c r="RSL43" s="1"/>
      <c r="RSM43" s="1"/>
      <c r="RSN43" s="1"/>
      <c r="RSO43" s="1"/>
      <c r="RSP43" s="1"/>
      <c r="RSQ43" s="1"/>
      <c r="RSR43" s="1"/>
      <c r="RSS43" s="1"/>
      <c r="RST43" s="1"/>
      <c r="RSU43" s="1"/>
      <c r="RSV43" s="1"/>
      <c r="RSW43" s="1"/>
      <c r="RSX43" s="1"/>
      <c r="RSY43" s="1"/>
      <c r="RSZ43" s="1"/>
      <c r="RTA43" s="1"/>
      <c r="RTB43" s="1"/>
      <c r="RTC43" s="1"/>
      <c r="RTD43" s="1"/>
      <c r="RTE43" s="1"/>
      <c r="RTF43" s="1"/>
      <c r="RTG43" s="1"/>
      <c r="RTH43" s="1"/>
      <c r="RTI43" s="1"/>
      <c r="RTJ43" s="1"/>
      <c r="RTK43" s="1"/>
      <c r="RTL43" s="1"/>
      <c r="RTM43" s="1"/>
      <c r="RTN43" s="1"/>
      <c r="RTO43" s="1"/>
      <c r="RTP43" s="1"/>
      <c r="RTQ43" s="1"/>
      <c r="RTR43" s="1"/>
      <c r="RTS43" s="1"/>
      <c r="RTT43" s="1"/>
      <c r="RTU43" s="1"/>
      <c r="RTV43" s="1"/>
      <c r="RTW43" s="1"/>
      <c r="RTX43" s="1"/>
      <c r="RTY43" s="1"/>
      <c r="RTZ43" s="1"/>
      <c r="RUA43" s="1"/>
      <c r="RUB43" s="1"/>
      <c r="RUC43" s="1"/>
      <c r="RUD43" s="1"/>
      <c r="RUE43" s="1"/>
      <c r="RUF43" s="1"/>
      <c r="RUG43" s="1"/>
      <c r="RUH43" s="1"/>
      <c r="RUI43" s="1"/>
      <c r="RUJ43" s="1"/>
      <c r="RUK43" s="1"/>
      <c r="RUL43" s="1"/>
      <c r="RUM43" s="1"/>
      <c r="RUN43" s="1"/>
      <c r="RUO43" s="1"/>
      <c r="RUP43" s="1"/>
      <c r="RUQ43" s="1"/>
      <c r="RUR43" s="1"/>
      <c r="RUS43" s="1"/>
      <c r="RUT43" s="1"/>
      <c r="RUU43" s="1"/>
      <c r="RUV43" s="1"/>
      <c r="RUW43" s="1"/>
      <c r="RUX43" s="1"/>
      <c r="RUY43" s="1"/>
      <c r="RUZ43" s="1"/>
      <c r="RVA43" s="1"/>
      <c r="RVB43" s="1"/>
      <c r="RVC43" s="1"/>
      <c r="RVD43" s="1"/>
      <c r="RVE43" s="1"/>
      <c r="RVF43" s="1"/>
      <c r="RVG43" s="1"/>
      <c r="RVH43" s="1"/>
      <c r="RVI43" s="1"/>
      <c r="RVJ43" s="1"/>
      <c r="RVK43" s="1"/>
      <c r="RVL43" s="1"/>
      <c r="RVM43" s="1"/>
      <c r="RVN43" s="1"/>
      <c r="RVO43" s="1"/>
      <c r="RVP43" s="1"/>
      <c r="RVQ43" s="1"/>
      <c r="RVR43" s="1"/>
      <c r="RVS43" s="1"/>
      <c r="RVT43" s="1"/>
      <c r="RVU43" s="1"/>
      <c r="RVV43" s="1"/>
      <c r="RVW43" s="1"/>
      <c r="RVX43" s="1"/>
      <c r="RVY43" s="1"/>
      <c r="RVZ43" s="1"/>
      <c r="RWA43" s="1"/>
      <c r="RWB43" s="1"/>
      <c r="RWC43" s="1"/>
      <c r="RWD43" s="1"/>
      <c r="RWE43" s="1"/>
      <c r="RWF43" s="1"/>
      <c r="RWG43" s="1"/>
      <c r="RWH43" s="1"/>
      <c r="RWI43" s="1"/>
      <c r="RWJ43" s="1"/>
      <c r="RWK43" s="1"/>
      <c r="RWL43" s="1"/>
      <c r="RWM43" s="1"/>
      <c r="RWN43" s="1"/>
      <c r="RWO43" s="1"/>
      <c r="RWP43" s="1"/>
      <c r="RWQ43" s="1"/>
      <c r="RWR43" s="1"/>
      <c r="RWS43" s="1"/>
      <c r="RWT43" s="1"/>
      <c r="RWU43" s="1"/>
      <c r="RWV43" s="1"/>
      <c r="RWW43" s="1"/>
      <c r="RWX43" s="1"/>
      <c r="RWY43" s="1"/>
      <c r="RWZ43" s="1"/>
      <c r="RXA43" s="1"/>
      <c r="RXB43" s="1"/>
      <c r="RXC43" s="1"/>
      <c r="RXD43" s="1"/>
      <c r="RXE43" s="1"/>
      <c r="RXF43" s="1"/>
      <c r="RXG43" s="1"/>
      <c r="RXH43" s="1"/>
      <c r="RXI43" s="1"/>
      <c r="RXJ43" s="1"/>
      <c r="RXK43" s="1"/>
      <c r="RXL43" s="1"/>
      <c r="RXM43" s="1"/>
      <c r="RXN43" s="1"/>
      <c r="RXO43" s="1"/>
      <c r="RXP43" s="1"/>
      <c r="RXQ43" s="1"/>
      <c r="RXR43" s="1"/>
      <c r="RXS43" s="1"/>
      <c r="RXT43" s="1"/>
      <c r="RXU43" s="1"/>
      <c r="RXV43" s="1"/>
      <c r="RXW43" s="1"/>
      <c r="RXX43" s="1"/>
      <c r="RXY43" s="1"/>
      <c r="RXZ43" s="1"/>
      <c r="RYA43" s="1"/>
      <c r="RYB43" s="1"/>
      <c r="RYC43" s="1"/>
      <c r="RYD43" s="1"/>
      <c r="RYE43" s="1"/>
      <c r="RYF43" s="1"/>
      <c r="RYG43" s="1"/>
      <c r="RYH43" s="1"/>
      <c r="RYI43" s="1"/>
      <c r="RYJ43" s="1"/>
      <c r="RYK43" s="1"/>
      <c r="RYL43" s="1"/>
      <c r="RYM43" s="1"/>
      <c r="RYN43" s="1"/>
      <c r="RYO43" s="1"/>
      <c r="RYP43" s="1"/>
      <c r="RYQ43" s="1"/>
      <c r="RYR43" s="1"/>
      <c r="RYS43" s="1"/>
      <c r="RYT43" s="1"/>
      <c r="RYU43" s="1"/>
      <c r="RYV43" s="1"/>
      <c r="RYW43" s="1"/>
      <c r="RYX43" s="1"/>
      <c r="RYY43" s="1"/>
      <c r="RYZ43" s="1"/>
      <c r="RZA43" s="1"/>
      <c r="RZB43" s="1"/>
      <c r="RZC43" s="1"/>
      <c r="RZD43" s="1"/>
      <c r="RZE43" s="1"/>
      <c r="RZF43" s="1"/>
      <c r="RZG43" s="1"/>
      <c r="RZH43" s="1"/>
      <c r="RZI43" s="1"/>
      <c r="RZJ43" s="1"/>
      <c r="RZK43" s="1"/>
      <c r="RZL43" s="1"/>
      <c r="RZM43" s="1"/>
      <c r="RZN43" s="1"/>
      <c r="RZO43" s="1"/>
      <c r="RZP43" s="1"/>
      <c r="RZQ43" s="1"/>
      <c r="RZR43" s="1"/>
      <c r="RZS43" s="1"/>
      <c r="RZT43" s="1"/>
      <c r="RZU43" s="1"/>
      <c r="RZV43" s="1"/>
      <c r="RZW43" s="1"/>
      <c r="RZX43" s="1"/>
      <c r="RZY43" s="1"/>
      <c r="RZZ43" s="1"/>
      <c r="SAA43" s="1"/>
      <c r="SAB43" s="1"/>
      <c r="SAC43" s="1"/>
      <c r="SAD43" s="1"/>
      <c r="SAE43" s="1"/>
      <c r="SAF43" s="1"/>
      <c r="SAG43" s="1"/>
      <c r="SAH43" s="1"/>
      <c r="SAI43" s="1"/>
      <c r="SAJ43" s="1"/>
      <c r="SAK43" s="1"/>
      <c r="SAL43" s="1"/>
      <c r="SAM43" s="1"/>
      <c r="SAN43" s="1"/>
      <c r="SAO43" s="1"/>
      <c r="SAP43" s="1"/>
      <c r="SAQ43" s="1"/>
      <c r="SAR43" s="1"/>
      <c r="SAS43" s="1"/>
      <c r="SAT43" s="1"/>
      <c r="SAU43" s="1"/>
      <c r="SAV43" s="1"/>
      <c r="SAW43" s="1"/>
      <c r="SAX43" s="1"/>
      <c r="SAY43" s="1"/>
      <c r="SAZ43" s="1"/>
      <c r="SBA43" s="1"/>
      <c r="SBB43" s="1"/>
      <c r="SBC43" s="1"/>
      <c r="SBD43" s="1"/>
      <c r="SBE43" s="1"/>
      <c r="SBF43" s="1"/>
      <c r="SBG43" s="1"/>
      <c r="SBH43" s="1"/>
      <c r="SBI43" s="1"/>
      <c r="SBJ43" s="1"/>
      <c r="SBK43" s="1"/>
      <c r="SBL43" s="1"/>
      <c r="SBM43" s="1"/>
      <c r="SBN43" s="1"/>
      <c r="SBO43" s="1"/>
      <c r="SBP43" s="1"/>
      <c r="SBQ43" s="1"/>
      <c r="SBR43" s="1"/>
      <c r="SBS43" s="1"/>
      <c r="SBT43" s="1"/>
      <c r="SBU43" s="1"/>
      <c r="SBV43" s="1"/>
      <c r="SBW43" s="1"/>
      <c r="SBX43" s="1"/>
      <c r="SBY43" s="1"/>
      <c r="SBZ43" s="1"/>
      <c r="SCA43" s="1"/>
      <c r="SCB43" s="1"/>
      <c r="SCC43" s="1"/>
      <c r="SCD43" s="1"/>
      <c r="SCE43" s="1"/>
      <c r="SCF43" s="1"/>
      <c r="SCG43" s="1"/>
      <c r="SCH43" s="1"/>
      <c r="SCI43" s="1"/>
      <c r="SCJ43" s="1"/>
      <c r="SCK43" s="1"/>
      <c r="SCL43" s="1"/>
      <c r="SCM43" s="1"/>
      <c r="SCN43" s="1"/>
      <c r="SCO43" s="1"/>
      <c r="SCP43" s="1"/>
      <c r="SCQ43" s="1"/>
      <c r="SCR43" s="1"/>
      <c r="SCS43" s="1"/>
      <c r="SCT43" s="1"/>
      <c r="SCU43" s="1"/>
      <c r="SCV43" s="1"/>
      <c r="SCW43" s="1"/>
      <c r="SCX43" s="1"/>
      <c r="SCY43" s="1"/>
      <c r="SCZ43" s="1"/>
      <c r="SDA43" s="1"/>
      <c r="SDB43" s="1"/>
      <c r="SDC43" s="1"/>
      <c r="SDD43" s="1"/>
      <c r="SDE43" s="1"/>
      <c r="SDF43" s="1"/>
      <c r="SDG43" s="1"/>
      <c r="SDH43" s="1"/>
      <c r="SDI43" s="1"/>
      <c r="SDJ43" s="1"/>
      <c r="SDK43" s="1"/>
      <c r="SDL43" s="1"/>
      <c r="SDM43" s="1"/>
      <c r="SDN43" s="1"/>
      <c r="SDO43" s="1"/>
      <c r="SDP43" s="1"/>
      <c r="SDQ43" s="1"/>
      <c r="SDR43" s="1"/>
      <c r="SDS43" s="1"/>
      <c r="SDT43" s="1"/>
      <c r="SDU43" s="1"/>
      <c r="SDV43" s="1"/>
      <c r="SDW43" s="1"/>
      <c r="SDX43" s="1"/>
      <c r="SDY43" s="1"/>
      <c r="SDZ43" s="1"/>
      <c r="SEA43" s="1"/>
      <c r="SEB43" s="1"/>
      <c r="SEC43" s="1"/>
      <c r="SED43" s="1"/>
      <c r="SEE43" s="1"/>
      <c r="SEF43" s="1"/>
      <c r="SEG43" s="1"/>
      <c r="SEH43" s="1"/>
      <c r="SEI43" s="1"/>
      <c r="SEJ43" s="1"/>
      <c r="SEK43" s="1"/>
      <c r="SEL43" s="1"/>
      <c r="SEM43" s="1"/>
      <c r="SEN43" s="1"/>
      <c r="SEO43" s="1"/>
      <c r="SEP43" s="1"/>
      <c r="SEQ43" s="1"/>
      <c r="SER43" s="1"/>
      <c r="SES43" s="1"/>
      <c r="SET43" s="1"/>
      <c r="SEU43" s="1"/>
      <c r="SEV43" s="1"/>
      <c r="SEW43" s="1"/>
      <c r="SEX43" s="1"/>
      <c r="SEY43" s="1"/>
      <c r="SEZ43" s="1"/>
      <c r="SFA43" s="1"/>
      <c r="SFB43" s="1"/>
      <c r="SFC43" s="1"/>
      <c r="SFD43" s="1"/>
      <c r="SFE43" s="1"/>
      <c r="SFF43" s="1"/>
      <c r="SFG43" s="1"/>
      <c r="SFH43" s="1"/>
      <c r="SFI43" s="1"/>
      <c r="SFJ43" s="1"/>
      <c r="SFK43" s="1"/>
      <c r="SFL43" s="1"/>
      <c r="SFM43" s="1"/>
      <c r="SFN43" s="1"/>
      <c r="SFO43" s="1"/>
      <c r="SFP43" s="1"/>
      <c r="SFQ43" s="1"/>
      <c r="SFR43" s="1"/>
      <c r="SFS43" s="1"/>
      <c r="SFT43" s="1"/>
      <c r="SFU43" s="1"/>
      <c r="SFV43" s="1"/>
      <c r="SFW43" s="1"/>
      <c r="SFX43" s="1"/>
      <c r="SFY43" s="1"/>
      <c r="SFZ43" s="1"/>
      <c r="SGA43" s="1"/>
      <c r="SGB43" s="1"/>
      <c r="SGC43" s="1"/>
      <c r="SGD43" s="1"/>
      <c r="SGE43" s="1"/>
      <c r="SGF43" s="1"/>
      <c r="SGG43" s="1"/>
      <c r="SGH43" s="1"/>
      <c r="SGI43" s="1"/>
      <c r="SGJ43" s="1"/>
      <c r="SGK43" s="1"/>
      <c r="SGL43" s="1"/>
      <c r="SGM43" s="1"/>
      <c r="SGN43" s="1"/>
      <c r="SGO43" s="1"/>
      <c r="SGP43" s="1"/>
      <c r="SGQ43" s="1"/>
      <c r="SGR43" s="1"/>
      <c r="SGS43" s="1"/>
      <c r="SGT43" s="1"/>
      <c r="SGU43" s="1"/>
      <c r="SGV43" s="1"/>
      <c r="SGW43" s="1"/>
      <c r="SGX43" s="1"/>
      <c r="SGY43" s="1"/>
      <c r="SGZ43" s="1"/>
      <c r="SHA43" s="1"/>
      <c r="SHB43" s="1"/>
      <c r="SHC43" s="1"/>
      <c r="SHD43" s="1"/>
      <c r="SHE43" s="1"/>
      <c r="SHF43" s="1"/>
      <c r="SHG43" s="1"/>
      <c r="SHH43" s="1"/>
      <c r="SHI43" s="1"/>
      <c r="SHJ43" s="1"/>
      <c r="SHK43" s="1"/>
      <c r="SHL43" s="1"/>
      <c r="SHM43" s="1"/>
      <c r="SHN43" s="1"/>
      <c r="SHO43" s="1"/>
      <c r="SHP43" s="1"/>
      <c r="SHQ43" s="1"/>
      <c r="SHR43" s="1"/>
      <c r="SHS43" s="1"/>
      <c r="SHT43" s="1"/>
      <c r="SHU43" s="1"/>
      <c r="SHV43" s="1"/>
      <c r="SHW43" s="1"/>
      <c r="SHX43" s="1"/>
      <c r="SHY43" s="1"/>
      <c r="SHZ43" s="1"/>
      <c r="SIA43" s="1"/>
      <c r="SIB43" s="1"/>
      <c r="SIC43" s="1"/>
      <c r="SID43" s="1"/>
      <c r="SIE43" s="1"/>
      <c r="SIF43" s="1"/>
      <c r="SIG43" s="1"/>
      <c r="SIH43" s="1"/>
      <c r="SII43" s="1"/>
      <c r="SIJ43" s="1"/>
      <c r="SIK43" s="1"/>
      <c r="SIL43" s="1"/>
      <c r="SIM43" s="1"/>
      <c r="SIN43" s="1"/>
      <c r="SIO43" s="1"/>
      <c r="SIP43" s="1"/>
      <c r="SIQ43" s="1"/>
      <c r="SIR43" s="1"/>
      <c r="SIS43" s="1"/>
      <c r="SIT43" s="1"/>
      <c r="SIU43" s="1"/>
      <c r="SIV43" s="1"/>
      <c r="SIW43" s="1"/>
      <c r="SIX43" s="1"/>
      <c r="SIY43" s="1"/>
      <c r="SIZ43" s="1"/>
      <c r="SJA43" s="1"/>
      <c r="SJB43" s="1"/>
      <c r="SJC43" s="1"/>
      <c r="SJD43" s="1"/>
      <c r="SJE43" s="1"/>
      <c r="SJF43" s="1"/>
      <c r="SJG43" s="1"/>
      <c r="SJH43" s="1"/>
      <c r="SJI43" s="1"/>
      <c r="SJJ43" s="1"/>
      <c r="SJK43" s="1"/>
      <c r="SJL43" s="1"/>
      <c r="SJM43" s="1"/>
      <c r="SJN43" s="1"/>
      <c r="SJO43" s="1"/>
      <c r="SJP43" s="1"/>
      <c r="SJQ43" s="1"/>
      <c r="SJR43" s="1"/>
      <c r="SJS43" s="1"/>
      <c r="SJT43" s="1"/>
      <c r="SJU43" s="1"/>
      <c r="SJV43" s="1"/>
      <c r="SJW43" s="1"/>
      <c r="SJX43" s="1"/>
      <c r="SJY43" s="1"/>
      <c r="SJZ43" s="1"/>
      <c r="SKA43" s="1"/>
      <c r="SKB43" s="1"/>
      <c r="SKC43" s="1"/>
      <c r="SKD43" s="1"/>
      <c r="SKE43" s="1"/>
      <c r="SKF43" s="1"/>
      <c r="SKG43" s="1"/>
      <c r="SKH43" s="1"/>
      <c r="SKI43" s="1"/>
      <c r="SKJ43" s="1"/>
      <c r="SKK43" s="1"/>
      <c r="SKL43" s="1"/>
      <c r="SKM43" s="1"/>
      <c r="SKN43" s="1"/>
      <c r="SKO43" s="1"/>
      <c r="SKP43" s="1"/>
      <c r="SKQ43" s="1"/>
      <c r="SKR43" s="1"/>
      <c r="SKS43" s="1"/>
      <c r="SKT43" s="1"/>
      <c r="SKU43" s="1"/>
      <c r="SKV43" s="1"/>
      <c r="SKW43" s="1"/>
      <c r="SKX43" s="1"/>
      <c r="SKY43" s="1"/>
      <c r="SKZ43" s="1"/>
      <c r="SLA43" s="1"/>
      <c r="SLB43" s="1"/>
      <c r="SLC43" s="1"/>
      <c r="SLD43" s="1"/>
      <c r="SLE43" s="1"/>
      <c r="SLF43" s="1"/>
      <c r="SLG43" s="1"/>
      <c r="SLH43" s="1"/>
      <c r="SLI43" s="1"/>
      <c r="SLJ43" s="1"/>
      <c r="SLK43" s="1"/>
      <c r="SLL43" s="1"/>
      <c r="SLM43" s="1"/>
      <c r="SLN43" s="1"/>
      <c r="SLO43" s="1"/>
      <c r="SLP43" s="1"/>
      <c r="SLQ43" s="1"/>
      <c r="SLR43" s="1"/>
      <c r="SLS43" s="1"/>
      <c r="SLT43" s="1"/>
      <c r="SLU43" s="1"/>
      <c r="SLV43" s="1"/>
      <c r="SLW43" s="1"/>
      <c r="SLX43" s="1"/>
      <c r="SLY43" s="1"/>
      <c r="SLZ43" s="1"/>
      <c r="SMA43" s="1"/>
      <c r="SMB43" s="1"/>
      <c r="SMC43" s="1"/>
      <c r="SMD43" s="1"/>
      <c r="SME43" s="1"/>
      <c r="SMF43" s="1"/>
      <c r="SMG43" s="1"/>
      <c r="SMH43" s="1"/>
      <c r="SMI43" s="1"/>
      <c r="SMJ43" s="1"/>
      <c r="SMK43" s="1"/>
      <c r="SML43" s="1"/>
      <c r="SMM43" s="1"/>
      <c r="SMN43" s="1"/>
      <c r="SMO43" s="1"/>
      <c r="SMP43" s="1"/>
      <c r="SMQ43" s="1"/>
      <c r="SMR43" s="1"/>
      <c r="SMS43" s="1"/>
      <c r="SMT43" s="1"/>
      <c r="SMU43" s="1"/>
      <c r="SMV43" s="1"/>
      <c r="SMW43" s="1"/>
      <c r="SMX43" s="1"/>
      <c r="SMY43" s="1"/>
      <c r="SMZ43" s="1"/>
      <c r="SNA43" s="1"/>
      <c r="SNB43" s="1"/>
      <c r="SNC43" s="1"/>
      <c r="SND43" s="1"/>
      <c r="SNE43" s="1"/>
      <c r="SNF43" s="1"/>
      <c r="SNG43" s="1"/>
      <c r="SNH43" s="1"/>
      <c r="SNI43" s="1"/>
      <c r="SNJ43" s="1"/>
      <c r="SNK43" s="1"/>
      <c r="SNL43" s="1"/>
      <c r="SNM43" s="1"/>
      <c r="SNN43" s="1"/>
      <c r="SNO43" s="1"/>
      <c r="SNP43" s="1"/>
      <c r="SNQ43" s="1"/>
      <c r="SNR43" s="1"/>
      <c r="SNS43" s="1"/>
      <c r="SNT43" s="1"/>
      <c r="SNU43" s="1"/>
      <c r="SNV43" s="1"/>
      <c r="SNW43" s="1"/>
      <c r="SNX43" s="1"/>
      <c r="SNY43" s="1"/>
      <c r="SNZ43" s="1"/>
      <c r="SOA43" s="1"/>
      <c r="SOB43" s="1"/>
      <c r="SOC43" s="1"/>
      <c r="SOD43" s="1"/>
      <c r="SOE43" s="1"/>
      <c r="SOF43" s="1"/>
      <c r="SOG43" s="1"/>
      <c r="SOH43" s="1"/>
      <c r="SOI43" s="1"/>
      <c r="SOJ43" s="1"/>
      <c r="SOK43" s="1"/>
      <c r="SOL43" s="1"/>
      <c r="SOM43" s="1"/>
      <c r="SON43" s="1"/>
      <c r="SOO43" s="1"/>
      <c r="SOP43" s="1"/>
      <c r="SOQ43" s="1"/>
      <c r="SOR43" s="1"/>
      <c r="SOS43" s="1"/>
      <c r="SOT43" s="1"/>
      <c r="SOU43" s="1"/>
      <c r="SOV43" s="1"/>
      <c r="SOW43" s="1"/>
      <c r="SOX43" s="1"/>
      <c r="SOY43" s="1"/>
      <c r="SOZ43" s="1"/>
      <c r="SPA43" s="1"/>
      <c r="SPB43" s="1"/>
      <c r="SPC43" s="1"/>
      <c r="SPD43" s="1"/>
      <c r="SPE43" s="1"/>
      <c r="SPF43" s="1"/>
      <c r="SPG43" s="1"/>
      <c r="SPH43" s="1"/>
      <c r="SPI43" s="1"/>
      <c r="SPJ43" s="1"/>
      <c r="SPK43" s="1"/>
      <c r="SPL43" s="1"/>
      <c r="SPM43" s="1"/>
      <c r="SPN43" s="1"/>
      <c r="SPO43" s="1"/>
      <c r="SPP43" s="1"/>
      <c r="SPQ43" s="1"/>
      <c r="SPR43" s="1"/>
      <c r="SPS43" s="1"/>
      <c r="SPT43" s="1"/>
      <c r="SPU43" s="1"/>
      <c r="SPV43" s="1"/>
      <c r="SPW43" s="1"/>
      <c r="SPX43" s="1"/>
      <c r="SPY43" s="1"/>
      <c r="SPZ43" s="1"/>
      <c r="SQA43" s="1"/>
      <c r="SQB43" s="1"/>
      <c r="SQC43" s="1"/>
      <c r="SQD43" s="1"/>
      <c r="SQE43" s="1"/>
      <c r="SQF43" s="1"/>
      <c r="SQG43" s="1"/>
      <c r="SQH43" s="1"/>
      <c r="SQI43" s="1"/>
      <c r="SQJ43" s="1"/>
      <c r="SQK43" s="1"/>
      <c r="SQL43" s="1"/>
      <c r="SQM43" s="1"/>
      <c r="SQN43" s="1"/>
      <c r="SQO43" s="1"/>
      <c r="SQP43" s="1"/>
      <c r="SQQ43" s="1"/>
      <c r="SQR43" s="1"/>
      <c r="SQS43" s="1"/>
      <c r="SQT43" s="1"/>
      <c r="SQU43" s="1"/>
      <c r="SQV43" s="1"/>
      <c r="SQW43" s="1"/>
      <c r="SQX43" s="1"/>
      <c r="SQY43" s="1"/>
      <c r="SQZ43" s="1"/>
      <c r="SRA43" s="1"/>
      <c r="SRB43" s="1"/>
      <c r="SRC43" s="1"/>
      <c r="SRD43" s="1"/>
      <c r="SRE43" s="1"/>
      <c r="SRF43" s="1"/>
      <c r="SRG43" s="1"/>
      <c r="SRH43" s="1"/>
      <c r="SRI43" s="1"/>
      <c r="SRJ43" s="1"/>
      <c r="SRK43" s="1"/>
      <c r="SRL43" s="1"/>
      <c r="SRM43" s="1"/>
      <c r="SRN43" s="1"/>
      <c r="SRO43" s="1"/>
      <c r="SRP43" s="1"/>
      <c r="SRQ43" s="1"/>
      <c r="SRR43" s="1"/>
      <c r="SRS43" s="1"/>
      <c r="SRT43" s="1"/>
      <c r="SRU43" s="1"/>
      <c r="SRV43" s="1"/>
      <c r="SRW43" s="1"/>
      <c r="SRX43" s="1"/>
      <c r="SRY43" s="1"/>
      <c r="SRZ43" s="1"/>
      <c r="SSA43" s="1"/>
      <c r="SSB43" s="1"/>
      <c r="SSC43" s="1"/>
      <c r="SSD43" s="1"/>
      <c r="SSE43" s="1"/>
      <c r="SSF43" s="1"/>
      <c r="SSG43" s="1"/>
      <c r="SSH43" s="1"/>
      <c r="SSI43" s="1"/>
      <c r="SSJ43" s="1"/>
      <c r="SSK43" s="1"/>
      <c r="SSL43" s="1"/>
      <c r="SSM43" s="1"/>
      <c r="SSN43" s="1"/>
      <c r="SSO43" s="1"/>
      <c r="SSP43" s="1"/>
      <c r="SSQ43" s="1"/>
      <c r="SSR43" s="1"/>
      <c r="SSS43" s="1"/>
      <c r="SST43" s="1"/>
      <c r="SSU43" s="1"/>
      <c r="SSV43" s="1"/>
      <c r="SSW43" s="1"/>
      <c r="SSX43" s="1"/>
      <c r="SSY43" s="1"/>
      <c r="SSZ43" s="1"/>
      <c r="STA43" s="1"/>
      <c r="STB43" s="1"/>
      <c r="STC43" s="1"/>
      <c r="STD43" s="1"/>
      <c r="STE43" s="1"/>
      <c r="STF43" s="1"/>
      <c r="STG43" s="1"/>
      <c r="STH43" s="1"/>
      <c r="STI43" s="1"/>
      <c r="STJ43" s="1"/>
      <c r="STK43" s="1"/>
      <c r="STL43" s="1"/>
      <c r="STM43" s="1"/>
      <c r="STN43" s="1"/>
      <c r="STO43" s="1"/>
      <c r="STP43" s="1"/>
      <c r="STQ43" s="1"/>
      <c r="STR43" s="1"/>
      <c r="STS43" s="1"/>
      <c r="STT43" s="1"/>
      <c r="STU43" s="1"/>
      <c r="STV43" s="1"/>
      <c r="STW43" s="1"/>
      <c r="STX43" s="1"/>
      <c r="STY43" s="1"/>
      <c r="STZ43" s="1"/>
      <c r="SUA43" s="1"/>
      <c r="SUB43" s="1"/>
      <c r="SUC43" s="1"/>
      <c r="SUD43" s="1"/>
      <c r="SUE43" s="1"/>
      <c r="SUF43" s="1"/>
      <c r="SUG43" s="1"/>
      <c r="SUH43" s="1"/>
      <c r="SUI43" s="1"/>
      <c r="SUJ43" s="1"/>
      <c r="SUK43" s="1"/>
      <c r="SUL43" s="1"/>
      <c r="SUM43" s="1"/>
      <c r="SUN43" s="1"/>
      <c r="SUO43" s="1"/>
      <c r="SUP43" s="1"/>
      <c r="SUQ43" s="1"/>
      <c r="SUR43" s="1"/>
      <c r="SUS43" s="1"/>
      <c r="SUT43" s="1"/>
      <c r="SUU43" s="1"/>
      <c r="SUV43" s="1"/>
      <c r="SUW43" s="1"/>
      <c r="SUX43" s="1"/>
      <c r="SUY43" s="1"/>
      <c r="SUZ43" s="1"/>
      <c r="SVA43" s="1"/>
      <c r="SVB43" s="1"/>
      <c r="SVC43" s="1"/>
      <c r="SVD43" s="1"/>
      <c r="SVE43" s="1"/>
      <c r="SVF43" s="1"/>
      <c r="SVG43" s="1"/>
      <c r="SVH43" s="1"/>
      <c r="SVI43" s="1"/>
      <c r="SVJ43" s="1"/>
      <c r="SVK43" s="1"/>
      <c r="SVL43" s="1"/>
      <c r="SVM43" s="1"/>
      <c r="SVN43" s="1"/>
      <c r="SVO43" s="1"/>
      <c r="SVP43" s="1"/>
      <c r="SVQ43" s="1"/>
      <c r="SVR43" s="1"/>
      <c r="SVS43" s="1"/>
      <c r="SVT43" s="1"/>
      <c r="SVU43" s="1"/>
      <c r="SVV43" s="1"/>
      <c r="SVW43" s="1"/>
      <c r="SVX43" s="1"/>
      <c r="SVY43" s="1"/>
      <c r="SVZ43" s="1"/>
      <c r="SWA43" s="1"/>
      <c r="SWB43" s="1"/>
      <c r="SWC43" s="1"/>
      <c r="SWD43" s="1"/>
      <c r="SWE43" s="1"/>
      <c r="SWF43" s="1"/>
      <c r="SWG43" s="1"/>
      <c r="SWH43" s="1"/>
      <c r="SWI43" s="1"/>
      <c r="SWJ43" s="1"/>
      <c r="SWK43" s="1"/>
      <c r="SWL43" s="1"/>
      <c r="SWM43" s="1"/>
      <c r="SWN43" s="1"/>
      <c r="SWO43" s="1"/>
      <c r="SWP43" s="1"/>
      <c r="SWQ43" s="1"/>
      <c r="SWR43" s="1"/>
      <c r="SWS43" s="1"/>
      <c r="SWT43" s="1"/>
      <c r="SWU43" s="1"/>
      <c r="SWV43" s="1"/>
      <c r="SWW43" s="1"/>
      <c r="SWX43" s="1"/>
      <c r="SWY43" s="1"/>
      <c r="SWZ43" s="1"/>
      <c r="SXA43" s="1"/>
      <c r="SXB43" s="1"/>
      <c r="SXC43" s="1"/>
      <c r="SXD43" s="1"/>
      <c r="SXE43" s="1"/>
      <c r="SXF43" s="1"/>
      <c r="SXG43" s="1"/>
      <c r="SXH43" s="1"/>
      <c r="SXI43" s="1"/>
      <c r="SXJ43" s="1"/>
      <c r="SXK43" s="1"/>
      <c r="SXL43" s="1"/>
      <c r="SXM43" s="1"/>
      <c r="SXN43" s="1"/>
      <c r="SXO43" s="1"/>
      <c r="SXP43" s="1"/>
      <c r="SXQ43" s="1"/>
      <c r="SXR43" s="1"/>
      <c r="SXS43" s="1"/>
      <c r="SXT43" s="1"/>
      <c r="SXU43" s="1"/>
      <c r="SXV43" s="1"/>
      <c r="SXW43" s="1"/>
      <c r="SXX43" s="1"/>
      <c r="SXY43" s="1"/>
      <c r="SXZ43" s="1"/>
      <c r="SYA43" s="1"/>
      <c r="SYB43" s="1"/>
      <c r="SYC43" s="1"/>
      <c r="SYD43" s="1"/>
      <c r="SYE43" s="1"/>
      <c r="SYF43" s="1"/>
      <c r="SYG43" s="1"/>
      <c r="SYH43" s="1"/>
      <c r="SYI43" s="1"/>
      <c r="SYJ43" s="1"/>
      <c r="SYK43" s="1"/>
      <c r="SYL43" s="1"/>
      <c r="SYM43" s="1"/>
      <c r="SYN43" s="1"/>
      <c r="SYO43" s="1"/>
      <c r="SYP43" s="1"/>
      <c r="SYQ43" s="1"/>
      <c r="SYR43" s="1"/>
      <c r="SYS43" s="1"/>
      <c r="SYT43" s="1"/>
      <c r="SYU43" s="1"/>
      <c r="SYV43" s="1"/>
      <c r="SYW43" s="1"/>
      <c r="SYX43" s="1"/>
      <c r="SYY43" s="1"/>
      <c r="SYZ43" s="1"/>
      <c r="SZA43" s="1"/>
      <c r="SZB43" s="1"/>
      <c r="SZC43" s="1"/>
      <c r="SZD43" s="1"/>
      <c r="SZE43" s="1"/>
      <c r="SZF43" s="1"/>
      <c r="SZG43" s="1"/>
      <c r="SZH43" s="1"/>
      <c r="SZI43" s="1"/>
      <c r="SZJ43" s="1"/>
      <c r="SZK43" s="1"/>
      <c r="SZL43" s="1"/>
      <c r="SZM43" s="1"/>
      <c r="SZN43" s="1"/>
      <c r="SZO43" s="1"/>
      <c r="SZP43" s="1"/>
      <c r="SZQ43" s="1"/>
      <c r="SZR43" s="1"/>
      <c r="SZS43" s="1"/>
      <c r="SZT43" s="1"/>
      <c r="SZU43" s="1"/>
      <c r="SZV43" s="1"/>
      <c r="SZW43" s="1"/>
      <c r="SZX43" s="1"/>
      <c r="SZY43" s="1"/>
      <c r="SZZ43" s="1"/>
      <c r="TAA43" s="1"/>
      <c r="TAB43" s="1"/>
      <c r="TAC43" s="1"/>
      <c r="TAD43" s="1"/>
      <c r="TAE43" s="1"/>
      <c r="TAF43" s="1"/>
      <c r="TAG43" s="1"/>
      <c r="TAH43" s="1"/>
      <c r="TAI43" s="1"/>
      <c r="TAJ43" s="1"/>
      <c r="TAK43" s="1"/>
      <c r="TAL43" s="1"/>
      <c r="TAM43" s="1"/>
      <c r="TAN43" s="1"/>
      <c r="TAO43" s="1"/>
      <c r="TAP43" s="1"/>
      <c r="TAQ43" s="1"/>
      <c r="TAR43" s="1"/>
      <c r="TAS43" s="1"/>
      <c r="TAT43" s="1"/>
      <c r="TAU43" s="1"/>
      <c r="TAV43" s="1"/>
      <c r="TAW43" s="1"/>
      <c r="TAX43" s="1"/>
      <c r="TAY43" s="1"/>
      <c r="TAZ43" s="1"/>
      <c r="TBA43" s="1"/>
      <c r="TBB43" s="1"/>
      <c r="TBC43" s="1"/>
      <c r="TBD43" s="1"/>
      <c r="TBE43" s="1"/>
      <c r="TBF43" s="1"/>
      <c r="TBG43" s="1"/>
      <c r="TBH43" s="1"/>
      <c r="TBI43" s="1"/>
      <c r="TBJ43" s="1"/>
      <c r="TBK43" s="1"/>
      <c r="TBL43" s="1"/>
      <c r="TBM43" s="1"/>
      <c r="TBN43" s="1"/>
      <c r="TBO43" s="1"/>
      <c r="TBP43" s="1"/>
      <c r="TBQ43" s="1"/>
      <c r="TBR43" s="1"/>
      <c r="TBS43" s="1"/>
      <c r="TBT43" s="1"/>
      <c r="TBU43" s="1"/>
      <c r="TBV43" s="1"/>
      <c r="TBW43" s="1"/>
      <c r="TBX43" s="1"/>
      <c r="TBY43" s="1"/>
      <c r="TBZ43" s="1"/>
      <c r="TCA43" s="1"/>
      <c r="TCB43" s="1"/>
      <c r="TCC43" s="1"/>
      <c r="TCD43" s="1"/>
      <c r="TCE43" s="1"/>
      <c r="TCF43" s="1"/>
      <c r="TCG43" s="1"/>
      <c r="TCH43" s="1"/>
      <c r="TCI43" s="1"/>
      <c r="TCJ43" s="1"/>
      <c r="TCK43" s="1"/>
      <c r="TCL43" s="1"/>
      <c r="TCM43" s="1"/>
      <c r="TCN43" s="1"/>
      <c r="TCO43" s="1"/>
      <c r="TCP43" s="1"/>
      <c r="TCQ43" s="1"/>
      <c r="TCR43" s="1"/>
      <c r="TCS43" s="1"/>
      <c r="TCT43" s="1"/>
      <c r="TCU43" s="1"/>
      <c r="TCV43" s="1"/>
      <c r="TCW43" s="1"/>
      <c r="TCX43" s="1"/>
      <c r="TCY43" s="1"/>
      <c r="TCZ43" s="1"/>
      <c r="TDA43" s="1"/>
      <c r="TDB43" s="1"/>
      <c r="TDC43" s="1"/>
      <c r="TDD43" s="1"/>
      <c r="TDE43" s="1"/>
      <c r="TDF43" s="1"/>
      <c r="TDG43" s="1"/>
      <c r="TDH43" s="1"/>
      <c r="TDI43" s="1"/>
      <c r="TDJ43" s="1"/>
      <c r="TDK43" s="1"/>
      <c r="TDL43" s="1"/>
      <c r="TDM43" s="1"/>
      <c r="TDN43" s="1"/>
      <c r="TDO43" s="1"/>
      <c r="TDP43" s="1"/>
      <c r="TDQ43" s="1"/>
      <c r="TDR43" s="1"/>
      <c r="TDS43" s="1"/>
      <c r="TDT43" s="1"/>
      <c r="TDU43" s="1"/>
      <c r="TDV43" s="1"/>
      <c r="TDW43" s="1"/>
      <c r="TDX43" s="1"/>
      <c r="TDY43" s="1"/>
      <c r="TDZ43" s="1"/>
      <c r="TEA43" s="1"/>
      <c r="TEB43" s="1"/>
      <c r="TEC43" s="1"/>
      <c r="TED43" s="1"/>
      <c r="TEE43" s="1"/>
      <c r="TEF43" s="1"/>
      <c r="TEG43" s="1"/>
      <c r="TEH43" s="1"/>
      <c r="TEI43" s="1"/>
      <c r="TEJ43" s="1"/>
      <c r="TEK43" s="1"/>
      <c r="TEL43" s="1"/>
      <c r="TEM43" s="1"/>
      <c r="TEN43" s="1"/>
      <c r="TEO43" s="1"/>
      <c r="TEP43" s="1"/>
      <c r="TEQ43" s="1"/>
      <c r="TER43" s="1"/>
      <c r="TES43" s="1"/>
      <c r="TET43" s="1"/>
      <c r="TEU43" s="1"/>
      <c r="TEV43" s="1"/>
      <c r="TEW43" s="1"/>
      <c r="TEX43" s="1"/>
      <c r="TEY43" s="1"/>
      <c r="TEZ43" s="1"/>
      <c r="TFA43" s="1"/>
      <c r="TFB43" s="1"/>
      <c r="TFC43" s="1"/>
      <c r="TFD43" s="1"/>
      <c r="TFE43" s="1"/>
      <c r="TFF43" s="1"/>
      <c r="TFG43" s="1"/>
      <c r="TFH43" s="1"/>
      <c r="TFI43" s="1"/>
      <c r="TFJ43" s="1"/>
      <c r="TFK43" s="1"/>
      <c r="TFL43" s="1"/>
      <c r="TFM43" s="1"/>
      <c r="TFN43" s="1"/>
      <c r="TFO43" s="1"/>
      <c r="TFP43" s="1"/>
      <c r="TFQ43" s="1"/>
      <c r="TFR43" s="1"/>
      <c r="TFS43" s="1"/>
      <c r="TFT43" s="1"/>
      <c r="TFU43" s="1"/>
      <c r="TFV43" s="1"/>
      <c r="TFW43" s="1"/>
      <c r="TFX43" s="1"/>
      <c r="TFY43" s="1"/>
      <c r="TFZ43" s="1"/>
      <c r="TGA43" s="1"/>
      <c r="TGB43" s="1"/>
      <c r="TGC43" s="1"/>
      <c r="TGD43" s="1"/>
      <c r="TGE43" s="1"/>
      <c r="TGF43" s="1"/>
      <c r="TGG43" s="1"/>
      <c r="TGH43" s="1"/>
      <c r="TGI43" s="1"/>
      <c r="TGJ43" s="1"/>
      <c r="TGK43" s="1"/>
      <c r="TGL43" s="1"/>
      <c r="TGM43" s="1"/>
      <c r="TGN43" s="1"/>
      <c r="TGO43" s="1"/>
      <c r="TGP43" s="1"/>
      <c r="TGQ43" s="1"/>
      <c r="TGR43" s="1"/>
      <c r="TGS43" s="1"/>
      <c r="TGT43" s="1"/>
      <c r="TGU43" s="1"/>
      <c r="TGV43" s="1"/>
      <c r="TGW43" s="1"/>
      <c r="TGX43" s="1"/>
      <c r="TGY43" s="1"/>
      <c r="TGZ43" s="1"/>
      <c r="THA43" s="1"/>
      <c r="THB43" s="1"/>
      <c r="THC43" s="1"/>
      <c r="THD43" s="1"/>
      <c r="THE43" s="1"/>
      <c r="THF43" s="1"/>
      <c r="THG43" s="1"/>
      <c r="THH43" s="1"/>
      <c r="THI43" s="1"/>
      <c r="THJ43" s="1"/>
      <c r="THK43" s="1"/>
      <c r="THL43" s="1"/>
      <c r="THM43" s="1"/>
      <c r="THN43" s="1"/>
      <c r="THO43" s="1"/>
      <c r="THP43" s="1"/>
      <c r="THQ43" s="1"/>
      <c r="THR43" s="1"/>
      <c r="THS43" s="1"/>
      <c r="THT43" s="1"/>
      <c r="THU43" s="1"/>
      <c r="THV43" s="1"/>
      <c r="THW43" s="1"/>
      <c r="THX43" s="1"/>
      <c r="THY43" s="1"/>
      <c r="THZ43" s="1"/>
      <c r="TIA43" s="1"/>
      <c r="TIB43" s="1"/>
      <c r="TIC43" s="1"/>
      <c r="TID43" s="1"/>
      <c r="TIE43" s="1"/>
      <c r="TIF43" s="1"/>
      <c r="TIG43" s="1"/>
      <c r="TIH43" s="1"/>
      <c r="TII43" s="1"/>
      <c r="TIJ43" s="1"/>
      <c r="TIK43" s="1"/>
      <c r="TIL43" s="1"/>
      <c r="TIM43" s="1"/>
      <c r="TIN43" s="1"/>
      <c r="TIO43" s="1"/>
      <c r="TIP43" s="1"/>
      <c r="TIQ43" s="1"/>
      <c r="TIR43" s="1"/>
      <c r="TIS43" s="1"/>
      <c r="TIT43" s="1"/>
      <c r="TIU43" s="1"/>
      <c r="TIV43" s="1"/>
      <c r="TIW43" s="1"/>
      <c r="TIX43" s="1"/>
      <c r="TIY43" s="1"/>
      <c r="TIZ43" s="1"/>
      <c r="TJA43" s="1"/>
      <c r="TJB43" s="1"/>
      <c r="TJC43" s="1"/>
      <c r="TJD43" s="1"/>
      <c r="TJE43" s="1"/>
      <c r="TJF43" s="1"/>
      <c r="TJG43" s="1"/>
      <c r="TJH43" s="1"/>
      <c r="TJI43" s="1"/>
      <c r="TJJ43" s="1"/>
      <c r="TJK43" s="1"/>
      <c r="TJL43" s="1"/>
      <c r="TJM43" s="1"/>
      <c r="TJN43" s="1"/>
      <c r="TJO43" s="1"/>
      <c r="TJP43" s="1"/>
      <c r="TJQ43" s="1"/>
      <c r="TJR43" s="1"/>
      <c r="TJS43" s="1"/>
      <c r="TJT43" s="1"/>
      <c r="TJU43" s="1"/>
      <c r="TJV43" s="1"/>
      <c r="TJW43" s="1"/>
      <c r="TJX43" s="1"/>
      <c r="TJY43" s="1"/>
      <c r="TJZ43" s="1"/>
      <c r="TKA43" s="1"/>
      <c r="TKB43" s="1"/>
      <c r="TKC43" s="1"/>
      <c r="TKD43" s="1"/>
      <c r="TKE43" s="1"/>
      <c r="TKF43" s="1"/>
      <c r="TKG43" s="1"/>
      <c r="TKH43" s="1"/>
      <c r="TKI43" s="1"/>
      <c r="TKJ43" s="1"/>
      <c r="TKK43" s="1"/>
      <c r="TKL43" s="1"/>
      <c r="TKM43" s="1"/>
      <c r="TKN43" s="1"/>
      <c r="TKO43" s="1"/>
      <c r="TKP43" s="1"/>
      <c r="TKQ43" s="1"/>
      <c r="TKR43" s="1"/>
      <c r="TKS43" s="1"/>
      <c r="TKT43" s="1"/>
      <c r="TKU43" s="1"/>
      <c r="TKV43" s="1"/>
      <c r="TKW43" s="1"/>
      <c r="TKX43" s="1"/>
      <c r="TKY43" s="1"/>
      <c r="TKZ43" s="1"/>
      <c r="TLA43" s="1"/>
      <c r="TLB43" s="1"/>
      <c r="TLC43" s="1"/>
      <c r="TLD43" s="1"/>
      <c r="TLE43" s="1"/>
      <c r="TLF43" s="1"/>
      <c r="TLG43" s="1"/>
      <c r="TLH43" s="1"/>
      <c r="TLI43" s="1"/>
      <c r="TLJ43" s="1"/>
      <c r="TLK43" s="1"/>
      <c r="TLL43" s="1"/>
      <c r="TLM43" s="1"/>
      <c r="TLN43" s="1"/>
      <c r="TLO43" s="1"/>
      <c r="TLP43" s="1"/>
      <c r="TLQ43" s="1"/>
      <c r="TLR43" s="1"/>
      <c r="TLS43" s="1"/>
      <c r="TLT43" s="1"/>
      <c r="TLU43" s="1"/>
      <c r="TLV43" s="1"/>
      <c r="TLW43" s="1"/>
      <c r="TLX43" s="1"/>
      <c r="TLY43" s="1"/>
      <c r="TLZ43" s="1"/>
      <c r="TMA43" s="1"/>
      <c r="TMB43" s="1"/>
      <c r="TMC43" s="1"/>
      <c r="TMD43" s="1"/>
      <c r="TME43" s="1"/>
      <c r="TMF43" s="1"/>
      <c r="TMG43" s="1"/>
      <c r="TMH43" s="1"/>
      <c r="TMI43" s="1"/>
      <c r="TMJ43" s="1"/>
      <c r="TMK43" s="1"/>
      <c r="TML43" s="1"/>
      <c r="TMM43" s="1"/>
      <c r="TMN43" s="1"/>
      <c r="TMO43" s="1"/>
      <c r="TMP43" s="1"/>
      <c r="TMQ43" s="1"/>
      <c r="TMR43" s="1"/>
      <c r="TMS43" s="1"/>
      <c r="TMT43" s="1"/>
      <c r="TMU43" s="1"/>
      <c r="TMV43" s="1"/>
      <c r="TMW43" s="1"/>
      <c r="TMX43" s="1"/>
      <c r="TMY43" s="1"/>
      <c r="TMZ43" s="1"/>
      <c r="TNA43" s="1"/>
      <c r="TNB43" s="1"/>
      <c r="TNC43" s="1"/>
      <c r="TND43" s="1"/>
      <c r="TNE43" s="1"/>
      <c r="TNF43" s="1"/>
      <c r="TNG43" s="1"/>
      <c r="TNH43" s="1"/>
      <c r="TNI43" s="1"/>
      <c r="TNJ43" s="1"/>
      <c r="TNK43" s="1"/>
      <c r="TNL43" s="1"/>
      <c r="TNM43" s="1"/>
      <c r="TNN43" s="1"/>
      <c r="TNO43" s="1"/>
      <c r="TNP43" s="1"/>
      <c r="TNQ43" s="1"/>
      <c r="TNR43" s="1"/>
      <c r="TNS43" s="1"/>
      <c r="TNT43" s="1"/>
      <c r="TNU43" s="1"/>
      <c r="TNV43" s="1"/>
      <c r="TNW43" s="1"/>
      <c r="TNX43" s="1"/>
      <c r="TNY43" s="1"/>
      <c r="TNZ43" s="1"/>
      <c r="TOA43" s="1"/>
      <c r="TOB43" s="1"/>
      <c r="TOC43" s="1"/>
      <c r="TOD43" s="1"/>
      <c r="TOE43" s="1"/>
      <c r="TOF43" s="1"/>
      <c r="TOG43" s="1"/>
      <c r="TOH43" s="1"/>
      <c r="TOI43" s="1"/>
      <c r="TOJ43" s="1"/>
      <c r="TOK43" s="1"/>
      <c r="TOL43" s="1"/>
      <c r="TOM43" s="1"/>
      <c r="TON43" s="1"/>
      <c r="TOO43" s="1"/>
      <c r="TOP43" s="1"/>
      <c r="TOQ43" s="1"/>
      <c r="TOR43" s="1"/>
      <c r="TOS43" s="1"/>
      <c r="TOT43" s="1"/>
      <c r="TOU43" s="1"/>
      <c r="TOV43" s="1"/>
      <c r="TOW43" s="1"/>
      <c r="TOX43" s="1"/>
      <c r="TOY43" s="1"/>
      <c r="TOZ43" s="1"/>
      <c r="TPA43" s="1"/>
      <c r="TPB43" s="1"/>
      <c r="TPC43" s="1"/>
      <c r="TPD43" s="1"/>
      <c r="TPE43" s="1"/>
      <c r="TPF43" s="1"/>
      <c r="TPG43" s="1"/>
      <c r="TPH43" s="1"/>
      <c r="TPI43" s="1"/>
      <c r="TPJ43" s="1"/>
      <c r="TPK43" s="1"/>
      <c r="TPL43" s="1"/>
      <c r="TPM43" s="1"/>
      <c r="TPN43" s="1"/>
      <c r="TPO43" s="1"/>
      <c r="TPP43" s="1"/>
      <c r="TPQ43" s="1"/>
      <c r="TPR43" s="1"/>
      <c r="TPS43" s="1"/>
      <c r="TPT43" s="1"/>
      <c r="TPU43" s="1"/>
      <c r="TPV43" s="1"/>
      <c r="TPW43" s="1"/>
      <c r="TPX43" s="1"/>
      <c r="TPY43" s="1"/>
      <c r="TPZ43" s="1"/>
      <c r="TQA43" s="1"/>
      <c r="TQB43" s="1"/>
      <c r="TQC43" s="1"/>
      <c r="TQD43" s="1"/>
      <c r="TQE43" s="1"/>
      <c r="TQF43" s="1"/>
      <c r="TQG43" s="1"/>
      <c r="TQH43" s="1"/>
      <c r="TQI43" s="1"/>
      <c r="TQJ43" s="1"/>
      <c r="TQK43" s="1"/>
      <c r="TQL43" s="1"/>
      <c r="TQM43" s="1"/>
      <c r="TQN43" s="1"/>
      <c r="TQO43" s="1"/>
      <c r="TQP43" s="1"/>
      <c r="TQQ43" s="1"/>
      <c r="TQR43" s="1"/>
      <c r="TQS43" s="1"/>
      <c r="TQT43" s="1"/>
      <c r="TQU43" s="1"/>
      <c r="TQV43" s="1"/>
      <c r="TQW43" s="1"/>
      <c r="TQX43" s="1"/>
      <c r="TQY43" s="1"/>
      <c r="TQZ43" s="1"/>
      <c r="TRA43" s="1"/>
      <c r="TRB43" s="1"/>
      <c r="TRC43" s="1"/>
      <c r="TRD43" s="1"/>
      <c r="TRE43" s="1"/>
      <c r="TRF43" s="1"/>
      <c r="TRG43" s="1"/>
      <c r="TRH43" s="1"/>
      <c r="TRI43" s="1"/>
      <c r="TRJ43" s="1"/>
      <c r="TRK43" s="1"/>
      <c r="TRL43" s="1"/>
      <c r="TRM43" s="1"/>
      <c r="TRN43" s="1"/>
      <c r="TRO43" s="1"/>
      <c r="TRP43" s="1"/>
      <c r="TRQ43" s="1"/>
      <c r="TRR43" s="1"/>
      <c r="TRS43" s="1"/>
      <c r="TRT43" s="1"/>
      <c r="TRU43" s="1"/>
      <c r="TRV43" s="1"/>
      <c r="TRW43" s="1"/>
      <c r="TRX43" s="1"/>
      <c r="TRY43" s="1"/>
      <c r="TRZ43" s="1"/>
      <c r="TSA43" s="1"/>
      <c r="TSB43" s="1"/>
      <c r="TSC43" s="1"/>
      <c r="TSD43" s="1"/>
      <c r="TSE43" s="1"/>
      <c r="TSF43" s="1"/>
      <c r="TSG43" s="1"/>
      <c r="TSH43" s="1"/>
      <c r="TSI43" s="1"/>
      <c r="TSJ43" s="1"/>
      <c r="TSK43" s="1"/>
      <c r="TSL43" s="1"/>
      <c r="TSM43" s="1"/>
      <c r="TSN43" s="1"/>
      <c r="TSO43" s="1"/>
      <c r="TSP43" s="1"/>
      <c r="TSQ43" s="1"/>
      <c r="TSR43" s="1"/>
      <c r="TSS43" s="1"/>
      <c r="TST43" s="1"/>
      <c r="TSU43" s="1"/>
      <c r="TSV43" s="1"/>
      <c r="TSW43" s="1"/>
      <c r="TSX43" s="1"/>
      <c r="TSY43" s="1"/>
      <c r="TSZ43" s="1"/>
      <c r="TTA43" s="1"/>
      <c r="TTB43" s="1"/>
      <c r="TTC43" s="1"/>
      <c r="TTD43" s="1"/>
      <c r="TTE43" s="1"/>
      <c r="TTF43" s="1"/>
      <c r="TTG43" s="1"/>
      <c r="TTH43" s="1"/>
      <c r="TTI43" s="1"/>
      <c r="TTJ43" s="1"/>
      <c r="TTK43" s="1"/>
      <c r="TTL43" s="1"/>
      <c r="TTM43" s="1"/>
      <c r="TTN43" s="1"/>
      <c r="TTO43" s="1"/>
      <c r="TTP43" s="1"/>
      <c r="TTQ43" s="1"/>
      <c r="TTR43" s="1"/>
      <c r="TTS43" s="1"/>
      <c r="TTT43" s="1"/>
      <c r="TTU43" s="1"/>
      <c r="TTV43" s="1"/>
      <c r="TTW43" s="1"/>
      <c r="TTX43" s="1"/>
      <c r="TTY43" s="1"/>
      <c r="TTZ43" s="1"/>
      <c r="TUA43" s="1"/>
      <c r="TUB43" s="1"/>
      <c r="TUC43" s="1"/>
      <c r="TUD43" s="1"/>
      <c r="TUE43" s="1"/>
      <c r="TUF43" s="1"/>
      <c r="TUG43" s="1"/>
      <c r="TUH43" s="1"/>
      <c r="TUI43" s="1"/>
      <c r="TUJ43" s="1"/>
      <c r="TUK43" s="1"/>
      <c r="TUL43" s="1"/>
      <c r="TUM43" s="1"/>
      <c r="TUN43" s="1"/>
      <c r="TUO43" s="1"/>
      <c r="TUP43" s="1"/>
      <c r="TUQ43" s="1"/>
      <c r="TUR43" s="1"/>
      <c r="TUS43" s="1"/>
      <c r="TUT43" s="1"/>
      <c r="TUU43" s="1"/>
      <c r="TUV43" s="1"/>
      <c r="TUW43" s="1"/>
      <c r="TUX43" s="1"/>
      <c r="TUY43" s="1"/>
      <c r="TUZ43" s="1"/>
      <c r="TVA43" s="1"/>
      <c r="TVB43" s="1"/>
      <c r="TVC43" s="1"/>
      <c r="TVD43" s="1"/>
      <c r="TVE43" s="1"/>
      <c r="TVF43" s="1"/>
      <c r="TVG43" s="1"/>
      <c r="TVH43" s="1"/>
      <c r="TVI43" s="1"/>
      <c r="TVJ43" s="1"/>
      <c r="TVK43" s="1"/>
      <c r="TVL43" s="1"/>
      <c r="TVM43" s="1"/>
      <c r="TVN43" s="1"/>
      <c r="TVO43" s="1"/>
      <c r="TVP43" s="1"/>
      <c r="TVQ43" s="1"/>
      <c r="TVR43" s="1"/>
      <c r="TVS43" s="1"/>
      <c r="TVT43" s="1"/>
      <c r="TVU43" s="1"/>
      <c r="TVV43" s="1"/>
      <c r="TVW43" s="1"/>
      <c r="TVX43" s="1"/>
      <c r="TVY43" s="1"/>
      <c r="TVZ43" s="1"/>
      <c r="TWA43" s="1"/>
      <c r="TWB43" s="1"/>
      <c r="TWC43" s="1"/>
      <c r="TWD43" s="1"/>
      <c r="TWE43" s="1"/>
      <c r="TWF43" s="1"/>
      <c r="TWG43" s="1"/>
      <c r="TWH43" s="1"/>
      <c r="TWI43" s="1"/>
      <c r="TWJ43" s="1"/>
      <c r="TWK43" s="1"/>
      <c r="TWL43" s="1"/>
      <c r="TWM43" s="1"/>
      <c r="TWN43" s="1"/>
      <c r="TWO43" s="1"/>
      <c r="TWP43" s="1"/>
      <c r="TWQ43" s="1"/>
      <c r="TWR43" s="1"/>
      <c r="TWS43" s="1"/>
      <c r="TWT43" s="1"/>
      <c r="TWU43" s="1"/>
      <c r="TWV43" s="1"/>
      <c r="TWW43" s="1"/>
      <c r="TWX43" s="1"/>
      <c r="TWY43" s="1"/>
      <c r="TWZ43" s="1"/>
      <c r="TXA43" s="1"/>
      <c r="TXB43" s="1"/>
      <c r="TXC43" s="1"/>
      <c r="TXD43" s="1"/>
      <c r="TXE43" s="1"/>
      <c r="TXF43" s="1"/>
      <c r="TXG43" s="1"/>
      <c r="TXH43" s="1"/>
      <c r="TXI43" s="1"/>
      <c r="TXJ43" s="1"/>
      <c r="TXK43" s="1"/>
      <c r="TXL43" s="1"/>
      <c r="TXM43" s="1"/>
      <c r="TXN43" s="1"/>
      <c r="TXO43" s="1"/>
      <c r="TXP43" s="1"/>
      <c r="TXQ43" s="1"/>
      <c r="TXR43" s="1"/>
      <c r="TXS43" s="1"/>
      <c r="TXT43" s="1"/>
      <c r="TXU43" s="1"/>
      <c r="TXV43" s="1"/>
      <c r="TXW43" s="1"/>
      <c r="TXX43" s="1"/>
      <c r="TXY43" s="1"/>
      <c r="TXZ43" s="1"/>
      <c r="TYA43" s="1"/>
      <c r="TYB43" s="1"/>
      <c r="TYC43" s="1"/>
      <c r="TYD43" s="1"/>
      <c r="TYE43" s="1"/>
      <c r="TYF43" s="1"/>
      <c r="TYG43" s="1"/>
      <c r="TYH43" s="1"/>
      <c r="TYI43" s="1"/>
      <c r="TYJ43" s="1"/>
      <c r="TYK43" s="1"/>
      <c r="TYL43" s="1"/>
      <c r="TYM43" s="1"/>
      <c r="TYN43" s="1"/>
      <c r="TYO43" s="1"/>
      <c r="TYP43" s="1"/>
      <c r="TYQ43" s="1"/>
      <c r="TYR43" s="1"/>
      <c r="TYS43" s="1"/>
      <c r="TYT43" s="1"/>
      <c r="TYU43" s="1"/>
      <c r="TYV43" s="1"/>
      <c r="TYW43" s="1"/>
      <c r="TYX43" s="1"/>
      <c r="TYY43" s="1"/>
      <c r="TYZ43" s="1"/>
      <c r="TZA43" s="1"/>
      <c r="TZB43" s="1"/>
      <c r="TZC43" s="1"/>
      <c r="TZD43" s="1"/>
      <c r="TZE43" s="1"/>
      <c r="TZF43" s="1"/>
      <c r="TZG43" s="1"/>
      <c r="TZH43" s="1"/>
      <c r="TZI43" s="1"/>
      <c r="TZJ43" s="1"/>
      <c r="TZK43" s="1"/>
      <c r="TZL43" s="1"/>
      <c r="TZM43" s="1"/>
      <c r="TZN43" s="1"/>
      <c r="TZO43" s="1"/>
      <c r="TZP43" s="1"/>
      <c r="TZQ43" s="1"/>
      <c r="TZR43" s="1"/>
      <c r="TZS43" s="1"/>
      <c r="TZT43" s="1"/>
      <c r="TZU43" s="1"/>
      <c r="TZV43" s="1"/>
      <c r="TZW43" s="1"/>
      <c r="TZX43" s="1"/>
      <c r="TZY43" s="1"/>
      <c r="TZZ43" s="1"/>
      <c r="UAA43" s="1"/>
      <c r="UAB43" s="1"/>
      <c r="UAC43" s="1"/>
      <c r="UAD43" s="1"/>
      <c r="UAE43" s="1"/>
      <c r="UAF43" s="1"/>
      <c r="UAG43" s="1"/>
      <c r="UAH43" s="1"/>
      <c r="UAI43" s="1"/>
      <c r="UAJ43" s="1"/>
      <c r="UAK43" s="1"/>
      <c r="UAL43" s="1"/>
      <c r="UAM43" s="1"/>
      <c r="UAN43" s="1"/>
      <c r="UAO43" s="1"/>
      <c r="UAP43" s="1"/>
      <c r="UAQ43" s="1"/>
      <c r="UAR43" s="1"/>
      <c r="UAS43" s="1"/>
      <c r="UAT43" s="1"/>
      <c r="UAU43" s="1"/>
      <c r="UAV43" s="1"/>
      <c r="UAW43" s="1"/>
      <c r="UAX43" s="1"/>
      <c r="UAY43" s="1"/>
      <c r="UAZ43" s="1"/>
      <c r="UBA43" s="1"/>
      <c r="UBB43" s="1"/>
      <c r="UBC43" s="1"/>
      <c r="UBD43" s="1"/>
      <c r="UBE43" s="1"/>
      <c r="UBF43" s="1"/>
      <c r="UBG43" s="1"/>
      <c r="UBH43" s="1"/>
      <c r="UBI43" s="1"/>
      <c r="UBJ43" s="1"/>
      <c r="UBK43" s="1"/>
      <c r="UBL43" s="1"/>
      <c r="UBM43" s="1"/>
      <c r="UBN43" s="1"/>
      <c r="UBO43" s="1"/>
      <c r="UBP43" s="1"/>
      <c r="UBQ43" s="1"/>
      <c r="UBR43" s="1"/>
      <c r="UBS43" s="1"/>
      <c r="UBT43" s="1"/>
      <c r="UBU43" s="1"/>
      <c r="UBV43" s="1"/>
      <c r="UBW43" s="1"/>
      <c r="UBX43" s="1"/>
      <c r="UBY43" s="1"/>
      <c r="UBZ43" s="1"/>
      <c r="UCA43" s="1"/>
      <c r="UCB43" s="1"/>
      <c r="UCC43" s="1"/>
      <c r="UCD43" s="1"/>
      <c r="UCE43" s="1"/>
      <c r="UCF43" s="1"/>
      <c r="UCG43" s="1"/>
      <c r="UCH43" s="1"/>
      <c r="UCI43" s="1"/>
      <c r="UCJ43" s="1"/>
      <c r="UCK43" s="1"/>
      <c r="UCL43" s="1"/>
      <c r="UCM43" s="1"/>
      <c r="UCN43" s="1"/>
      <c r="UCO43" s="1"/>
      <c r="UCP43" s="1"/>
      <c r="UCQ43" s="1"/>
      <c r="UCR43" s="1"/>
      <c r="UCS43" s="1"/>
      <c r="UCT43" s="1"/>
      <c r="UCU43" s="1"/>
      <c r="UCV43" s="1"/>
      <c r="UCW43" s="1"/>
      <c r="UCX43" s="1"/>
      <c r="UCY43" s="1"/>
      <c r="UCZ43" s="1"/>
      <c r="UDA43" s="1"/>
      <c r="UDB43" s="1"/>
      <c r="UDC43" s="1"/>
      <c r="UDD43" s="1"/>
      <c r="UDE43" s="1"/>
      <c r="UDF43" s="1"/>
      <c r="UDG43" s="1"/>
      <c r="UDH43" s="1"/>
      <c r="UDI43" s="1"/>
      <c r="UDJ43" s="1"/>
      <c r="UDK43" s="1"/>
      <c r="UDL43" s="1"/>
      <c r="UDM43" s="1"/>
      <c r="UDN43" s="1"/>
      <c r="UDO43" s="1"/>
      <c r="UDP43" s="1"/>
      <c r="UDQ43" s="1"/>
      <c r="UDR43" s="1"/>
      <c r="UDS43" s="1"/>
      <c r="UDT43" s="1"/>
      <c r="UDU43" s="1"/>
      <c r="UDV43" s="1"/>
      <c r="UDW43" s="1"/>
      <c r="UDX43" s="1"/>
      <c r="UDY43" s="1"/>
      <c r="UDZ43" s="1"/>
      <c r="UEA43" s="1"/>
      <c r="UEB43" s="1"/>
      <c r="UEC43" s="1"/>
      <c r="UED43" s="1"/>
      <c r="UEE43" s="1"/>
      <c r="UEF43" s="1"/>
      <c r="UEG43" s="1"/>
      <c r="UEH43" s="1"/>
      <c r="UEI43" s="1"/>
      <c r="UEJ43" s="1"/>
      <c r="UEK43" s="1"/>
      <c r="UEL43" s="1"/>
      <c r="UEM43" s="1"/>
      <c r="UEN43" s="1"/>
      <c r="UEO43" s="1"/>
      <c r="UEP43" s="1"/>
      <c r="UEQ43" s="1"/>
      <c r="UER43" s="1"/>
      <c r="UES43" s="1"/>
      <c r="UET43" s="1"/>
      <c r="UEU43" s="1"/>
      <c r="UEV43" s="1"/>
      <c r="UEW43" s="1"/>
      <c r="UEX43" s="1"/>
      <c r="UEY43" s="1"/>
      <c r="UEZ43" s="1"/>
      <c r="UFA43" s="1"/>
      <c r="UFB43" s="1"/>
      <c r="UFC43" s="1"/>
      <c r="UFD43" s="1"/>
      <c r="UFE43" s="1"/>
      <c r="UFF43" s="1"/>
      <c r="UFG43" s="1"/>
      <c r="UFH43" s="1"/>
      <c r="UFI43" s="1"/>
      <c r="UFJ43" s="1"/>
      <c r="UFK43" s="1"/>
      <c r="UFL43" s="1"/>
      <c r="UFM43" s="1"/>
      <c r="UFN43" s="1"/>
      <c r="UFO43" s="1"/>
      <c r="UFP43" s="1"/>
      <c r="UFQ43" s="1"/>
      <c r="UFR43" s="1"/>
      <c r="UFS43" s="1"/>
      <c r="UFT43" s="1"/>
      <c r="UFU43" s="1"/>
      <c r="UFV43" s="1"/>
      <c r="UFW43" s="1"/>
      <c r="UFX43" s="1"/>
      <c r="UFY43" s="1"/>
      <c r="UFZ43" s="1"/>
      <c r="UGA43" s="1"/>
      <c r="UGB43" s="1"/>
      <c r="UGC43" s="1"/>
      <c r="UGD43" s="1"/>
      <c r="UGE43" s="1"/>
      <c r="UGF43" s="1"/>
      <c r="UGG43" s="1"/>
      <c r="UGH43" s="1"/>
      <c r="UGI43" s="1"/>
      <c r="UGJ43" s="1"/>
      <c r="UGK43" s="1"/>
      <c r="UGL43" s="1"/>
      <c r="UGM43" s="1"/>
      <c r="UGN43" s="1"/>
      <c r="UGO43" s="1"/>
      <c r="UGP43" s="1"/>
      <c r="UGQ43" s="1"/>
      <c r="UGR43" s="1"/>
      <c r="UGS43" s="1"/>
      <c r="UGT43" s="1"/>
      <c r="UGU43" s="1"/>
      <c r="UGV43" s="1"/>
      <c r="UGW43" s="1"/>
      <c r="UGX43" s="1"/>
      <c r="UGY43" s="1"/>
      <c r="UGZ43" s="1"/>
      <c r="UHA43" s="1"/>
      <c r="UHB43" s="1"/>
      <c r="UHC43" s="1"/>
      <c r="UHD43" s="1"/>
      <c r="UHE43" s="1"/>
      <c r="UHF43" s="1"/>
      <c r="UHG43" s="1"/>
      <c r="UHH43" s="1"/>
      <c r="UHI43" s="1"/>
      <c r="UHJ43" s="1"/>
      <c r="UHK43" s="1"/>
      <c r="UHL43" s="1"/>
      <c r="UHM43" s="1"/>
      <c r="UHN43" s="1"/>
      <c r="UHO43" s="1"/>
      <c r="UHP43" s="1"/>
      <c r="UHQ43" s="1"/>
      <c r="UHR43" s="1"/>
      <c r="UHS43" s="1"/>
      <c r="UHT43" s="1"/>
      <c r="UHU43" s="1"/>
      <c r="UHV43" s="1"/>
      <c r="UHW43" s="1"/>
      <c r="UHX43" s="1"/>
      <c r="UHY43" s="1"/>
      <c r="UHZ43" s="1"/>
      <c r="UIA43" s="1"/>
      <c r="UIB43" s="1"/>
      <c r="UIC43" s="1"/>
      <c r="UID43" s="1"/>
      <c r="UIE43" s="1"/>
      <c r="UIF43" s="1"/>
      <c r="UIG43" s="1"/>
      <c r="UIH43" s="1"/>
      <c r="UII43" s="1"/>
      <c r="UIJ43" s="1"/>
      <c r="UIK43" s="1"/>
      <c r="UIL43" s="1"/>
      <c r="UIM43" s="1"/>
      <c r="UIN43" s="1"/>
      <c r="UIO43" s="1"/>
      <c r="UIP43" s="1"/>
      <c r="UIQ43" s="1"/>
      <c r="UIR43" s="1"/>
      <c r="UIS43" s="1"/>
      <c r="UIT43" s="1"/>
      <c r="UIU43" s="1"/>
      <c r="UIV43" s="1"/>
      <c r="UIW43" s="1"/>
      <c r="UIX43" s="1"/>
      <c r="UIY43" s="1"/>
      <c r="UIZ43" s="1"/>
      <c r="UJA43" s="1"/>
      <c r="UJB43" s="1"/>
      <c r="UJC43" s="1"/>
      <c r="UJD43" s="1"/>
      <c r="UJE43" s="1"/>
      <c r="UJF43" s="1"/>
      <c r="UJG43" s="1"/>
      <c r="UJH43" s="1"/>
      <c r="UJI43" s="1"/>
      <c r="UJJ43" s="1"/>
      <c r="UJK43" s="1"/>
      <c r="UJL43" s="1"/>
      <c r="UJM43" s="1"/>
      <c r="UJN43" s="1"/>
      <c r="UJO43" s="1"/>
      <c r="UJP43" s="1"/>
      <c r="UJQ43" s="1"/>
      <c r="UJR43" s="1"/>
      <c r="UJS43" s="1"/>
      <c r="UJT43" s="1"/>
      <c r="UJU43" s="1"/>
      <c r="UJV43" s="1"/>
      <c r="UJW43" s="1"/>
      <c r="UJX43" s="1"/>
      <c r="UJY43" s="1"/>
      <c r="UJZ43" s="1"/>
      <c r="UKA43" s="1"/>
      <c r="UKB43" s="1"/>
      <c r="UKC43" s="1"/>
      <c r="UKD43" s="1"/>
      <c r="UKE43" s="1"/>
      <c r="UKF43" s="1"/>
      <c r="UKG43" s="1"/>
      <c r="UKH43" s="1"/>
      <c r="UKI43" s="1"/>
      <c r="UKJ43" s="1"/>
      <c r="UKK43" s="1"/>
      <c r="UKL43" s="1"/>
      <c r="UKM43" s="1"/>
      <c r="UKN43" s="1"/>
      <c r="UKO43" s="1"/>
      <c r="UKP43" s="1"/>
      <c r="UKQ43" s="1"/>
      <c r="UKR43" s="1"/>
      <c r="UKS43" s="1"/>
      <c r="UKT43" s="1"/>
      <c r="UKU43" s="1"/>
      <c r="UKV43" s="1"/>
      <c r="UKW43" s="1"/>
      <c r="UKX43" s="1"/>
      <c r="UKY43" s="1"/>
      <c r="UKZ43" s="1"/>
      <c r="ULA43" s="1"/>
      <c r="ULB43" s="1"/>
      <c r="ULC43" s="1"/>
      <c r="ULD43" s="1"/>
      <c r="ULE43" s="1"/>
      <c r="ULF43" s="1"/>
      <c r="ULG43" s="1"/>
      <c r="ULH43" s="1"/>
      <c r="ULI43" s="1"/>
      <c r="ULJ43" s="1"/>
      <c r="ULK43" s="1"/>
      <c r="ULL43" s="1"/>
      <c r="ULM43" s="1"/>
      <c r="ULN43" s="1"/>
      <c r="ULO43" s="1"/>
      <c r="ULP43" s="1"/>
      <c r="ULQ43" s="1"/>
      <c r="ULR43" s="1"/>
      <c r="ULS43" s="1"/>
      <c r="ULT43" s="1"/>
      <c r="ULU43" s="1"/>
      <c r="ULV43" s="1"/>
      <c r="ULW43" s="1"/>
      <c r="ULX43" s="1"/>
      <c r="ULY43" s="1"/>
      <c r="ULZ43" s="1"/>
      <c r="UMA43" s="1"/>
      <c r="UMB43" s="1"/>
      <c r="UMC43" s="1"/>
      <c r="UMD43" s="1"/>
      <c r="UME43" s="1"/>
      <c r="UMF43" s="1"/>
      <c r="UMG43" s="1"/>
      <c r="UMH43" s="1"/>
      <c r="UMI43" s="1"/>
      <c r="UMJ43" s="1"/>
      <c r="UMK43" s="1"/>
      <c r="UML43" s="1"/>
      <c r="UMM43" s="1"/>
      <c r="UMN43" s="1"/>
      <c r="UMO43" s="1"/>
      <c r="UMP43" s="1"/>
      <c r="UMQ43" s="1"/>
      <c r="UMR43" s="1"/>
      <c r="UMS43" s="1"/>
      <c r="UMT43" s="1"/>
      <c r="UMU43" s="1"/>
      <c r="UMV43" s="1"/>
      <c r="UMW43" s="1"/>
      <c r="UMX43" s="1"/>
      <c r="UMY43" s="1"/>
      <c r="UMZ43" s="1"/>
      <c r="UNA43" s="1"/>
      <c r="UNB43" s="1"/>
      <c r="UNC43" s="1"/>
      <c r="UND43" s="1"/>
      <c r="UNE43" s="1"/>
      <c r="UNF43" s="1"/>
      <c r="UNG43" s="1"/>
      <c r="UNH43" s="1"/>
      <c r="UNI43" s="1"/>
      <c r="UNJ43" s="1"/>
      <c r="UNK43" s="1"/>
      <c r="UNL43" s="1"/>
      <c r="UNM43" s="1"/>
      <c r="UNN43" s="1"/>
      <c r="UNO43" s="1"/>
      <c r="UNP43" s="1"/>
      <c r="UNQ43" s="1"/>
      <c r="UNR43" s="1"/>
      <c r="UNS43" s="1"/>
      <c r="UNT43" s="1"/>
      <c r="UNU43" s="1"/>
      <c r="UNV43" s="1"/>
      <c r="UNW43" s="1"/>
      <c r="UNX43" s="1"/>
      <c r="UNY43" s="1"/>
      <c r="UNZ43" s="1"/>
      <c r="UOA43" s="1"/>
      <c r="UOB43" s="1"/>
      <c r="UOC43" s="1"/>
      <c r="UOD43" s="1"/>
      <c r="UOE43" s="1"/>
      <c r="UOF43" s="1"/>
      <c r="UOG43" s="1"/>
      <c r="UOH43" s="1"/>
      <c r="UOI43" s="1"/>
      <c r="UOJ43" s="1"/>
      <c r="UOK43" s="1"/>
      <c r="UOL43" s="1"/>
      <c r="UOM43" s="1"/>
      <c r="UON43" s="1"/>
      <c r="UOO43" s="1"/>
      <c r="UOP43" s="1"/>
      <c r="UOQ43" s="1"/>
      <c r="UOR43" s="1"/>
      <c r="UOS43" s="1"/>
      <c r="UOT43" s="1"/>
      <c r="UOU43" s="1"/>
      <c r="UOV43" s="1"/>
      <c r="UOW43" s="1"/>
      <c r="UOX43" s="1"/>
      <c r="UOY43" s="1"/>
      <c r="UOZ43" s="1"/>
      <c r="UPA43" s="1"/>
      <c r="UPB43" s="1"/>
      <c r="UPC43" s="1"/>
      <c r="UPD43" s="1"/>
      <c r="UPE43" s="1"/>
      <c r="UPF43" s="1"/>
      <c r="UPG43" s="1"/>
      <c r="UPH43" s="1"/>
      <c r="UPI43" s="1"/>
      <c r="UPJ43" s="1"/>
      <c r="UPK43" s="1"/>
      <c r="UPL43" s="1"/>
      <c r="UPM43" s="1"/>
      <c r="UPN43" s="1"/>
      <c r="UPO43" s="1"/>
      <c r="UPP43" s="1"/>
      <c r="UPQ43" s="1"/>
      <c r="UPR43" s="1"/>
      <c r="UPS43" s="1"/>
      <c r="UPT43" s="1"/>
      <c r="UPU43" s="1"/>
      <c r="UPV43" s="1"/>
      <c r="UPW43" s="1"/>
      <c r="UPX43" s="1"/>
      <c r="UPY43" s="1"/>
      <c r="UPZ43" s="1"/>
      <c r="UQA43" s="1"/>
      <c r="UQB43" s="1"/>
      <c r="UQC43" s="1"/>
      <c r="UQD43" s="1"/>
      <c r="UQE43" s="1"/>
      <c r="UQF43" s="1"/>
      <c r="UQG43" s="1"/>
      <c r="UQH43" s="1"/>
      <c r="UQI43" s="1"/>
      <c r="UQJ43" s="1"/>
      <c r="UQK43" s="1"/>
      <c r="UQL43" s="1"/>
      <c r="UQM43" s="1"/>
      <c r="UQN43" s="1"/>
      <c r="UQO43" s="1"/>
      <c r="UQP43" s="1"/>
      <c r="UQQ43" s="1"/>
      <c r="UQR43" s="1"/>
      <c r="UQS43" s="1"/>
      <c r="UQT43" s="1"/>
      <c r="UQU43" s="1"/>
      <c r="UQV43" s="1"/>
      <c r="UQW43" s="1"/>
      <c r="UQX43" s="1"/>
      <c r="UQY43" s="1"/>
      <c r="UQZ43" s="1"/>
      <c r="URA43" s="1"/>
      <c r="URB43" s="1"/>
      <c r="URC43" s="1"/>
      <c r="URD43" s="1"/>
      <c r="URE43" s="1"/>
      <c r="URF43" s="1"/>
      <c r="URG43" s="1"/>
      <c r="URH43" s="1"/>
      <c r="URI43" s="1"/>
      <c r="URJ43" s="1"/>
      <c r="URK43" s="1"/>
      <c r="URL43" s="1"/>
      <c r="URM43" s="1"/>
      <c r="URN43" s="1"/>
      <c r="URO43" s="1"/>
      <c r="URP43" s="1"/>
      <c r="URQ43" s="1"/>
      <c r="URR43" s="1"/>
      <c r="URS43" s="1"/>
      <c r="URT43" s="1"/>
      <c r="URU43" s="1"/>
      <c r="URV43" s="1"/>
      <c r="URW43" s="1"/>
      <c r="URX43" s="1"/>
      <c r="URY43" s="1"/>
      <c r="URZ43" s="1"/>
      <c r="USA43" s="1"/>
      <c r="USB43" s="1"/>
      <c r="USC43" s="1"/>
      <c r="USD43" s="1"/>
      <c r="USE43" s="1"/>
      <c r="USF43" s="1"/>
      <c r="USG43" s="1"/>
      <c r="USH43" s="1"/>
      <c r="USI43" s="1"/>
      <c r="USJ43" s="1"/>
      <c r="USK43" s="1"/>
      <c r="USL43" s="1"/>
      <c r="USM43" s="1"/>
      <c r="USN43" s="1"/>
      <c r="USO43" s="1"/>
      <c r="USP43" s="1"/>
      <c r="USQ43" s="1"/>
      <c r="USR43" s="1"/>
      <c r="USS43" s="1"/>
      <c r="UST43" s="1"/>
      <c r="USU43" s="1"/>
      <c r="USV43" s="1"/>
      <c r="USW43" s="1"/>
      <c r="USX43" s="1"/>
      <c r="USY43" s="1"/>
      <c r="USZ43" s="1"/>
      <c r="UTA43" s="1"/>
      <c r="UTB43" s="1"/>
      <c r="UTC43" s="1"/>
      <c r="UTD43" s="1"/>
      <c r="UTE43" s="1"/>
      <c r="UTF43" s="1"/>
      <c r="UTG43" s="1"/>
      <c r="UTH43" s="1"/>
      <c r="UTI43" s="1"/>
      <c r="UTJ43" s="1"/>
      <c r="UTK43" s="1"/>
      <c r="UTL43" s="1"/>
      <c r="UTM43" s="1"/>
      <c r="UTN43" s="1"/>
      <c r="UTO43" s="1"/>
      <c r="UTP43" s="1"/>
      <c r="UTQ43" s="1"/>
      <c r="UTR43" s="1"/>
      <c r="UTS43" s="1"/>
      <c r="UTT43" s="1"/>
      <c r="UTU43" s="1"/>
      <c r="UTV43" s="1"/>
      <c r="UTW43" s="1"/>
      <c r="UTX43" s="1"/>
      <c r="UTY43" s="1"/>
      <c r="UTZ43" s="1"/>
      <c r="UUA43" s="1"/>
      <c r="UUB43" s="1"/>
      <c r="UUC43" s="1"/>
      <c r="UUD43" s="1"/>
      <c r="UUE43" s="1"/>
      <c r="UUF43" s="1"/>
      <c r="UUG43" s="1"/>
      <c r="UUH43" s="1"/>
      <c r="UUI43" s="1"/>
      <c r="UUJ43" s="1"/>
      <c r="UUK43" s="1"/>
      <c r="UUL43" s="1"/>
      <c r="UUM43" s="1"/>
      <c r="UUN43" s="1"/>
      <c r="UUO43" s="1"/>
      <c r="UUP43" s="1"/>
      <c r="UUQ43" s="1"/>
      <c r="UUR43" s="1"/>
      <c r="UUS43" s="1"/>
      <c r="UUT43" s="1"/>
      <c r="UUU43" s="1"/>
      <c r="UUV43" s="1"/>
      <c r="UUW43" s="1"/>
      <c r="UUX43" s="1"/>
      <c r="UUY43" s="1"/>
      <c r="UUZ43" s="1"/>
      <c r="UVA43" s="1"/>
      <c r="UVB43" s="1"/>
      <c r="UVC43" s="1"/>
      <c r="UVD43" s="1"/>
      <c r="UVE43" s="1"/>
      <c r="UVF43" s="1"/>
      <c r="UVG43" s="1"/>
      <c r="UVH43" s="1"/>
      <c r="UVI43" s="1"/>
      <c r="UVJ43" s="1"/>
      <c r="UVK43" s="1"/>
      <c r="UVL43" s="1"/>
      <c r="UVM43" s="1"/>
      <c r="UVN43" s="1"/>
      <c r="UVO43" s="1"/>
      <c r="UVP43" s="1"/>
      <c r="UVQ43" s="1"/>
      <c r="UVR43" s="1"/>
      <c r="UVS43" s="1"/>
      <c r="UVT43" s="1"/>
      <c r="UVU43" s="1"/>
      <c r="UVV43" s="1"/>
      <c r="UVW43" s="1"/>
      <c r="UVX43" s="1"/>
      <c r="UVY43" s="1"/>
      <c r="UVZ43" s="1"/>
      <c r="UWA43" s="1"/>
      <c r="UWB43" s="1"/>
      <c r="UWC43" s="1"/>
      <c r="UWD43" s="1"/>
      <c r="UWE43" s="1"/>
      <c r="UWF43" s="1"/>
      <c r="UWG43" s="1"/>
      <c r="UWH43" s="1"/>
      <c r="UWI43" s="1"/>
      <c r="UWJ43" s="1"/>
      <c r="UWK43" s="1"/>
      <c r="UWL43" s="1"/>
      <c r="UWM43" s="1"/>
      <c r="UWN43" s="1"/>
      <c r="UWO43" s="1"/>
      <c r="UWP43" s="1"/>
      <c r="UWQ43" s="1"/>
      <c r="UWR43" s="1"/>
      <c r="UWS43" s="1"/>
      <c r="UWT43" s="1"/>
      <c r="UWU43" s="1"/>
      <c r="UWV43" s="1"/>
      <c r="UWW43" s="1"/>
      <c r="UWX43" s="1"/>
      <c r="UWY43" s="1"/>
      <c r="UWZ43" s="1"/>
      <c r="UXA43" s="1"/>
      <c r="UXB43" s="1"/>
      <c r="UXC43" s="1"/>
      <c r="UXD43" s="1"/>
      <c r="UXE43" s="1"/>
      <c r="UXF43" s="1"/>
      <c r="UXG43" s="1"/>
      <c r="UXH43" s="1"/>
      <c r="UXI43" s="1"/>
      <c r="UXJ43" s="1"/>
      <c r="UXK43" s="1"/>
      <c r="UXL43" s="1"/>
      <c r="UXM43" s="1"/>
      <c r="UXN43" s="1"/>
      <c r="UXO43" s="1"/>
      <c r="UXP43" s="1"/>
      <c r="UXQ43" s="1"/>
      <c r="UXR43" s="1"/>
      <c r="UXS43" s="1"/>
      <c r="UXT43" s="1"/>
      <c r="UXU43" s="1"/>
      <c r="UXV43" s="1"/>
      <c r="UXW43" s="1"/>
      <c r="UXX43" s="1"/>
      <c r="UXY43" s="1"/>
      <c r="UXZ43" s="1"/>
      <c r="UYA43" s="1"/>
      <c r="UYB43" s="1"/>
      <c r="UYC43" s="1"/>
      <c r="UYD43" s="1"/>
      <c r="UYE43" s="1"/>
      <c r="UYF43" s="1"/>
      <c r="UYG43" s="1"/>
      <c r="UYH43" s="1"/>
      <c r="UYI43" s="1"/>
      <c r="UYJ43" s="1"/>
      <c r="UYK43" s="1"/>
      <c r="UYL43" s="1"/>
      <c r="UYM43" s="1"/>
      <c r="UYN43" s="1"/>
      <c r="UYO43" s="1"/>
      <c r="UYP43" s="1"/>
      <c r="UYQ43" s="1"/>
      <c r="UYR43" s="1"/>
      <c r="UYS43" s="1"/>
      <c r="UYT43" s="1"/>
      <c r="UYU43" s="1"/>
      <c r="UYV43" s="1"/>
      <c r="UYW43" s="1"/>
      <c r="UYX43" s="1"/>
      <c r="UYY43" s="1"/>
      <c r="UYZ43" s="1"/>
      <c r="UZA43" s="1"/>
      <c r="UZB43" s="1"/>
      <c r="UZC43" s="1"/>
      <c r="UZD43" s="1"/>
      <c r="UZE43" s="1"/>
      <c r="UZF43" s="1"/>
      <c r="UZG43" s="1"/>
      <c r="UZH43" s="1"/>
      <c r="UZI43" s="1"/>
      <c r="UZJ43" s="1"/>
      <c r="UZK43" s="1"/>
      <c r="UZL43" s="1"/>
      <c r="UZM43" s="1"/>
      <c r="UZN43" s="1"/>
      <c r="UZO43" s="1"/>
      <c r="UZP43" s="1"/>
      <c r="UZQ43" s="1"/>
      <c r="UZR43" s="1"/>
      <c r="UZS43" s="1"/>
      <c r="UZT43" s="1"/>
      <c r="UZU43" s="1"/>
      <c r="UZV43" s="1"/>
      <c r="UZW43" s="1"/>
      <c r="UZX43" s="1"/>
      <c r="UZY43" s="1"/>
      <c r="UZZ43" s="1"/>
      <c r="VAA43" s="1"/>
      <c r="VAB43" s="1"/>
      <c r="VAC43" s="1"/>
      <c r="VAD43" s="1"/>
      <c r="VAE43" s="1"/>
      <c r="VAF43" s="1"/>
      <c r="VAG43" s="1"/>
      <c r="VAH43" s="1"/>
      <c r="VAI43" s="1"/>
      <c r="VAJ43" s="1"/>
      <c r="VAK43" s="1"/>
      <c r="VAL43" s="1"/>
      <c r="VAM43" s="1"/>
      <c r="VAN43" s="1"/>
      <c r="VAO43" s="1"/>
      <c r="VAP43" s="1"/>
      <c r="VAQ43" s="1"/>
      <c r="VAR43" s="1"/>
      <c r="VAS43" s="1"/>
      <c r="VAT43" s="1"/>
      <c r="VAU43" s="1"/>
      <c r="VAV43" s="1"/>
      <c r="VAW43" s="1"/>
      <c r="VAX43" s="1"/>
      <c r="VAY43" s="1"/>
      <c r="VAZ43" s="1"/>
      <c r="VBA43" s="1"/>
      <c r="VBB43" s="1"/>
      <c r="VBC43" s="1"/>
      <c r="VBD43" s="1"/>
      <c r="VBE43" s="1"/>
      <c r="VBF43" s="1"/>
      <c r="VBG43" s="1"/>
      <c r="VBH43" s="1"/>
      <c r="VBI43" s="1"/>
      <c r="VBJ43" s="1"/>
      <c r="VBK43" s="1"/>
      <c r="VBL43" s="1"/>
      <c r="VBM43" s="1"/>
      <c r="VBN43" s="1"/>
      <c r="VBO43" s="1"/>
      <c r="VBP43" s="1"/>
      <c r="VBQ43" s="1"/>
      <c r="VBR43" s="1"/>
      <c r="VBS43" s="1"/>
      <c r="VBT43" s="1"/>
      <c r="VBU43" s="1"/>
      <c r="VBV43" s="1"/>
      <c r="VBW43" s="1"/>
      <c r="VBX43" s="1"/>
      <c r="VBY43" s="1"/>
      <c r="VBZ43" s="1"/>
      <c r="VCA43" s="1"/>
      <c r="VCB43" s="1"/>
      <c r="VCC43" s="1"/>
      <c r="VCD43" s="1"/>
      <c r="VCE43" s="1"/>
      <c r="VCF43" s="1"/>
      <c r="VCG43" s="1"/>
      <c r="VCH43" s="1"/>
      <c r="VCI43" s="1"/>
      <c r="VCJ43" s="1"/>
      <c r="VCK43" s="1"/>
      <c r="VCL43" s="1"/>
      <c r="VCM43" s="1"/>
      <c r="VCN43" s="1"/>
      <c r="VCO43" s="1"/>
      <c r="VCP43" s="1"/>
      <c r="VCQ43" s="1"/>
      <c r="VCR43" s="1"/>
      <c r="VCS43" s="1"/>
      <c r="VCT43" s="1"/>
      <c r="VCU43" s="1"/>
      <c r="VCV43" s="1"/>
      <c r="VCW43" s="1"/>
      <c r="VCX43" s="1"/>
      <c r="VCY43" s="1"/>
      <c r="VCZ43" s="1"/>
      <c r="VDA43" s="1"/>
      <c r="VDB43" s="1"/>
      <c r="VDC43" s="1"/>
      <c r="VDD43" s="1"/>
      <c r="VDE43" s="1"/>
      <c r="VDF43" s="1"/>
      <c r="VDG43" s="1"/>
      <c r="VDH43" s="1"/>
      <c r="VDI43" s="1"/>
      <c r="VDJ43" s="1"/>
      <c r="VDK43" s="1"/>
      <c r="VDL43" s="1"/>
      <c r="VDM43" s="1"/>
      <c r="VDN43" s="1"/>
      <c r="VDO43" s="1"/>
      <c r="VDP43" s="1"/>
      <c r="VDQ43" s="1"/>
      <c r="VDR43" s="1"/>
      <c r="VDS43" s="1"/>
      <c r="VDT43" s="1"/>
      <c r="VDU43" s="1"/>
      <c r="VDV43" s="1"/>
      <c r="VDW43" s="1"/>
      <c r="VDX43" s="1"/>
      <c r="VDY43" s="1"/>
      <c r="VDZ43" s="1"/>
      <c r="VEA43" s="1"/>
      <c r="VEB43" s="1"/>
      <c r="VEC43" s="1"/>
      <c r="VED43" s="1"/>
      <c r="VEE43" s="1"/>
      <c r="VEF43" s="1"/>
      <c r="VEG43" s="1"/>
      <c r="VEH43" s="1"/>
      <c r="VEI43" s="1"/>
      <c r="VEJ43" s="1"/>
      <c r="VEK43" s="1"/>
      <c r="VEL43" s="1"/>
      <c r="VEM43" s="1"/>
      <c r="VEN43" s="1"/>
      <c r="VEO43" s="1"/>
      <c r="VEP43" s="1"/>
      <c r="VEQ43" s="1"/>
      <c r="VER43" s="1"/>
      <c r="VES43" s="1"/>
      <c r="VET43" s="1"/>
      <c r="VEU43" s="1"/>
      <c r="VEV43" s="1"/>
      <c r="VEW43" s="1"/>
      <c r="VEX43" s="1"/>
      <c r="VEY43" s="1"/>
      <c r="VEZ43" s="1"/>
      <c r="VFA43" s="1"/>
      <c r="VFB43" s="1"/>
      <c r="VFC43" s="1"/>
      <c r="VFD43" s="1"/>
      <c r="VFE43" s="1"/>
      <c r="VFF43" s="1"/>
      <c r="VFG43" s="1"/>
      <c r="VFH43" s="1"/>
      <c r="VFI43" s="1"/>
      <c r="VFJ43" s="1"/>
      <c r="VFK43" s="1"/>
      <c r="VFL43" s="1"/>
      <c r="VFM43" s="1"/>
      <c r="VFN43" s="1"/>
      <c r="VFO43" s="1"/>
      <c r="VFP43" s="1"/>
      <c r="VFQ43" s="1"/>
      <c r="VFR43" s="1"/>
      <c r="VFS43" s="1"/>
      <c r="VFT43" s="1"/>
      <c r="VFU43" s="1"/>
      <c r="VFV43" s="1"/>
      <c r="VFW43" s="1"/>
      <c r="VFX43" s="1"/>
      <c r="VFY43" s="1"/>
      <c r="VFZ43" s="1"/>
      <c r="VGA43" s="1"/>
      <c r="VGB43" s="1"/>
      <c r="VGC43" s="1"/>
      <c r="VGD43" s="1"/>
      <c r="VGE43" s="1"/>
      <c r="VGF43" s="1"/>
      <c r="VGG43" s="1"/>
      <c r="VGH43" s="1"/>
      <c r="VGI43" s="1"/>
      <c r="VGJ43" s="1"/>
      <c r="VGK43" s="1"/>
      <c r="VGL43" s="1"/>
      <c r="VGM43" s="1"/>
      <c r="VGN43" s="1"/>
      <c r="VGO43" s="1"/>
      <c r="VGP43" s="1"/>
      <c r="VGQ43" s="1"/>
      <c r="VGR43" s="1"/>
      <c r="VGS43" s="1"/>
      <c r="VGT43" s="1"/>
      <c r="VGU43" s="1"/>
      <c r="VGV43" s="1"/>
      <c r="VGW43" s="1"/>
      <c r="VGX43" s="1"/>
      <c r="VGY43" s="1"/>
      <c r="VGZ43" s="1"/>
      <c r="VHA43" s="1"/>
      <c r="VHB43" s="1"/>
      <c r="VHC43" s="1"/>
      <c r="VHD43" s="1"/>
      <c r="VHE43" s="1"/>
      <c r="VHF43" s="1"/>
      <c r="VHG43" s="1"/>
      <c r="VHH43" s="1"/>
      <c r="VHI43" s="1"/>
      <c r="VHJ43" s="1"/>
      <c r="VHK43" s="1"/>
      <c r="VHL43" s="1"/>
      <c r="VHM43" s="1"/>
      <c r="VHN43" s="1"/>
      <c r="VHO43" s="1"/>
      <c r="VHP43" s="1"/>
      <c r="VHQ43" s="1"/>
      <c r="VHR43" s="1"/>
      <c r="VHS43" s="1"/>
      <c r="VHT43" s="1"/>
      <c r="VHU43" s="1"/>
      <c r="VHV43" s="1"/>
      <c r="VHW43" s="1"/>
      <c r="VHX43" s="1"/>
      <c r="VHY43" s="1"/>
      <c r="VHZ43" s="1"/>
      <c r="VIA43" s="1"/>
      <c r="VIB43" s="1"/>
      <c r="VIC43" s="1"/>
      <c r="VID43" s="1"/>
      <c r="VIE43" s="1"/>
      <c r="VIF43" s="1"/>
      <c r="VIG43" s="1"/>
      <c r="VIH43" s="1"/>
      <c r="VII43" s="1"/>
      <c r="VIJ43" s="1"/>
      <c r="VIK43" s="1"/>
      <c r="VIL43" s="1"/>
      <c r="VIM43" s="1"/>
      <c r="VIN43" s="1"/>
      <c r="VIO43" s="1"/>
      <c r="VIP43" s="1"/>
      <c r="VIQ43" s="1"/>
      <c r="VIR43" s="1"/>
      <c r="VIS43" s="1"/>
      <c r="VIT43" s="1"/>
      <c r="VIU43" s="1"/>
      <c r="VIV43" s="1"/>
      <c r="VIW43" s="1"/>
      <c r="VIX43" s="1"/>
      <c r="VIY43" s="1"/>
      <c r="VIZ43" s="1"/>
      <c r="VJA43" s="1"/>
      <c r="VJB43" s="1"/>
      <c r="VJC43" s="1"/>
      <c r="VJD43" s="1"/>
      <c r="VJE43" s="1"/>
      <c r="VJF43" s="1"/>
      <c r="VJG43" s="1"/>
      <c r="VJH43" s="1"/>
      <c r="VJI43" s="1"/>
      <c r="VJJ43" s="1"/>
      <c r="VJK43" s="1"/>
      <c r="VJL43" s="1"/>
      <c r="VJM43" s="1"/>
      <c r="VJN43" s="1"/>
      <c r="VJO43" s="1"/>
      <c r="VJP43" s="1"/>
      <c r="VJQ43" s="1"/>
      <c r="VJR43" s="1"/>
      <c r="VJS43" s="1"/>
      <c r="VJT43" s="1"/>
      <c r="VJU43" s="1"/>
      <c r="VJV43" s="1"/>
      <c r="VJW43" s="1"/>
      <c r="VJX43" s="1"/>
      <c r="VJY43" s="1"/>
      <c r="VJZ43" s="1"/>
      <c r="VKA43" s="1"/>
      <c r="VKB43" s="1"/>
      <c r="VKC43" s="1"/>
      <c r="VKD43" s="1"/>
      <c r="VKE43" s="1"/>
      <c r="VKF43" s="1"/>
      <c r="VKG43" s="1"/>
      <c r="VKH43" s="1"/>
      <c r="VKI43" s="1"/>
      <c r="VKJ43" s="1"/>
      <c r="VKK43" s="1"/>
      <c r="VKL43" s="1"/>
      <c r="VKM43" s="1"/>
      <c r="VKN43" s="1"/>
      <c r="VKO43" s="1"/>
      <c r="VKP43" s="1"/>
      <c r="VKQ43" s="1"/>
      <c r="VKR43" s="1"/>
      <c r="VKS43" s="1"/>
      <c r="VKT43" s="1"/>
      <c r="VKU43" s="1"/>
      <c r="VKV43" s="1"/>
      <c r="VKW43" s="1"/>
      <c r="VKX43" s="1"/>
      <c r="VKY43" s="1"/>
      <c r="VKZ43" s="1"/>
      <c r="VLA43" s="1"/>
      <c r="VLB43" s="1"/>
      <c r="VLC43" s="1"/>
      <c r="VLD43" s="1"/>
      <c r="VLE43" s="1"/>
      <c r="VLF43" s="1"/>
      <c r="VLG43" s="1"/>
      <c r="VLH43" s="1"/>
      <c r="VLI43" s="1"/>
      <c r="VLJ43" s="1"/>
      <c r="VLK43" s="1"/>
      <c r="VLL43" s="1"/>
      <c r="VLM43" s="1"/>
      <c r="VLN43" s="1"/>
      <c r="VLO43" s="1"/>
      <c r="VLP43" s="1"/>
      <c r="VLQ43" s="1"/>
      <c r="VLR43" s="1"/>
      <c r="VLS43" s="1"/>
      <c r="VLT43" s="1"/>
      <c r="VLU43" s="1"/>
      <c r="VLV43" s="1"/>
      <c r="VLW43" s="1"/>
      <c r="VLX43" s="1"/>
      <c r="VLY43" s="1"/>
      <c r="VLZ43" s="1"/>
      <c r="VMA43" s="1"/>
      <c r="VMB43" s="1"/>
      <c r="VMC43" s="1"/>
      <c r="VMD43" s="1"/>
      <c r="VME43" s="1"/>
      <c r="VMF43" s="1"/>
      <c r="VMG43" s="1"/>
      <c r="VMH43" s="1"/>
      <c r="VMI43" s="1"/>
      <c r="VMJ43" s="1"/>
      <c r="VMK43" s="1"/>
      <c r="VML43" s="1"/>
      <c r="VMM43" s="1"/>
      <c r="VMN43" s="1"/>
      <c r="VMO43" s="1"/>
      <c r="VMP43" s="1"/>
      <c r="VMQ43" s="1"/>
      <c r="VMR43" s="1"/>
      <c r="VMS43" s="1"/>
      <c r="VMT43" s="1"/>
      <c r="VMU43" s="1"/>
      <c r="VMV43" s="1"/>
      <c r="VMW43" s="1"/>
      <c r="VMX43" s="1"/>
      <c r="VMY43" s="1"/>
      <c r="VMZ43" s="1"/>
      <c r="VNA43" s="1"/>
      <c r="VNB43" s="1"/>
      <c r="VNC43" s="1"/>
      <c r="VND43" s="1"/>
      <c r="VNE43" s="1"/>
      <c r="VNF43" s="1"/>
      <c r="VNG43" s="1"/>
      <c r="VNH43" s="1"/>
      <c r="VNI43" s="1"/>
      <c r="VNJ43" s="1"/>
      <c r="VNK43" s="1"/>
      <c r="VNL43" s="1"/>
      <c r="VNM43" s="1"/>
      <c r="VNN43" s="1"/>
      <c r="VNO43" s="1"/>
      <c r="VNP43" s="1"/>
      <c r="VNQ43" s="1"/>
      <c r="VNR43" s="1"/>
      <c r="VNS43" s="1"/>
      <c r="VNT43" s="1"/>
      <c r="VNU43" s="1"/>
      <c r="VNV43" s="1"/>
      <c r="VNW43" s="1"/>
      <c r="VNX43" s="1"/>
      <c r="VNY43" s="1"/>
      <c r="VNZ43" s="1"/>
      <c r="VOA43" s="1"/>
      <c r="VOB43" s="1"/>
      <c r="VOC43" s="1"/>
      <c r="VOD43" s="1"/>
      <c r="VOE43" s="1"/>
      <c r="VOF43" s="1"/>
      <c r="VOG43" s="1"/>
      <c r="VOH43" s="1"/>
      <c r="VOI43" s="1"/>
      <c r="VOJ43" s="1"/>
      <c r="VOK43" s="1"/>
      <c r="VOL43" s="1"/>
      <c r="VOM43" s="1"/>
      <c r="VON43" s="1"/>
      <c r="VOO43" s="1"/>
      <c r="VOP43" s="1"/>
      <c r="VOQ43" s="1"/>
      <c r="VOR43" s="1"/>
      <c r="VOS43" s="1"/>
      <c r="VOT43" s="1"/>
      <c r="VOU43" s="1"/>
      <c r="VOV43" s="1"/>
      <c r="VOW43" s="1"/>
      <c r="VOX43" s="1"/>
      <c r="VOY43" s="1"/>
      <c r="VOZ43" s="1"/>
      <c r="VPA43" s="1"/>
      <c r="VPB43" s="1"/>
      <c r="VPC43" s="1"/>
      <c r="VPD43" s="1"/>
      <c r="VPE43" s="1"/>
      <c r="VPF43" s="1"/>
      <c r="VPG43" s="1"/>
      <c r="VPH43" s="1"/>
      <c r="VPI43" s="1"/>
      <c r="VPJ43" s="1"/>
      <c r="VPK43" s="1"/>
      <c r="VPL43" s="1"/>
      <c r="VPM43" s="1"/>
      <c r="VPN43" s="1"/>
      <c r="VPO43" s="1"/>
      <c r="VPP43" s="1"/>
      <c r="VPQ43" s="1"/>
      <c r="VPR43" s="1"/>
      <c r="VPS43" s="1"/>
      <c r="VPT43" s="1"/>
      <c r="VPU43" s="1"/>
      <c r="VPV43" s="1"/>
      <c r="VPW43" s="1"/>
      <c r="VPX43" s="1"/>
      <c r="VPY43" s="1"/>
      <c r="VPZ43" s="1"/>
      <c r="VQA43" s="1"/>
      <c r="VQB43" s="1"/>
      <c r="VQC43" s="1"/>
      <c r="VQD43" s="1"/>
      <c r="VQE43" s="1"/>
      <c r="VQF43" s="1"/>
      <c r="VQG43" s="1"/>
      <c r="VQH43" s="1"/>
      <c r="VQI43" s="1"/>
      <c r="VQJ43" s="1"/>
      <c r="VQK43" s="1"/>
      <c r="VQL43" s="1"/>
      <c r="VQM43" s="1"/>
      <c r="VQN43" s="1"/>
      <c r="VQO43" s="1"/>
      <c r="VQP43" s="1"/>
      <c r="VQQ43" s="1"/>
      <c r="VQR43" s="1"/>
      <c r="VQS43" s="1"/>
      <c r="VQT43" s="1"/>
      <c r="VQU43" s="1"/>
      <c r="VQV43" s="1"/>
      <c r="VQW43" s="1"/>
      <c r="VQX43" s="1"/>
      <c r="VQY43" s="1"/>
      <c r="VQZ43" s="1"/>
      <c r="VRA43" s="1"/>
      <c r="VRB43" s="1"/>
      <c r="VRC43" s="1"/>
      <c r="VRD43" s="1"/>
      <c r="VRE43" s="1"/>
      <c r="VRF43" s="1"/>
      <c r="VRG43" s="1"/>
      <c r="VRH43" s="1"/>
      <c r="VRI43" s="1"/>
      <c r="VRJ43" s="1"/>
      <c r="VRK43" s="1"/>
      <c r="VRL43" s="1"/>
      <c r="VRM43" s="1"/>
      <c r="VRN43" s="1"/>
      <c r="VRO43" s="1"/>
      <c r="VRP43" s="1"/>
      <c r="VRQ43" s="1"/>
      <c r="VRR43" s="1"/>
      <c r="VRS43" s="1"/>
      <c r="VRT43" s="1"/>
      <c r="VRU43" s="1"/>
      <c r="VRV43" s="1"/>
      <c r="VRW43" s="1"/>
      <c r="VRX43" s="1"/>
      <c r="VRY43" s="1"/>
      <c r="VRZ43" s="1"/>
      <c r="VSA43" s="1"/>
      <c r="VSB43" s="1"/>
      <c r="VSC43" s="1"/>
      <c r="VSD43" s="1"/>
      <c r="VSE43" s="1"/>
      <c r="VSF43" s="1"/>
      <c r="VSG43" s="1"/>
      <c r="VSH43" s="1"/>
      <c r="VSI43" s="1"/>
      <c r="VSJ43" s="1"/>
      <c r="VSK43" s="1"/>
      <c r="VSL43" s="1"/>
      <c r="VSM43" s="1"/>
      <c r="VSN43" s="1"/>
      <c r="VSO43" s="1"/>
      <c r="VSP43" s="1"/>
      <c r="VSQ43" s="1"/>
      <c r="VSR43" s="1"/>
      <c r="VSS43" s="1"/>
      <c r="VST43" s="1"/>
      <c r="VSU43" s="1"/>
      <c r="VSV43" s="1"/>
      <c r="VSW43" s="1"/>
      <c r="VSX43" s="1"/>
      <c r="VSY43" s="1"/>
      <c r="VSZ43" s="1"/>
      <c r="VTA43" s="1"/>
      <c r="VTB43" s="1"/>
      <c r="VTC43" s="1"/>
      <c r="VTD43" s="1"/>
      <c r="VTE43" s="1"/>
      <c r="VTF43" s="1"/>
      <c r="VTG43" s="1"/>
      <c r="VTH43" s="1"/>
      <c r="VTI43" s="1"/>
      <c r="VTJ43" s="1"/>
      <c r="VTK43" s="1"/>
      <c r="VTL43" s="1"/>
      <c r="VTM43" s="1"/>
      <c r="VTN43" s="1"/>
      <c r="VTO43" s="1"/>
      <c r="VTP43" s="1"/>
      <c r="VTQ43" s="1"/>
      <c r="VTR43" s="1"/>
      <c r="VTS43" s="1"/>
      <c r="VTT43" s="1"/>
      <c r="VTU43" s="1"/>
      <c r="VTV43" s="1"/>
      <c r="VTW43" s="1"/>
      <c r="VTX43" s="1"/>
      <c r="VTY43" s="1"/>
      <c r="VTZ43" s="1"/>
      <c r="VUA43" s="1"/>
      <c r="VUB43" s="1"/>
      <c r="VUC43" s="1"/>
      <c r="VUD43" s="1"/>
      <c r="VUE43" s="1"/>
      <c r="VUF43" s="1"/>
      <c r="VUG43" s="1"/>
      <c r="VUH43" s="1"/>
      <c r="VUI43" s="1"/>
      <c r="VUJ43" s="1"/>
      <c r="VUK43" s="1"/>
      <c r="VUL43" s="1"/>
      <c r="VUM43" s="1"/>
      <c r="VUN43" s="1"/>
      <c r="VUO43" s="1"/>
      <c r="VUP43" s="1"/>
      <c r="VUQ43" s="1"/>
      <c r="VUR43" s="1"/>
      <c r="VUS43" s="1"/>
      <c r="VUT43" s="1"/>
      <c r="VUU43" s="1"/>
      <c r="VUV43" s="1"/>
      <c r="VUW43" s="1"/>
      <c r="VUX43" s="1"/>
      <c r="VUY43" s="1"/>
      <c r="VUZ43" s="1"/>
      <c r="VVA43" s="1"/>
      <c r="VVB43" s="1"/>
      <c r="VVC43" s="1"/>
      <c r="VVD43" s="1"/>
      <c r="VVE43" s="1"/>
      <c r="VVF43" s="1"/>
      <c r="VVG43" s="1"/>
      <c r="VVH43" s="1"/>
      <c r="VVI43" s="1"/>
      <c r="VVJ43" s="1"/>
      <c r="VVK43" s="1"/>
      <c r="VVL43" s="1"/>
      <c r="VVM43" s="1"/>
      <c r="VVN43" s="1"/>
      <c r="VVO43" s="1"/>
      <c r="VVP43" s="1"/>
      <c r="VVQ43" s="1"/>
      <c r="VVR43" s="1"/>
      <c r="VVS43" s="1"/>
      <c r="VVT43" s="1"/>
      <c r="VVU43" s="1"/>
      <c r="VVV43" s="1"/>
      <c r="VVW43" s="1"/>
      <c r="VVX43" s="1"/>
      <c r="VVY43" s="1"/>
      <c r="VVZ43" s="1"/>
      <c r="VWA43" s="1"/>
      <c r="VWB43" s="1"/>
      <c r="VWC43" s="1"/>
      <c r="VWD43" s="1"/>
      <c r="VWE43" s="1"/>
      <c r="VWF43" s="1"/>
      <c r="VWG43" s="1"/>
      <c r="VWH43" s="1"/>
      <c r="VWI43" s="1"/>
      <c r="VWJ43" s="1"/>
      <c r="VWK43" s="1"/>
      <c r="VWL43" s="1"/>
      <c r="VWM43" s="1"/>
      <c r="VWN43" s="1"/>
      <c r="VWO43" s="1"/>
      <c r="VWP43" s="1"/>
      <c r="VWQ43" s="1"/>
      <c r="VWR43" s="1"/>
      <c r="VWS43" s="1"/>
      <c r="VWT43" s="1"/>
      <c r="VWU43" s="1"/>
      <c r="VWV43" s="1"/>
      <c r="VWW43" s="1"/>
      <c r="VWX43" s="1"/>
      <c r="VWY43" s="1"/>
      <c r="VWZ43" s="1"/>
      <c r="VXA43" s="1"/>
      <c r="VXB43" s="1"/>
      <c r="VXC43" s="1"/>
      <c r="VXD43" s="1"/>
      <c r="VXE43" s="1"/>
      <c r="VXF43" s="1"/>
      <c r="VXG43" s="1"/>
      <c r="VXH43" s="1"/>
      <c r="VXI43" s="1"/>
      <c r="VXJ43" s="1"/>
      <c r="VXK43" s="1"/>
      <c r="VXL43" s="1"/>
      <c r="VXM43" s="1"/>
      <c r="VXN43" s="1"/>
      <c r="VXO43" s="1"/>
      <c r="VXP43" s="1"/>
      <c r="VXQ43" s="1"/>
      <c r="VXR43" s="1"/>
      <c r="VXS43" s="1"/>
      <c r="VXT43" s="1"/>
      <c r="VXU43" s="1"/>
      <c r="VXV43" s="1"/>
      <c r="VXW43" s="1"/>
      <c r="VXX43" s="1"/>
      <c r="VXY43" s="1"/>
      <c r="VXZ43" s="1"/>
      <c r="VYA43" s="1"/>
      <c r="VYB43" s="1"/>
      <c r="VYC43" s="1"/>
      <c r="VYD43" s="1"/>
      <c r="VYE43" s="1"/>
      <c r="VYF43" s="1"/>
      <c r="VYG43" s="1"/>
      <c r="VYH43" s="1"/>
      <c r="VYI43" s="1"/>
      <c r="VYJ43" s="1"/>
      <c r="VYK43" s="1"/>
      <c r="VYL43" s="1"/>
      <c r="VYM43" s="1"/>
      <c r="VYN43" s="1"/>
      <c r="VYO43" s="1"/>
      <c r="VYP43" s="1"/>
      <c r="VYQ43" s="1"/>
      <c r="VYR43" s="1"/>
      <c r="VYS43" s="1"/>
      <c r="VYT43" s="1"/>
      <c r="VYU43" s="1"/>
      <c r="VYV43" s="1"/>
      <c r="VYW43" s="1"/>
      <c r="VYX43" s="1"/>
      <c r="VYY43" s="1"/>
      <c r="VYZ43" s="1"/>
      <c r="VZA43" s="1"/>
      <c r="VZB43" s="1"/>
      <c r="VZC43" s="1"/>
      <c r="VZD43" s="1"/>
      <c r="VZE43" s="1"/>
      <c r="VZF43" s="1"/>
      <c r="VZG43" s="1"/>
      <c r="VZH43" s="1"/>
      <c r="VZI43" s="1"/>
      <c r="VZJ43" s="1"/>
      <c r="VZK43" s="1"/>
      <c r="VZL43" s="1"/>
      <c r="VZM43" s="1"/>
      <c r="VZN43" s="1"/>
      <c r="VZO43" s="1"/>
      <c r="VZP43" s="1"/>
      <c r="VZQ43" s="1"/>
      <c r="VZR43" s="1"/>
      <c r="VZS43" s="1"/>
      <c r="VZT43" s="1"/>
      <c r="VZU43" s="1"/>
      <c r="VZV43" s="1"/>
      <c r="VZW43" s="1"/>
      <c r="VZX43" s="1"/>
      <c r="VZY43" s="1"/>
      <c r="VZZ43" s="1"/>
      <c r="WAA43" s="1"/>
      <c r="WAB43" s="1"/>
      <c r="WAC43" s="1"/>
      <c r="WAD43" s="1"/>
      <c r="WAE43" s="1"/>
      <c r="WAF43" s="1"/>
      <c r="WAG43" s="1"/>
      <c r="WAH43" s="1"/>
      <c r="WAI43" s="1"/>
      <c r="WAJ43" s="1"/>
      <c r="WAK43" s="1"/>
      <c r="WAL43" s="1"/>
      <c r="WAM43" s="1"/>
      <c r="WAN43" s="1"/>
      <c r="WAO43" s="1"/>
      <c r="WAP43" s="1"/>
      <c r="WAQ43" s="1"/>
      <c r="WAR43" s="1"/>
      <c r="WAS43" s="1"/>
      <c r="WAT43" s="1"/>
      <c r="WAU43" s="1"/>
      <c r="WAV43" s="1"/>
      <c r="WAW43" s="1"/>
      <c r="WAX43" s="1"/>
      <c r="WAY43" s="1"/>
      <c r="WAZ43" s="1"/>
      <c r="WBA43" s="1"/>
      <c r="WBB43" s="1"/>
      <c r="WBC43" s="1"/>
      <c r="WBD43" s="1"/>
      <c r="WBE43" s="1"/>
      <c r="WBF43" s="1"/>
      <c r="WBG43" s="1"/>
      <c r="WBH43" s="1"/>
      <c r="WBI43" s="1"/>
      <c r="WBJ43" s="1"/>
      <c r="WBK43" s="1"/>
      <c r="WBL43" s="1"/>
      <c r="WBM43" s="1"/>
      <c r="WBN43" s="1"/>
      <c r="WBO43" s="1"/>
      <c r="WBP43" s="1"/>
      <c r="WBQ43" s="1"/>
      <c r="WBR43" s="1"/>
      <c r="WBS43" s="1"/>
      <c r="WBT43" s="1"/>
      <c r="WBU43" s="1"/>
      <c r="WBV43" s="1"/>
      <c r="WBW43" s="1"/>
      <c r="WBX43" s="1"/>
      <c r="WBY43" s="1"/>
      <c r="WBZ43" s="1"/>
      <c r="WCA43" s="1"/>
      <c r="WCB43" s="1"/>
      <c r="WCC43" s="1"/>
      <c r="WCD43" s="1"/>
      <c r="WCE43" s="1"/>
      <c r="WCF43" s="1"/>
      <c r="WCG43" s="1"/>
      <c r="WCH43" s="1"/>
      <c r="WCI43" s="1"/>
      <c r="WCJ43" s="1"/>
      <c r="WCK43" s="1"/>
      <c r="WCL43" s="1"/>
      <c r="WCM43" s="1"/>
      <c r="WCN43" s="1"/>
      <c r="WCO43" s="1"/>
      <c r="WCP43" s="1"/>
      <c r="WCQ43" s="1"/>
      <c r="WCR43" s="1"/>
      <c r="WCS43" s="1"/>
      <c r="WCT43" s="1"/>
      <c r="WCU43" s="1"/>
      <c r="WCV43" s="1"/>
      <c r="WCW43" s="1"/>
      <c r="WCX43" s="1"/>
      <c r="WCY43" s="1"/>
      <c r="WCZ43" s="1"/>
      <c r="WDA43" s="1"/>
      <c r="WDB43" s="1"/>
      <c r="WDC43" s="1"/>
      <c r="WDD43" s="1"/>
      <c r="WDE43" s="1"/>
      <c r="WDF43" s="1"/>
      <c r="WDG43" s="1"/>
      <c r="WDH43" s="1"/>
      <c r="WDI43" s="1"/>
      <c r="WDJ43" s="1"/>
      <c r="WDK43" s="1"/>
      <c r="WDL43" s="1"/>
      <c r="WDM43" s="1"/>
      <c r="WDN43" s="1"/>
      <c r="WDO43" s="1"/>
      <c r="WDP43" s="1"/>
      <c r="WDQ43" s="1"/>
      <c r="WDR43" s="1"/>
      <c r="WDS43" s="1"/>
      <c r="WDT43" s="1"/>
      <c r="WDU43" s="1"/>
      <c r="WDV43" s="1"/>
      <c r="WDW43" s="1"/>
      <c r="WDX43" s="1"/>
      <c r="WDY43" s="1"/>
      <c r="WDZ43" s="1"/>
      <c r="WEA43" s="1"/>
      <c r="WEB43" s="1"/>
      <c r="WEC43" s="1"/>
      <c r="WED43" s="1"/>
      <c r="WEE43" s="1"/>
      <c r="WEF43" s="1"/>
      <c r="WEG43" s="1"/>
      <c r="WEH43" s="1"/>
      <c r="WEI43" s="1"/>
      <c r="WEJ43" s="1"/>
      <c r="WEK43" s="1"/>
      <c r="WEL43" s="1"/>
      <c r="WEM43" s="1"/>
      <c r="WEN43" s="1"/>
      <c r="WEO43" s="1"/>
      <c r="WEP43" s="1"/>
      <c r="WEQ43" s="1"/>
      <c r="WER43" s="1"/>
      <c r="WES43" s="1"/>
      <c r="WET43" s="1"/>
      <c r="WEU43" s="1"/>
      <c r="WEV43" s="1"/>
      <c r="WEW43" s="1"/>
      <c r="WEX43" s="1"/>
      <c r="WEY43" s="1"/>
      <c r="WEZ43" s="1"/>
      <c r="WFA43" s="1"/>
      <c r="WFB43" s="1"/>
      <c r="WFC43" s="1"/>
      <c r="WFD43" s="1"/>
      <c r="WFE43" s="1"/>
      <c r="WFF43" s="1"/>
      <c r="WFG43" s="1"/>
      <c r="WFH43" s="1"/>
      <c r="WFI43" s="1"/>
      <c r="WFJ43" s="1"/>
      <c r="WFK43" s="1"/>
      <c r="WFL43" s="1"/>
      <c r="WFM43" s="1"/>
      <c r="WFN43" s="1"/>
      <c r="WFO43" s="1"/>
      <c r="WFP43" s="1"/>
      <c r="WFQ43" s="1"/>
      <c r="WFR43" s="1"/>
      <c r="WFS43" s="1"/>
      <c r="WFT43" s="1"/>
      <c r="WFU43" s="1"/>
      <c r="WFV43" s="1"/>
      <c r="WFW43" s="1"/>
      <c r="WFX43" s="1"/>
      <c r="WFY43" s="1"/>
      <c r="WFZ43" s="1"/>
      <c r="WGA43" s="1"/>
      <c r="WGB43" s="1"/>
      <c r="WGC43" s="1"/>
      <c r="WGD43" s="1"/>
      <c r="WGE43" s="1"/>
      <c r="WGF43" s="1"/>
      <c r="WGG43" s="1"/>
      <c r="WGH43" s="1"/>
      <c r="WGI43" s="1"/>
      <c r="WGJ43" s="1"/>
      <c r="WGK43" s="1"/>
      <c r="WGL43" s="1"/>
      <c r="WGM43" s="1"/>
      <c r="WGN43" s="1"/>
      <c r="WGO43" s="1"/>
      <c r="WGP43" s="1"/>
      <c r="WGQ43" s="1"/>
      <c r="WGR43" s="1"/>
      <c r="WGS43" s="1"/>
      <c r="WGT43" s="1"/>
      <c r="WGU43" s="1"/>
      <c r="WGV43" s="1"/>
      <c r="WGW43" s="1"/>
      <c r="WGX43" s="1"/>
      <c r="WGY43" s="1"/>
      <c r="WGZ43" s="1"/>
      <c r="WHA43" s="1"/>
      <c r="WHB43" s="1"/>
      <c r="WHC43" s="1"/>
      <c r="WHD43" s="1"/>
      <c r="WHE43" s="1"/>
      <c r="WHF43" s="1"/>
      <c r="WHG43" s="1"/>
      <c r="WHH43" s="1"/>
      <c r="WHI43" s="1"/>
      <c r="WHJ43" s="1"/>
      <c r="WHK43" s="1"/>
      <c r="WHL43" s="1"/>
      <c r="WHM43" s="1"/>
      <c r="WHN43" s="1"/>
      <c r="WHO43" s="1"/>
      <c r="WHP43" s="1"/>
      <c r="WHQ43" s="1"/>
      <c r="WHR43" s="1"/>
      <c r="WHS43" s="1"/>
      <c r="WHT43" s="1"/>
      <c r="WHU43" s="1"/>
      <c r="WHV43" s="1"/>
      <c r="WHW43" s="1"/>
      <c r="WHX43" s="1"/>
      <c r="WHY43" s="1"/>
      <c r="WHZ43" s="1"/>
      <c r="WIA43" s="1"/>
      <c r="WIB43" s="1"/>
      <c r="WIC43" s="1"/>
      <c r="WID43" s="1"/>
      <c r="WIE43" s="1"/>
      <c r="WIF43" s="1"/>
      <c r="WIG43" s="1"/>
      <c r="WIH43" s="1"/>
      <c r="WII43" s="1"/>
      <c r="WIJ43" s="1"/>
      <c r="WIK43" s="1"/>
      <c r="WIL43" s="1"/>
      <c r="WIM43" s="1"/>
      <c r="WIN43" s="1"/>
      <c r="WIO43" s="1"/>
      <c r="WIP43" s="1"/>
      <c r="WIQ43" s="1"/>
      <c r="WIR43" s="1"/>
      <c r="WIS43" s="1"/>
      <c r="WIT43" s="1"/>
      <c r="WIU43" s="1"/>
      <c r="WIV43" s="1"/>
      <c r="WIW43" s="1"/>
      <c r="WIX43" s="1"/>
      <c r="WIY43" s="1"/>
      <c r="WIZ43" s="1"/>
      <c r="WJA43" s="1"/>
      <c r="WJB43" s="1"/>
      <c r="WJC43" s="1"/>
      <c r="WJD43" s="1"/>
      <c r="WJE43" s="1"/>
      <c r="WJF43" s="1"/>
      <c r="WJG43" s="1"/>
      <c r="WJH43" s="1"/>
      <c r="WJI43" s="1"/>
      <c r="WJJ43" s="1"/>
      <c r="WJK43" s="1"/>
      <c r="WJL43" s="1"/>
      <c r="WJM43" s="1"/>
      <c r="WJN43" s="1"/>
      <c r="WJO43" s="1"/>
      <c r="WJP43" s="1"/>
      <c r="WJQ43" s="1"/>
      <c r="WJR43" s="1"/>
      <c r="WJS43" s="1"/>
      <c r="WJT43" s="1"/>
      <c r="WJU43" s="1"/>
      <c r="WJV43" s="1"/>
      <c r="WJW43" s="1"/>
      <c r="WJX43" s="1"/>
      <c r="WJY43" s="1"/>
      <c r="WJZ43" s="1"/>
      <c r="WKA43" s="1"/>
      <c r="WKB43" s="1"/>
      <c r="WKC43" s="1"/>
      <c r="WKD43" s="1"/>
      <c r="WKE43" s="1"/>
      <c r="WKF43" s="1"/>
      <c r="WKG43" s="1"/>
      <c r="WKH43" s="1"/>
      <c r="WKI43" s="1"/>
      <c r="WKJ43" s="1"/>
      <c r="WKK43" s="1"/>
      <c r="WKL43" s="1"/>
      <c r="WKM43" s="1"/>
      <c r="WKN43" s="1"/>
      <c r="WKO43" s="1"/>
      <c r="WKP43" s="1"/>
      <c r="WKQ43" s="1"/>
      <c r="WKR43" s="1"/>
      <c r="WKS43" s="1"/>
      <c r="WKT43" s="1"/>
      <c r="WKU43" s="1"/>
      <c r="WKV43" s="1"/>
      <c r="WKW43" s="1"/>
      <c r="WKX43" s="1"/>
      <c r="WKY43" s="1"/>
      <c r="WKZ43" s="1"/>
      <c r="WLA43" s="1"/>
      <c r="WLB43" s="1"/>
      <c r="WLC43" s="1"/>
      <c r="WLD43" s="1"/>
      <c r="WLE43" s="1"/>
      <c r="WLF43" s="1"/>
      <c r="WLG43" s="1"/>
      <c r="WLH43" s="1"/>
      <c r="WLI43" s="1"/>
      <c r="WLJ43" s="1"/>
      <c r="WLK43" s="1"/>
      <c r="WLL43" s="1"/>
      <c r="WLM43" s="1"/>
      <c r="WLN43" s="1"/>
      <c r="WLO43" s="1"/>
      <c r="WLP43" s="1"/>
      <c r="WLQ43" s="1"/>
      <c r="WLR43" s="1"/>
      <c r="WLS43" s="1"/>
      <c r="WLT43" s="1"/>
      <c r="WLU43" s="1"/>
      <c r="WLV43" s="1"/>
      <c r="WLW43" s="1"/>
      <c r="WLX43" s="1"/>
      <c r="WLY43" s="1"/>
      <c r="WLZ43" s="1"/>
      <c r="WMA43" s="1"/>
      <c r="WMB43" s="1"/>
      <c r="WMC43" s="1"/>
      <c r="WMD43" s="1"/>
      <c r="WME43" s="1"/>
      <c r="WMF43" s="1"/>
      <c r="WMG43" s="1"/>
      <c r="WMH43" s="1"/>
      <c r="WMI43" s="1"/>
      <c r="WMJ43" s="1"/>
      <c r="WMK43" s="1"/>
      <c r="WML43" s="1"/>
      <c r="WMM43" s="1"/>
      <c r="WMN43" s="1"/>
      <c r="WMO43" s="1"/>
      <c r="WMP43" s="1"/>
      <c r="WMQ43" s="1"/>
      <c r="WMR43" s="1"/>
      <c r="WMS43" s="1"/>
      <c r="WMT43" s="1"/>
      <c r="WMU43" s="1"/>
      <c r="WMV43" s="1"/>
      <c r="WMW43" s="1"/>
      <c r="WMX43" s="1"/>
      <c r="WMY43" s="1"/>
      <c r="WMZ43" s="1"/>
      <c r="WNA43" s="1"/>
      <c r="WNB43" s="1"/>
      <c r="WNC43" s="1"/>
      <c r="WND43" s="1"/>
      <c r="WNE43" s="1"/>
      <c r="WNF43" s="1"/>
      <c r="WNG43" s="1"/>
      <c r="WNH43" s="1"/>
      <c r="WNI43" s="1"/>
      <c r="WNJ43" s="1"/>
      <c r="WNK43" s="1"/>
      <c r="WNL43" s="1"/>
      <c r="WNM43" s="1"/>
      <c r="WNN43" s="1"/>
      <c r="WNO43" s="1"/>
      <c r="WNP43" s="1"/>
      <c r="WNQ43" s="1"/>
      <c r="WNR43" s="1"/>
      <c r="WNS43" s="1"/>
      <c r="WNT43" s="1"/>
      <c r="WNU43" s="1"/>
      <c r="WNV43" s="1"/>
      <c r="WNW43" s="1"/>
      <c r="WNX43" s="1"/>
      <c r="WNY43" s="1"/>
      <c r="WNZ43" s="1"/>
      <c r="WOA43" s="1"/>
      <c r="WOB43" s="1"/>
      <c r="WOC43" s="1"/>
      <c r="WOD43" s="1"/>
      <c r="WOE43" s="1"/>
      <c r="WOF43" s="1"/>
      <c r="WOG43" s="1"/>
      <c r="WOH43" s="1"/>
      <c r="WOI43" s="1"/>
      <c r="WOJ43" s="1"/>
      <c r="WOK43" s="1"/>
      <c r="WOL43" s="1"/>
      <c r="WOM43" s="1"/>
      <c r="WON43" s="1"/>
      <c r="WOO43" s="1"/>
      <c r="WOP43" s="1"/>
      <c r="WOQ43" s="1"/>
      <c r="WOR43" s="1"/>
      <c r="WOS43" s="1"/>
      <c r="WOT43" s="1"/>
      <c r="WOU43" s="1"/>
      <c r="WOV43" s="1"/>
      <c r="WOW43" s="1"/>
      <c r="WOX43" s="1"/>
      <c r="WOY43" s="1"/>
      <c r="WOZ43" s="1"/>
      <c r="WPA43" s="1"/>
      <c r="WPB43" s="1"/>
      <c r="WPC43" s="1"/>
      <c r="WPD43" s="1"/>
      <c r="WPE43" s="1"/>
      <c r="WPF43" s="1"/>
      <c r="WPG43" s="1"/>
      <c r="WPH43" s="1"/>
      <c r="WPI43" s="1"/>
      <c r="WPJ43" s="1"/>
      <c r="WPK43" s="1"/>
      <c r="WPL43" s="1"/>
      <c r="WPM43" s="1"/>
      <c r="WPN43" s="1"/>
      <c r="WPO43" s="1"/>
      <c r="WPP43" s="1"/>
      <c r="WPQ43" s="1"/>
      <c r="WPR43" s="1"/>
      <c r="WPS43" s="1"/>
      <c r="WPT43" s="1"/>
      <c r="WPU43" s="1"/>
      <c r="WPV43" s="1"/>
      <c r="WPW43" s="1"/>
      <c r="WPX43" s="1"/>
      <c r="WPY43" s="1"/>
      <c r="WPZ43" s="1"/>
      <c r="WQA43" s="1"/>
      <c r="WQB43" s="1"/>
      <c r="WQC43" s="1"/>
      <c r="WQD43" s="1"/>
      <c r="WQE43" s="1"/>
      <c r="WQF43" s="1"/>
      <c r="WQG43" s="1"/>
      <c r="WQH43" s="1"/>
      <c r="WQI43" s="1"/>
      <c r="WQJ43" s="1"/>
      <c r="WQK43" s="1"/>
      <c r="WQL43" s="1"/>
      <c r="WQM43" s="1"/>
      <c r="WQN43" s="1"/>
      <c r="WQO43" s="1"/>
      <c r="WQP43" s="1"/>
      <c r="WQQ43" s="1"/>
      <c r="WQR43" s="1"/>
      <c r="WQS43" s="1"/>
      <c r="WQT43" s="1"/>
      <c r="WQU43" s="1"/>
      <c r="WQV43" s="1"/>
      <c r="WQW43" s="1"/>
      <c r="WQX43" s="1"/>
      <c r="WQY43" s="1"/>
      <c r="WQZ43" s="1"/>
      <c r="WRA43" s="1"/>
      <c r="WRB43" s="1"/>
      <c r="WRC43" s="1"/>
      <c r="WRD43" s="1"/>
      <c r="WRE43" s="1"/>
      <c r="WRF43" s="1"/>
      <c r="WRG43" s="1"/>
      <c r="WRH43" s="1"/>
      <c r="WRI43" s="1"/>
      <c r="WRJ43" s="1"/>
      <c r="WRK43" s="1"/>
      <c r="WRL43" s="1"/>
      <c r="WRM43" s="1"/>
      <c r="WRN43" s="1"/>
      <c r="WRO43" s="1"/>
      <c r="WRP43" s="1"/>
      <c r="WRQ43" s="1"/>
      <c r="WRR43" s="1"/>
      <c r="WRS43" s="1"/>
      <c r="WRT43" s="1"/>
      <c r="WRU43" s="1"/>
      <c r="WRV43" s="1"/>
      <c r="WRW43" s="1"/>
      <c r="WRX43" s="1"/>
      <c r="WRY43" s="1"/>
      <c r="WRZ43" s="1"/>
      <c r="WSA43" s="1"/>
      <c r="WSB43" s="1"/>
      <c r="WSC43" s="1"/>
      <c r="WSD43" s="1"/>
      <c r="WSE43" s="1"/>
      <c r="WSF43" s="1"/>
      <c r="WSG43" s="1"/>
      <c r="WSH43" s="1"/>
      <c r="WSI43" s="1"/>
      <c r="WSJ43" s="1"/>
      <c r="WSK43" s="1"/>
      <c r="WSL43" s="1"/>
      <c r="WSM43" s="1"/>
      <c r="WSN43" s="1"/>
      <c r="WSO43" s="1"/>
      <c r="WSP43" s="1"/>
      <c r="WSQ43" s="1"/>
      <c r="WSR43" s="1"/>
      <c r="WSS43" s="1"/>
      <c r="WST43" s="1"/>
      <c r="WSU43" s="1"/>
      <c r="WSV43" s="1"/>
      <c r="WSW43" s="1"/>
      <c r="WSX43" s="1"/>
      <c r="WSY43" s="1"/>
      <c r="WSZ43" s="1"/>
      <c r="WTA43" s="1"/>
      <c r="WTB43" s="1"/>
      <c r="WTC43" s="1"/>
      <c r="WTD43" s="1"/>
      <c r="WTE43" s="1"/>
      <c r="WTF43" s="1"/>
      <c r="WTG43" s="1"/>
      <c r="WTH43" s="1"/>
      <c r="WTI43" s="1"/>
      <c r="WTJ43" s="1"/>
      <c r="WTK43" s="1"/>
      <c r="WTL43" s="1"/>
      <c r="WTM43" s="1"/>
      <c r="WTN43" s="1"/>
      <c r="WTO43" s="1"/>
      <c r="WTP43" s="1"/>
      <c r="WTQ43" s="1"/>
      <c r="WTR43" s="1"/>
      <c r="WTS43" s="1"/>
      <c r="WTT43" s="1"/>
      <c r="WTU43" s="1"/>
      <c r="WTV43" s="1"/>
      <c r="WTW43" s="1"/>
      <c r="WTX43" s="1"/>
      <c r="WTY43" s="1"/>
      <c r="WTZ43" s="1"/>
      <c r="WUA43" s="1"/>
      <c r="WUB43" s="1"/>
      <c r="WUC43" s="1"/>
      <c r="WUD43" s="1"/>
      <c r="WUE43" s="1"/>
      <c r="WUF43" s="1"/>
      <c r="WUG43" s="1"/>
      <c r="WUH43" s="1"/>
      <c r="WUI43" s="1"/>
      <c r="WUJ43" s="1"/>
      <c r="WUK43" s="1"/>
      <c r="WUL43" s="1"/>
      <c r="WUM43" s="1"/>
      <c r="WUN43" s="1"/>
      <c r="WUO43" s="1"/>
      <c r="WUP43" s="1"/>
      <c r="WUQ43" s="1"/>
      <c r="WUR43" s="1"/>
      <c r="WUS43" s="1"/>
      <c r="WUT43" s="1"/>
      <c r="WUU43" s="1"/>
      <c r="WUV43" s="1"/>
      <c r="WUW43" s="1"/>
      <c r="WUX43" s="1"/>
      <c r="WUY43" s="1"/>
      <c r="WUZ43" s="1"/>
      <c r="WVA43" s="1"/>
      <c r="WVB43" s="1"/>
      <c r="WVC43" s="1"/>
      <c r="WVD43" s="1"/>
      <c r="WVE43" s="1"/>
      <c r="WVF43" s="1"/>
      <c r="WVG43" s="1"/>
      <c r="WVH43" s="1"/>
      <c r="WVI43" s="1"/>
      <c r="WVJ43" s="1"/>
      <c r="WVK43" s="1"/>
      <c r="WVL43" s="1"/>
      <c r="WVM43" s="1"/>
      <c r="WVN43" s="1"/>
      <c r="WVO43" s="1"/>
      <c r="WVP43" s="1"/>
      <c r="WVQ43" s="1"/>
      <c r="WVR43" s="1"/>
      <c r="WVS43" s="1"/>
      <c r="WVT43" s="1"/>
      <c r="WVU43" s="1"/>
      <c r="WVV43" s="1"/>
      <c r="WVW43" s="1"/>
      <c r="WVX43" s="1"/>
      <c r="WVY43" s="1"/>
      <c r="WVZ43" s="1"/>
      <c r="WWA43" s="1"/>
      <c r="WWB43" s="1"/>
      <c r="WWC43" s="1"/>
      <c r="WWD43" s="1"/>
      <c r="WWE43" s="1"/>
      <c r="WWF43" s="1"/>
      <c r="WWG43" s="1"/>
      <c r="WWH43" s="1"/>
      <c r="WWI43" s="1"/>
      <c r="WWJ43" s="1"/>
      <c r="WWK43" s="1"/>
      <c r="WWL43" s="1"/>
      <c r="WWM43" s="1"/>
      <c r="WWN43" s="1"/>
      <c r="WWO43" s="1"/>
      <c r="WWP43" s="1"/>
      <c r="WWQ43" s="1"/>
      <c r="WWR43" s="1"/>
      <c r="WWS43" s="1"/>
      <c r="WWT43" s="1"/>
      <c r="WWU43" s="1"/>
      <c r="WWV43" s="1"/>
      <c r="WWW43" s="1"/>
      <c r="WWX43" s="1"/>
      <c r="WWY43" s="1"/>
      <c r="WWZ43" s="1"/>
      <c r="WXA43" s="1"/>
      <c r="WXB43" s="1"/>
      <c r="WXC43" s="1"/>
      <c r="WXD43" s="1"/>
      <c r="WXE43" s="1"/>
      <c r="WXF43" s="1"/>
      <c r="WXG43" s="1"/>
      <c r="WXH43" s="1"/>
      <c r="WXI43" s="1"/>
      <c r="WXJ43" s="1"/>
      <c r="WXK43" s="1"/>
      <c r="WXL43" s="1"/>
      <c r="WXM43" s="1"/>
      <c r="WXN43" s="1"/>
      <c r="WXO43" s="1"/>
      <c r="WXP43" s="1"/>
      <c r="WXQ43" s="1"/>
      <c r="WXR43" s="1"/>
      <c r="WXS43" s="1"/>
      <c r="WXT43" s="1"/>
    </row>
    <row r="44" spans="1:202 1149:16192" x14ac:dyDescent="0.25">
      <c r="C44" s="245"/>
      <c r="D44" s="245"/>
      <c r="E44" s="245"/>
      <c r="F44" s="245"/>
      <c r="G44" s="245"/>
      <c r="H44" s="40"/>
      <c r="J44" s="36"/>
    </row>
    <row r="45" spans="1:202 1149:16192" x14ac:dyDescent="0.25">
      <c r="C45" s="40"/>
      <c r="D45" s="40"/>
      <c r="E45" s="40"/>
      <c r="F45" s="40"/>
      <c r="G45" s="40"/>
      <c r="H45" s="40"/>
      <c r="J45" s="36"/>
    </row>
    <row r="46" spans="1:202 1149:16192" x14ac:dyDescent="0.25">
      <c r="C46" s="40"/>
      <c r="D46" s="40"/>
      <c r="E46" s="40"/>
      <c r="F46" s="40"/>
      <c r="G46" s="40"/>
      <c r="H46" s="40"/>
    </row>
    <row r="47" spans="1:202 1149:16192" x14ac:dyDescent="0.25">
      <c r="C47" s="40"/>
      <c r="D47" s="40"/>
      <c r="E47" s="40"/>
      <c r="F47" s="40"/>
      <c r="G47" s="40"/>
      <c r="H47" s="40"/>
    </row>
  </sheetData>
  <mergeCells count="11">
    <mergeCell ref="A13:E13"/>
    <mergeCell ref="A16:E16"/>
    <mergeCell ref="F16:J16"/>
    <mergeCell ref="E34:F34"/>
    <mergeCell ref="C42:G44"/>
    <mergeCell ref="A1:J1"/>
    <mergeCell ref="H9:J9"/>
    <mergeCell ref="I10:J10"/>
    <mergeCell ref="I11:J11"/>
    <mergeCell ref="A12:G12"/>
    <mergeCell ref="I12:J12"/>
  </mergeCells>
  <pageMargins left="0.7" right="0.7" top="0.75" bottom="0.75" header="0.3" footer="0.3"/>
  <pageSetup paperSize="9" scale="6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N1667"/>
  <sheetViews>
    <sheetView tabSelected="1" workbookViewId="0">
      <pane ySplit="141" topLeftCell="A232" activePane="bottomLeft" state="frozen"/>
      <selection pane="bottomLeft" activeCell="D17" sqref="D17"/>
    </sheetView>
  </sheetViews>
  <sheetFormatPr baseColWidth="10" defaultRowHeight="12.75" x14ac:dyDescent="0.2"/>
  <cols>
    <col min="1" max="1" width="11.42578125" style="94"/>
    <col min="2" max="2" width="56.42578125" style="94" customWidth="1"/>
    <col min="3" max="3" width="20.42578125" style="94" customWidth="1"/>
    <col min="4" max="4" width="14" style="94" customWidth="1"/>
    <col min="5" max="16384" width="11.42578125" style="94"/>
  </cols>
  <sheetData>
    <row r="1" spans="1:14" s="96" customFormat="1" ht="38.25" x14ac:dyDescent="0.25">
      <c r="A1" s="116" t="s">
        <v>0</v>
      </c>
      <c r="B1" s="117" t="s">
        <v>481</v>
      </c>
      <c r="C1" s="117" t="s">
        <v>482</v>
      </c>
      <c r="D1" s="117" t="s">
        <v>483</v>
      </c>
      <c r="E1" s="118" t="s">
        <v>484</v>
      </c>
      <c r="F1" s="119" t="s">
        <v>485</v>
      </c>
      <c r="G1" s="120" t="s">
        <v>486</v>
      </c>
      <c r="H1" s="121" t="s">
        <v>487</v>
      </c>
      <c r="I1" s="119" t="s">
        <v>488</v>
      </c>
      <c r="J1" s="119" t="s">
        <v>489</v>
      </c>
      <c r="K1" s="122" t="s">
        <v>490</v>
      </c>
      <c r="L1" s="117" t="s">
        <v>491</v>
      </c>
      <c r="M1" s="123" t="s">
        <v>492</v>
      </c>
      <c r="N1" s="95"/>
    </row>
    <row r="2" spans="1:14" x14ac:dyDescent="0.2">
      <c r="A2" s="104">
        <v>42004</v>
      </c>
      <c r="B2" s="105" t="s">
        <v>305</v>
      </c>
      <c r="C2" s="106" t="str">
        <f>IF(B2="Crédit téléphone", "Telephone",IF(B2="Frais visa", "Travel Expenses",IF(B2="Transport local","Transport",IF(B2="Boissons","Trust Building",IF(B2="Nourriture","Travel Subsistence",IF(B2="Bonus opération","Bonus",IF(B2="Hébergement","Travel Subsistence",IF(B2&lt;&gt;"","Transport",""))))))))</f>
        <v>Telephone</v>
      </c>
      <c r="D2" s="107" t="s">
        <v>8</v>
      </c>
      <c r="E2" s="108">
        <v>4500</v>
      </c>
      <c r="F2" s="109">
        <f t="shared" ref="F2:F65" si="0">E2/655.957</f>
        <v>6.8602057756834673</v>
      </c>
      <c r="G2" s="110">
        <f t="shared" ref="G2:G65" si="1">E2/H2</f>
        <v>7.8136720508076216</v>
      </c>
      <c r="H2" s="111">
        <v>575.91359999999997</v>
      </c>
      <c r="I2" s="112" t="s">
        <v>63</v>
      </c>
      <c r="J2" s="113" t="s">
        <v>493</v>
      </c>
      <c r="K2" s="114" t="s">
        <v>306</v>
      </c>
      <c r="L2" s="115" t="s">
        <v>14</v>
      </c>
      <c r="M2" s="115" t="s">
        <v>494</v>
      </c>
    </row>
    <row r="3" spans="1:14" x14ac:dyDescent="0.2">
      <c r="A3" s="89">
        <v>42004</v>
      </c>
      <c r="B3" s="90" t="s">
        <v>305</v>
      </c>
      <c r="C3" s="91" t="str">
        <f>IF(B3="Crédit téléphone", "Telephone",IF(B3="Frais visa", "Travel Expenses",IF(B3="Transport local","Transport",IF(B3="Boissons","Trust Building",IF(B3="Nourriture","Travel Subsistence",IF(B3="Bonus opération","Bonus",IF(B3="Hébergement","Travel Subsistence",IF(B3&lt;&gt;"","Transport",""))))))))</f>
        <v>Telephone</v>
      </c>
      <c r="D3" s="92" t="s">
        <v>8</v>
      </c>
      <c r="E3" s="97">
        <v>4500</v>
      </c>
      <c r="F3" s="99">
        <f t="shared" si="0"/>
        <v>6.8602057756834673</v>
      </c>
      <c r="G3" s="98">
        <f t="shared" si="1"/>
        <v>7.8136720508076216</v>
      </c>
      <c r="H3" s="100">
        <v>575.91359999999997</v>
      </c>
      <c r="I3" s="101" t="s">
        <v>63</v>
      </c>
      <c r="J3" s="103" t="s">
        <v>493</v>
      </c>
      <c r="K3" s="102" t="s">
        <v>306</v>
      </c>
      <c r="L3" s="93" t="s">
        <v>14</v>
      </c>
      <c r="M3" s="93" t="s">
        <v>494</v>
      </c>
    </row>
    <row r="4" spans="1:14" x14ac:dyDescent="0.2">
      <c r="A4" s="89">
        <v>42005</v>
      </c>
      <c r="B4" s="90" t="s">
        <v>307</v>
      </c>
      <c r="C4" s="91" t="s">
        <v>127</v>
      </c>
      <c r="D4" s="92" t="s">
        <v>8</v>
      </c>
      <c r="E4" s="97">
        <v>4500</v>
      </c>
      <c r="F4" s="99">
        <f t="shared" si="0"/>
        <v>6.8602057756834673</v>
      </c>
      <c r="G4" s="98">
        <f t="shared" si="1"/>
        <v>7.8136720508076216</v>
      </c>
      <c r="H4" s="100">
        <v>575.91359999999997</v>
      </c>
      <c r="I4" s="101" t="s">
        <v>12</v>
      </c>
      <c r="J4" s="103" t="s">
        <v>493</v>
      </c>
      <c r="K4" s="102" t="s">
        <v>308</v>
      </c>
      <c r="L4" s="93" t="s">
        <v>14</v>
      </c>
      <c r="M4" s="93" t="s">
        <v>494</v>
      </c>
    </row>
    <row r="5" spans="1:14" x14ac:dyDescent="0.2">
      <c r="A5" s="89">
        <v>42010</v>
      </c>
      <c r="B5" s="90" t="s">
        <v>307</v>
      </c>
      <c r="C5" s="91" t="s">
        <v>127</v>
      </c>
      <c r="D5" s="92" t="s">
        <v>8</v>
      </c>
      <c r="E5" s="97">
        <v>4500</v>
      </c>
      <c r="F5" s="99">
        <f t="shared" si="0"/>
        <v>6.8602057756834673</v>
      </c>
      <c r="G5" s="98">
        <f t="shared" si="1"/>
        <v>7.8136720508076216</v>
      </c>
      <c r="H5" s="100">
        <v>575.91359999999997</v>
      </c>
      <c r="I5" s="101" t="s">
        <v>12</v>
      </c>
      <c r="J5" s="103" t="s">
        <v>493</v>
      </c>
      <c r="K5" s="102" t="s">
        <v>308</v>
      </c>
      <c r="L5" s="93" t="s">
        <v>14</v>
      </c>
      <c r="M5" s="93" t="s">
        <v>494</v>
      </c>
    </row>
    <row r="6" spans="1:14" x14ac:dyDescent="0.2">
      <c r="A6" s="89">
        <v>42017</v>
      </c>
      <c r="B6" s="90" t="s">
        <v>309</v>
      </c>
      <c r="C6" s="91" t="s">
        <v>118</v>
      </c>
      <c r="D6" s="92" t="s">
        <v>9</v>
      </c>
      <c r="E6" s="97">
        <v>600</v>
      </c>
      <c r="F6" s="99">
        <f t="shared" si="0"/>
        <v>0.91469410342446233</v>
      </c>
      <c r="G6" s="98">
        <f t="shared" si="1"/>
        <v>1.0418229401076828</v>
      </c>
      <c r="H6" s="100">
        <v>575.91359999999997</v>
      </c>
      <c r="I6" s="101" t="s">
        <v>59</v>
      </c>
      <c r="J6" s="103" t="s">
        <v>493</v>
      </c>
      <c r="K6" s="102" t="s">
        <v>310</v>
      </c>
      <c r="L6" s="93" t="s">
        <v>14</v>
      </c>
      <c r="M6" s="93" t="s">
        <v>494</v>
      </c>
    </row>
    <row r="7" spans="1:14" x14ac:dyDescent="0.2">
      <c r="A7" s="89">
        <v>42017</v>
      </c>
      <c r="B7" s="90" t="s">
        <v>311</v>
      </c>
      <c r="C7" s="91" t="s">
        <v>118</v>
      </c>
      <c r="D7" s="92" t="s">
        <v>9</v>
      </c>
      <c r="E7" s="97">
        <v>600</v>
      </c>
      <c r="F7" s="99">
        <f t="shared" si="0"/>
        <v>0.91469410342446233</v>
      </c>
      <c r="G7" s="98">
        <f t="shared" si="1"/>
        <v>1.0418229401076828</v>
      </c>
      <c r="H7" s="100">
        <v>575.91359999999997</v>
      </c>
      <c r="I7" s="101" t="s">
        <v>59</v>
      </c>
      <c r="J7" s="103" t="s">
        <v>493</v>
      </c>
      <c r="K7" s="102" t="s">
        <v>310</v>
      </c>
      <c r="L7" s="93" t="s">
        <v>14</v>
      </c>
      <c r="M7" s="93" t="s">
        <v>494</v>
      </c>
    </row>
    <row r="8" spans="1:14" x14ac:dyDescent="0.2">
      <c r="A8" s="89">
        <v>42017</v>
      </c>
      <c r="B8" s="90" t="s">
        <v>312</v>
      </c>
      <c r="C8" s="91" t="s">
        <v>118</v>
      </c>
      <c r="D8" s="92" t="s">
        <v>9</v>
      </c>
      <c r="E8" s="97">
        <v>200</v>
      </c>
      <c r="F8" s="99">
        <f t="shared" si="0"/>
        <v>0.30489803447482078</v>
      </c>
      <c r="G8" s="98">
        <f t="shared" si="1"/>
        <v>0.34727431336922765</v>
      </c>
      <c r="H8" s="100">
        <v>575.91359999999997</v>
      </c>
      <c r="I8" s="101" t="s">
        <v>59</v>
      </c>
      <c r="J8" s="103" t="s">
        <v>493</v>
      </c>
      <c r="K8" s="102" t="s">
        <v>310</v>
      </c>
      <c r="L8" s="93" t="s">
        <v>14</v>
      </c>
      <c r="M8" s="93" t="s">
        <v>494</v>
      </c>
    </row>
    <row r="9" spans="1:14" x14ac:dyDescent="0.2">
      <c r="A9" s="89">
        <v>42017</v>
      </c>
      <c r="B9" s="90" t="s">
        <v>313</v>
      </c>
      <c r="C9" s="91" t="s">
        <v>127</v>
      </c>
      <c r="D9" s="92" t="s">
        <v>9</v>
      </c>
      <c r="E9" s="97">
        <v>27000</v>
      </c>
      <c r="F9" s="99">
        <f t="shared" si="0"/>
        <v>41.161234654100802</v>
      </c>
      <c r="G9" s="98">
        <f t="shared" si="1"/>
        <v>46.88203230484573</v>
      </c>
      <c r="H9" s="100">
        <v>575.91359999999997</v>
      </c>
      <c r="I9" s="101" t="s">
        <v>59</v>
      </c>
      <c r="J9" s="103" t="s">
        <v>493</v>
      </c>
      <c r="K9" s="102" t="s">
        <v>310</v>
      </c>
      <c r="L9" s="93" t="s">
        <v>14</v>
      </c>
      <c r="M9" s="93" t="s">
        <v>494</v>
      </c>
    </row>
    <row r="10" spans="1:14" x14ac:dyDescent="0.2">
      <c r="A10" s="89">
        <v>42017</v>
      </c>
      <c r="B10" s="90" t="s">
        <v>65</v>
      </c>
      <c r="C10" s="91" t="s">
        <v>126</v>
      </c>
      <c r="D10" s="92" t="s">
        <v>9</v>
      </c>
      <c r="E10" s="97">
        <v>24000</v>
      </c>
      <c r="F10" s="99">
        <f t="shared" si="0"/>
        <v>36.587764136978493</v>
      </c>
      <c r="G10" s="98">
        <f t="shared" si="1"/>
        <v>41.672917604307315</v>
      </c>
      <c r="H10" s="100">
        <v>575.91359999999997</v>
      </c>
      <c r="I10" s="101" t="s">
        <v>59</v>
      </c>
      <c r="J10" s="103" t="s">
        <v>493</v>
      </c>
      <c r="K10" s="102" t="s">
        <v>310</v>
      </c>
      <c r="L10" s="93" t="s">
        <v>14</v>
      </c>
      <c r="M10" s="93" t="s">
        <v>494</v>
      </c>
    </row>
    <row r="11" spans="1:14" x14ac:dyDescent="0.2">
      <c r="A11" s="89">
        <v>42017</v>
      </c>
      <c r="B11" s="90" t="s">
        <v>314</v>
      </c>
      <c r="C11" s="91" t="s">
        <v>118</v>
      </c>
      <c r="D11" s="92" t="s">
        <v>9</v>
      </c>
      <c r="E11" s="97">
        <v>400</v>
      </c>
      <c r="F11" s="99">
        <f t="shared" si="0"/>
        <v>0.60979606894964156</v>
      </c>
      <c r="G11" s="98">
        <f t="shared" si="1"/>
        <v>0.6945486267384553</v>
      </c>
      <c r="H11" s="100">
        <v>575.91359999999997</v>
      </c>
      <c r="I11" s="101" t="s">
        <v>59</v>
      </c>
      <c r="J11" s="103" t="s">
        <v>493</v>
      </c>
      <c r="K11" s="102" t="s">
        <v>315</v>
      </c>
      <c r="L11" s="93" t="s">
        <v>14</v>
      </c>
      <c r="M11" s="93" t="s">
        <v>494</v>
      </c>
    </row>
    <row r="12" spans="1:14" x14ac:dyDescent="0.2">
      <c r="A12" s="89">
        <v>42017</v>
      </c>
      <c r="B12" s="90" t="s">
        <v>316</v>
      </c>
      <c r="C12" s="91" t="s">
        <v>118</v>
      </c>
      <c r="D12" s="92" t="s">
        <v>9</v>
      </c>
      <c r="E12" s="97">
        <v>400</v>
      </c>
      <c r="F12" s="99">
        <f t="shared" si="0"/>
        <v>0.60979606894964156</v>
      </c>
      <c r="G12" s="98">
        <f t="shared" si="1"/>
        <v>0.6945486267384553</v>
      </c>
      <c r="H12" s="100">
        <v>575.91359999999997</v>
      </c>
      <c r="I12" s="101" t="s">
        <v>59</v>
      </c>
      <c r="J12" s="103" t="s">
        <v>493</v>
      </c>
      <c r="K12" s="102" t="s">
        <v>315</v>
      </c>
      <c r="L12" s="93" t="s">
        <v>14</v>
      </c>
      <c r="M12" s="93" t="s">
        <v>494</v>
      </c>
    </row>
    <row r="13" spans="1:14" x14ac:dyDescent="0.2">
      <c r="A13" s="89">
        <v>42017</v>
      </c>
      <c r="B13" s="90" t="s">
        <v>317</v>
      </c>
      <c r="C13" s="91" t="s">
        <v>134</v>
      </c>
      <c r="D13" s="92" t="s">
        <v>9</v>
      </c>
      <c r="E13" s="97">
        <v>25000</v>
      </c>
      <c r="F13" s="99">
        <f t="shared" si="0"/>
        <v>38.112254309352593</v>
      </c>
      <c r="G13" s="98">
        <f t="shared" si="1"/>
        <v>43.409289171153453</v>
      </c>
      <c r="H13" s="100">
        <v>575.91359999999997</v>
      </c>
      <c r="I13" s="101" t="s">
        <v>59</v>
      </c>
      <c r="J13" s="103" t="s">
        <v>493</v>
      </c>
      <c r="K13" s="102" t="s">
        <v>315</v>
      </c>
      <c r="L13" s="93" t="s">
        <v>14</v>
      </c>
      <c r="M13" s="93" t="s">
        <v>494</v>
      </c>
    </row>
    <row r="14" spans="1:14" x14ac:dyDescent="0.2">
      <c r="A14" s="89">
        <v>42017</v>
      </c>
      <c r="B14" s="90" t="s">
        <v>166</v>
      </c>
      <c r="C14" s="91" t="str">
        <f>IF(B14="Crédit téléphone", "Telephone",IF(B14="Frais visa", "Travel Expenses",IF(B14="Transport local","Transport",IF(B14="Boissons","Trust Building",IF(B14="Nourriture","Travel Subsistence",IF(B14="Bonus opération","Bonus",IF(B14="Hébergement","Travel Subsistence",IF(B14&lt;&gt;"","Transport",""))))))))</f>
        <v>Transport</v>
      </c>
      <c r="D14" s="92" t="s">
        <v>8</v>
      </c>
      <c r="E14" s="97">
        <v>600</v>
      </c>
      <c r="F14" s="99">
        <f t="shared" si="0"/>
        <v>0.91469410342446233</v>
      </c>
      <c r="G14" s="98">
        <f t="shared" si="1"/>
        <v>1.0418229401076828</v>
      </c>
      <c r="H14" s="100">
        <v>575.91359999999997</v>
      </c>
      <c r="I14" s="101" t="s">
        <v>63</v>
      </c>
      <c r="J14" s="103" t="s">
        <v>493</v>
      </c>
      <c r="K14" s="102" t="s">
        <v>318</v>
      </c>
      <c r="L14" s="93" t="s">
        <v>14</v>
      </c>
      <c r="M14" s="93" t="s">
        <v>494</v>
      </c>
    </row>
    <row r="15" spans="1:14" x14ac:dyDescent="0.2">
      <c r="A15" s="89">
        <v>42017</v>
      </c>
      <c r="B15" s="90" t="s">
        <v>167</v>
      </c>
      <c r="C15" s="91" t="str">
        <f>IF(B15="Crédit téléphone", "Telephone",IF(B15="Frais visa", "Travel Expenses",IF(B15="Transport local","Transport",IF(B15="Boissons","Trust Building",IF(B15="Nourriture","Travel Subsistence",IF(B15="Bonus opération","Bonus",IF(B15="Hébergement","Travel Subsistence",IF(B15&lt;&gt;"","Transport",""))))))))</f>
        <v>Transport</v>
      </c>
      <c r="D15" s="92" t="s">
        <v>8</v>
      </c>
      <c r="E15" s="97">
        <v>600</v>
      </c>
      <c r="F15" s="99">
        <f t="shared" si="0"/>
        <v>0.91469410342446233</v>
      </c>
      <c r="G15" s="98">
        <f t="shared" si="1"/>
        <v>1.0418229401076828</v>
      </c>
      <c r="H15" s="100">
        <v>575.91359999999997</v>
      </c>
      <c r="I15" s="101" t="s">
        <v>63</v>
      </c>
      <c r="J15" s="103" t="s">
        <v>493</v>
      </c>
      <c r="K15" s="102" t="s">
        <v>318</v>
      </c>
      <c r="L15" s="93" t="s">
        <v>14</v>
      </c>
      <c r="M15" s="93" t="s">
        <v>494</v>
      </c>
    </row>
    <row r="16" spans="1:14" x14ac:dyDescent="0.2">
      <c r="A16" s="89">
        <v>42018</v>
      </c>
      <c r="B16" s="90" t="s">
        <v>142</v>
      </c>
      <c r="C16" s="91" t="s">
        <v>126</v>
      </c>
      <c r="D16" s="92" t="s">
        <v>9</v>
      </c>
      <c r="E16" s="97">
        <v>2000</v>
      </c>
      <c r="F16" s="99">
        <f t="shared" si="0"/>
        <v>3.0489803447482076</v>
      </c>
      <c r="G16" s="98">
        <f t="shared" si="1"/>
        <v>3.4727431336922763</v>
      </c>
      <c r="H16" s="100">
        <v>575.91359999999997</v>
      </c>
      <c r="I16" s="101" t="s">
        <v>59</v>
      </c>
      <c r="J16" s="103" t="s">
        <v>493</v>
      </c>
      <c r="K16" s="102" t="s">
        <v>319</v>
      </c>
      <c r="L16" s="93" t="s">
        <v>14</v>
      </c>
      <c r="M16" s="93" t="s">
        <v>494</v>
      </c>
    </row>
    <row r="17" spans="1:13" x14ac:dyDescent="0.2">
      <c r="A17" s="89">
        <v>42018</v>
      </c>
      <c r="B17" s="90" t="s">
        <v>320</v>
      </c>
      <c r="C17" s="91" t="str">
        <f>IF(B17="Visite de prisonnier", "Jail visit",IF(B17="Frais d'appel (Cour)", "Court fees",IF(B17="Honoraires d'avocat", "Lawyer fees",IF(B17="Nourriture pour détenu", "Jail visit",IF(B17="Crédit téléphone", "Telephone",IF(B17="Frais visa", "Travel Expenses",IF(B17="Transport local","Transport",IF(B17="Boissons","Trust Building",IF(B17="Nourriture","Travel Subsistence",IF(B17="Bonus opération","Bonus",IF(B17="Hébergement","Travel Subsistence",IF(B17&lt;&gt;"","Transport",""))))))))))))</f>
        <v>Transport</v>
      </c>
      <c r="D17" s="92" t="s">
        <v>11</v>
      </c>
      <c r="E17" s="97">
        <v>800</v>
      </c>
      <c r="F17" s="99">
        <f t="shared" si="0"/>
        <v>1.2195921378992831</v>
      </c>
      <c r="G17" s="98">
        <f t="shared" si="1"/>
        <v>1.3890972534769106</v>
      </c>
      <c r="H17" s="100">
        <v>575.91359999999997</v>
      </c>
      <c r="I17" s="101" t="s">
        <v>62</v>
      </c>
      <c r="J17" s="103" t="s">
        <v>493</v>
      </c>
      <c r="K17" s="102" t="s">
        <v>321</v>
      </c>
      <c r="L17" s="93" t="s">
        <v>14</v>
      </c>
      <c r="M17" s="93" t="s">
        <v>494</v>
      </c>
    </row>
    <row r="18" spans="1:13" x14ac:dyDescent="0.2">
      <c r="A18" s="89">
        <v>42018</v>
      </c>
      <c r="B18" s="90" t="s">
        <v>322</v>
      </c>
      <c r="C18" s="91" t="str">
        <f>IF(B18="Visite de prisonnier", "Jail visit",IF(B18="Frais d'appel (Cour)", "Court fees",IF(B18="Honoraires d'avocat", "Lawyer fees",IF(B18="Nourriture pour détenu", "Jail visit",IF(B18="Crédit téléphone", "Telephone",IF(B18="Frais visa", "Travel Expenses",IF(B18="Transport local","Transport",IF(B18="Boissons","Trust Building",IF(B18="Nourriture","Travel Subsistence",IF(B18="Bonus opération","Bonus",IF(B18="Hébergement","Travel Subsistence",IF(B18&lt;&gt;"","Transport",""))))))))))))</f>
        <v>Transport</v>
      </c>
      <c r="D18" s="92" t="s">
        <v>11</v>
      </c>
      <c r="E18" s="97">
        <v>800</v>
      </c>
      <c r="F18" s="99">
        <f t="shared" si="0"/>
        <v>1.2195921378992831</v>
      </c>
      <c r="G18" s="98">
        <f t="shared" si="1"/>
        <v>1.3890972534769106</v>
      </c>
      <c r="H18" s="100">
        <v>575.91359999999997</v>
      </c>
      <c r="I18" s="101" t="s">
        <v>62</v>
      </c>
      <c r="J18" s="103" t="s">
        <v>493</v>
      </c>
      <c r="K18" s="102" t="s">
        <v>321</v>
      </c>
      <c r="L18" s="93" t="s">
        <v>14</v>
      </c>
      <c r="M18" s="93" t="s">
        <v>494</v>
      </c>
    </row>
    <row r="19" spans="1:13" x14ac:dyDescent="0.2">
      <c r="A19" s="89">
        <v>42018</v>
      </c>
      <c r="B19" s="90" t="s">
        <v>323</v>
      </c>
      <c r="C19" s="91" t="s">
        <v>146</v>
      </c>
      <c r="D19" s="92" t="s">
        <v>9</v>
      </c>
      <c r="E19" s="97">
        <v>15000</v>
      </c>
      <c r="F19" s="99">
        <f t="shared" si="0"/>
        <v>22.867352585611556</v>
      </c>
      <c r="G19" s="98">
        <f t="shared" si="1"/>
        <v>26.045573502692072</v>
      </c>
      <c r="H19" s="100">
        <v>575.91359999999997</v>
      </c>
      <c r="I19" s="101" t="s">
        <v>62</v>
      </c>
      <c r="J19" s="103" t="s">
        <v>493</v>
      </c>
      <c r="K19" s="102" t="s">
        <v>321</v>
      </c>
      <c r="L19" s="93" t="s">
        <v>14</v>
      </c>
      <c r="M19" s="93" t="s">
        <v>494</v>
      </c>
    </row>
    <row r="20" spans="1:13" x14ac:dyDescent="0.2">
      <c r="A20" s="89">
        <v>42018</v>
      </c>
      <c r="B20" s="90" t="s">
        <v>166</v>
      </c>
      <c r="C20" s="91" t="str">
        <f t="shared" ref="C20:C25" si="2">IF(B20="Crédit téléphone", "Telephone",IF(B20="Frais visa", "Travel Expenses",IF(B20="Transport local","Transport",IF(B20="Boissons","Trust Building",IF(B20="Nourriture","Travel Subsistence",IF(B20="Bonus opération","Bonus",IF(B20="Hébergement","Travel Subsistence",IF(B20&lt;&gt;"","Transport",""))))))))</f>
        <v>Transport</v>
      </c>
      <c r="D20" s="92" t="s">
        <v>8</v>
      </c>
      <c r="E20" s="97">
        <v>600</v>
      </c>
      <c r="F20" s="99">
        <f t="shared" si="0"/>
        <v>0.91469410342446233</v>
      </c>
      <c r="G20" s="98">
        <f t="shared" si="1"/>
        <v>1.0418229401076828</v>
      </c>
      <c r="H20" s="100">
        <v>575.91359999999997</v>
      </c>
      <c r="I20" s="101" t="s">
        <v>63</v>
      </c>
      <c r="J20" s="103" t="s">
        <v>493</v>
      </c>
      <c r="K20" s="102" t="s">
        <v>318</v>
      </c>
      <c r="L20" s="93" t="s">
        <v>14</v>
      </c>
      <c r="M20" s="93" t="s">
        <v>494</v>
      </c>
    </row>
    <row r="21" spans="1:13" x14ac:dyDescent="0.2">
      <c r="A21" s="89">
        <v>42018</v>
      </c>
      <c r="B21" s="90" t="s">
        <v>167</v>
      </c>
      <c r="C21" s="91" t="str">
        <f t="shared" si="2"/>
        <v>Transport</v>
      </c>
      <c r="D21" s="92" t="s">
        <v>8</v>
      </c>
      <c r="E21" s="97">
        <v>600</v>
      </c>
      <c r="F21" s="99">
        <f t="shared" si="0"/>
        <v>0.91469410342446233</v>
      </c>
      <c r="G21" s="98">
        <f t="shared" si="1"/>
        <v>1.0418229401076828</v>
      </c>
      <c r="H21" s="100">
        <v>575.91359999999997</v>
      </c>
      <c r="I21" s="101" t="s">
        <v>63</v>
      </c>
      <c r="J21" s="103" t="s">
        <v>493</v>
      </c>
      <c r="K21" s="102" t="s">
        <v>318</v>
      </c>
      <c r="L21" s="93" t="s">
        <v>14</v>
      </c>
      <c r="M21" s="93" t="s">
        <v>494</v>
      </c>
    </row>
    <row r="22" spans="1:13" x14ac:dyDescent="0.2">
      <c r="A22" s="89">
        <v>42019</v>
      </c>
      <c r="B22" s="90" t="s">
        <v>166</v>
      </c>
      <c r="C22" s="91" t="str">
        <f t="shared" si="2"/>
        <v>Transport</v>
      </c>
      <c r="D22" s="92" t="s">
        <v>8</v>
      </c>
      <c r="E22" s="97">
        <v>600</v>
      </c>
      <c r="F22" s="99">
        <f t="shared" si="0"/>
        <v>0.91469410342446233</v>
      </c>
      <c r="G22" s="98">
        <f t="shared" si="1"/>
        <v>1.0418229401076828</v>
      </c>
      <c r="H22" s="100">
        <v>575.91359999999997</v>
      </c>
      <c r="I22" s="101" t="s">
        <v>63</v>
      </c>
      <c r="J22" s="103" t="s">
        <v>493</v>
      </c>
      <c r="K22" s="102" t="s">
        <v>318</v>
      </c>
      <c r="L22" s="93" t="s">
        <v>14</v>
      </c>
      <c r="M22" s="93" t="s">
        <v>494</v>
      </c>
    </row>
    <row r="23" spans="1:13" x14ac:dyDescent="0.2">
      <c r="A23" s="89">
        <v>42019</v>
      </c>
      <c r="B23" s="90" t="s">
        <v>167</v>
      </c>
      <c r="C23" s="91" t="str">
        <f t="shared" si="2"/>
        <v>Transport</v>
      </c>
      <c r="D23" s="92" t="s">
        <v>8</v>
      </c>
      <c r="E23" s="97">
        <v>600</v>
      </c>
      <c r="F23" s="99">
        <f t="shared" si="0"/>
        <v>0.91469410342446233</v>
      </c>
      <c r="G23" s="98">
        <f t="shared" si="1"/>
        <v>1.0418229401076828</v>
      </c>
      <c r="H23" s="100">
        <v>575.91359999999997</v>
      </c>
      <c r="I23" s="101" t="s">
        <v>63</v>
      </c>
      <c r="J23" s="103" t="s">
        <v>493</v>
      </c>
      <c r="K23" s="102" t="s">
        <v>318</v>
      </c>
      <c r="L23" s="93" t="s">
        <v>14</v>
      </c>
      <c r="M23" s="93" t="s">
        <v>494</v>
      </c>
    </row>
    <row r="24" spans="1:13" x14ac:dyDescent="0.2">
      <c r="A24" s="89">
        <v>42020</v>
      </c>
      <c r="B24" s="90" t="s">
        <v>166</v>
      </c>
      <c r="C24" s="91" t="str">
        <f t="shared" si="2"/>
        <v>Transport</v>
      </c>
      <c r="D24" s="92" t="s">
        <v>8</v>
      </c>
      <c r="E24" s="97">
        <v>600</v>
      </c>
      <c r="F24" s="99">
        <f t="shared" si="0"/>
        <v>0.91469410342446233</v>
      </c>
      <c r="G24" s="98">
        <f t="shared" si="1"/>
        <v>1.0418229401076828</v>
      </c>
      <c r="H24" s="100">
        <v>575.91359999999997</v>
      </c>
      <c r="I24" s="101" t="s">
        <v>63</v>
      </c>
      <c r="J24" s="103" t="s">
        <v>493</v>
      </c>
      <c r="K24" s="102" t="s">
        <v>324</v>
      </c>
      <c r="L24" s="93" t="s">
        <v>14</v>
      </c>
      <c r="M24" s="93" t="s">
        <v>494</v>
      </c>
    </row>
    <row r="25" spans="1:13" x14ac:dyDescent="0.2">
      <c r="A25" s="89">
        <v>42020</v>
      </c>
      <c r="B25" s="90" t="s">
        <v>167</v>
      </c>
      <c r="C25" s="91" t="str">
        <f t="shared" si="2"/>
        <v>Transport</v>
      </c>
      <c r="D25" s="92" t="s">
        <v>8</v>
      </c>
      <c r="E25" s="97">
        <v>600</v>
      </c>
      <c r="F25" s="99">
        <f t="shared" si="0"/>
        <v>0.91469410342446233</v>
      </c>
      <c r="G25" s="98">
        <f t="shared" si="1"/>
        <v>1.0418229401076828</v>
      </c>
      <c r="H25" s="100">
        <v>575.91359999999997</v>
      </c>
      <c r="I25" s="101" t="s">
        <v>63</v>
      </c>
      <c r="J25" s="103" t="s">
        <v>493</v>
      </c>
      <c r="K25" s="102" t="s">
        <v>324</v>
      </c>
      <c r="L25" s="93" t="s">
        <v>14</v>
      </c>
      <c r="M25" s="93" t="s">
        <v>494</v>
      </c>
    </row>
    <row r="26" spans="1:13" x14ac:dyDescent="0.2">
      <c r="A26" s="89">
        <v>42021</v>
      </c>
      <c r="B26" s="90" t="s">
        <v>325</v>
      </c>
      <c r="C26" s="91" t="s">
        <v>137</v>
      </c>
      <c r="D26" s="92" t="s">
        <v>9</v>
      </c>
      <c r="E26" s="97">
        <v>253623</v>
      </c>
      <c r="F26" s="99">
        <f t="shared" si="0"/>
        <v>386.64577098803733</v>
      </c>
      <c r="G26" s="98">
        <f t="shared" si="1"/>
        <v>440.38376589821809</v>
      </c>
      <c r="H26" s="100">
        <v>575.91359999999997</v>
      </c>
      <c r="I26" s="101" t="s">
        <v>59</v>
      </c>
      <c r="J26" s="103" t="s">
        <v>493</v>
      </c>
      <c r="K26" s="102" t="s">
        <v>326</v>
      </c>
      <c r="L26" s="93" t="s">
        <v>14</v>
      </c>
      <c r="M26" s="93" t="s">
        <v>494</v>
      </c>
    </row>
    <row r="27" spans="1:13" x14ac:dyDescent="0.2">
      <c r="A27" s="89">
        <v>42021</v>
      </c>
      <c r="B27" s="90" t="s">
        <v>327</v>
      </c>
      <c r="C27" s="91" t="s">
        <v>137</v>
      </c>
      <c r="D27" s="92" t="s">
        <v>9</v>
      </c>
      <c r="E27" s="97">
        <v>2750</v>
      </c>
      <c r="F27" s="99">
        <f t="shared" si="0"/>
        <v>4.1923479740287855</v>
      </c>
      <c r="G27" s="98">
        <f t="shared" si="1"/>
        <v>4.7750218088268799</v>
      </c>
      <c r="H27" s="100">
        <v>575.91359999999997</v>
      </c>
      <c r="I27" s="101" t="s">
        <v>59</v>
      </c>
      <c r="J27" s="103" t="s">
        <v>493</v>
      </c>
      <c r="K27" s="102" t="s">
        <v>326</v>
      </c>
      <c r="L27" s="93" t="s">
        <v>14</v>
      </c>
      <c r="M27" s="93" t="s">
        <v>494</v>
      </c>
    </row>
    <row r="28" spans="1:13" x14ac:dyDescent="0.2">
      <c r="A28" s="89">
        <v>42021</v>
      </c>
      <c r="B28" s="90" t="s">
        <v>328</v>
      </c>
      <c r="C28" s="91" t="s">
        <v>118</v>
      </c>
      <c r="D28" s="92" t="s">
        <v>9</v>
      </c>
      <c r="E28" s="97">
        <v>150</v>
      </c>
      <c r="F28" s="99">
        <f t="shared" si="0"/>
        <v>0.22867352585611558</v>
      </c>
      <c r="G28" s="98">
        <f t="shared" si="1"/>
        <v>0.26045573502692071</v>
      </c>
      <c r="H28" s="100">
        <v>575.91359999999997</v>
      </c>
      <c r="I28" s="101" t="s">
        <v>59</v>
      </c>
      <c r="J28" s="103" t="s">
        <v>493</v>
      </c>
      <c r="K28" s="102" t="s">
        <v>326</v>
      </c>
      <c r="L28" s="93" t="s">
        <v>14</v>
      </c>
      <c r="M28" s="93" t="s">
        <v>494</v>
      </c>
    </row>
    <row r="29" spans="1:13" x14ac:dyDescent="0.2">
      <c r="A29" s="89">
        <v>42021</v>
      </c>
      <c r="B29" s="90" t="s">
        <v>329</v>
      </c>
      <c r="C29" s="91" t="s">
        <v>118</v>
      </c>
      <c r="D29" s="92" t="s">
        <v>9</v>
      </c>
      <c r="E29" s="97">
        <v>800</v>
      </c>
      <c r="F29" s="99">
        <f t="shared" si="0"/>
        <v>1.2195921378992831</v>
      </c>
      <c r="G29" s="98">
        <f t="shared" si="1"/>
        <v>1.3890972534769106</v>
      </c>
      <c r="H29" s="100">
        <v>575.91359999999997</v>
      </c>
      <c r="I29" s="101" t="s">
        <v>59</v>
      </c>
      <c r="J29" s="103" t="s">
        <v>493</v>
      </c>
      <c r="K29" s="102" t="s">
        <v>326</v>
      </c>
      <c r="L29" s="93" t="s">
        <v>14</v>
      </c>
      <c r="M29" s="93" t="s">
        <v>494</v>
      </c>
    </row>
    <row r="30" spans="1:13" x14ac:dyDescent="0.2">
      <c r="A30" s="89">
        <v>42021</v>
      </c>
      <c r="B30" s="90" t="s">
        <v>330</v>
      </c>
      <c r="C30" s="91" t="s">
        <v>118</v>
      </c>
      <c r="D30" s="92" t="s">
        <v>9</v>
      </c>
      <c r="E30" s="97">
        <v>600</v>
      </c>
      <c r="F30" s="99">
        <f t="shared" si="0"/>
        <v>0.91469410342446233</v>
      </c>
      <c r="G30" s="98">
        <f t="shared" si="1"/>
        <v>1.0418229401076828</v>
      </c>
      <c r="H30" s="100">
        <v>575.91359999999997</v>
      </c>
      <c r="I30" s="101" t="s">
        <v>59</v>
      </c>
      <c r="J30" s="103" t="s">
        <v>493</v>
      </c>
      <c r="K30" s="102" t="s">
        <v>326</v>
      </c>
      <c r="L30" s="93" t="s">
        <v>14</v>
      </c>
      <c r="M30" s="93" t="s">
        <v>494</v>
      </c>
    </row>
    <row r="31" spans="1:13" x14ac:dyDescent="0.2">
      <c r="A31" s="89">
        <v>42021</v>
      </c>
      <c r="B31" s="90" t="s">
        <v>166</v>
      </c>
      <c r="C31" s="91" t="str">
        <f t="shared" ref="C31:C40" si="3">IF(B31="Crédit téléphone", "Telephone",IF(B31="Frais visa", "Travel Expenses",IF(B31="Transport local","Transport",IF(B31="Boissons","Trust Building",IF(B31="Nourriture","Travel Subsistence",IF(B31="Bonus opération","Bonus",IF(B31="Hébergement","Travel Subsistence",IF(B31&lt;&gt;"","Transport",""))))))))</f>
        <v>Transport</v>
      </c>
      <c r="D31" s="92" t="s">
        <v>8</v>
      </c>
      <c r="E31" s="97">
        <v>600</v>
      </c>
      <c r="F31" s="99">
        <f t="shared" si="0"/>
        <v>0.91469410342446233</v>
      </c>
      <c r="G31" s="98">
        <f t="shared" si="1"/>
        <v>1.0418229401076828</v>
      </c>
      <c r="H31" s="100">
        <v>575.91359999999997</v>
      </c>
      <c r="I31" s="101" t="s">
        <v>63</v>
      </c>
      <c r="J31" s="103" t="s">
        <v>493</v>
      </c>
      <c r="K31" s="102" t="s">
        <v>324</v>
      </c>
      <c r="L31" s="93" t="s">
        <v>14</v>
      </c>
      <c r="M31" s="93" t="s">
        <v>494</v>
      </c>
    </row>
    <row r="32" spans="1:13" x14ac:dyDescent="0.2">
      <c r="A32" s="89">
        <v>42021</v>
      </c>
      <c r="B32" s="90" t="s">
        <v>167</v>
      </c>
      <c r="C32" s="91" t="str">
        <f t="shared" si="3"/>
        <v>Transport</v>
      </c>
      <c r="D32" s="92" t="s">
        <v>8</v>
      </c>
      <c r="E32" s="97">
        <v>600</v>
      </c>
      <c r="F32" s="99">
        <f t="shared" si="0"/>
        <v>0.91469410342446233</v>
      </c>
      <c r="G32" s="98">
        <f t="shared" si="1"/>
        <v>1.0418229401076828</v>
      </c>
      <c r="H32" s="100">
        <v>575.91359999999997</v>
      </c>
      <c r="I32" s="101" t="s">
        <v>63</v>
      </c>
      <c r="J32" s="103" t="s">
        <v>493</v>
      </c>
      <c r="K32" s="102" t="s">
        <v>324</v>
      </c>
      <c r="L32" s="93" t="s">
        <v>14</v>
      </c>
      <c r="M32" s="93" t="s">
        <v>494</v>
      </c>
    </row>
    <row r="33" spans="1:13" x14ac:dyDescent="0.2">
      <c r="A33" s="89">
        <v>42021</v>
      </c>
      <c r="B33" s="90" t="s">
        <v>331</v>
      </c>
      <c r="C33" s="91" t="str">
        <f t="shared" si="3"/>
        <v>Transport</v>
      </c>
      <c r="D33" s="92" t="s">
        <v>8</v>
      </c>
      <c r="E33" s="97">
        <v>1400</v>
      </c>
      <c r="F33" s="99">
        <f t="shared" si="0"/>
        <v>2.1342862413237453</v>
      </c>
      <c r="G33" s="98">
        <f t="shared" si="1"/>
        <v>2.4309201935845932</v>
      </c>
      <c r="H33" s="100">
        <v>575.91359999999997</v>
      </c>
      <c r="I33" s="101" t="s">
        <v>63</v>
      </c>
      <c r="J33" s="103" t="s">
        <v>493</v>
      </c>
      <c r="K33" s="102" t="s">
        <v>332</v>
      </c>
      <c r="L33" s="93" t="s">
        <v>14</v>
      </c>
      <c r="M33" s="93" t="s">
        <v>494</v>
      </c>
    </row>
    <row r="34" spans="1:13" x14ac:dyDescent="0.2">
      <c r="A34" s="89">
        <v>42021</v>
      </c>
      <c r="B34" s="90" t="s">
        <v>333</v>
      </c>
      <c r="C34" s="91" t="str">
        <f t="shared" si="3"/>
        <v>Transport</v>
      </c>
      <c r="D34" s="92" t="s">
        <v>8</v>
      </c>
      <c r="E34" s="97">
        <v>300</v>
      </c>
      <c r="F34" s="99">
        <f t="shared" si="0"/>
        <v>0.45734705171223117</v>
      </c>
      <c r="G34" s="98">
        <f t="shared" si="1"/>
        <v>0.52091147005384142</v>
      </c>
      <c r="H34" s="100">
        <v>575.91359999999997</v>
      </c>
      <c r="I34" s="101" t="s">
        <v>63</v>
      </c>
      <c r="J34" s="103" t="s">
        <v>493</v>
      </c>
      <c r="K34" s="102" t="s">
        <v>332</v>
      </c>
      <c r="L34" s="93" t="s">
        <v>14</v>
      </c>
      <c r="M34" s="93" t="s">
        <v>494</v>
      </c>
    </row>
    <row r="35" spans="1:13" x14ac:dyDescent="0.2">
      <c r="A35" s="89">
        <v>42021</v>
      </c>
      <c r="B35" s="90" t="s">
        <v>265</v>
      </c>
      <c r="C35" s="91" t="str">
        <f t="shared" si="3"/>
        <v>Trust Building</v>
      </c>
      <c r="D35" s="92" t="s">
        <v>8</v>
      </c>
      <c r="E35" s="97">
        <v>1500</v>
      </c>
      <c r="F35" s="99">
        <f t="shared" si="0"/>
        <v>2.2867352585611558</v>
      </c>
      <c r="G35" s="98">
        <f t="shared" si="1"/>
        <v>2.6045573502692072</v>
      </c>
      <c r="H35" s="100">
        <v>575.91359999999997</v>
      </c>
      <c r="I35" s="101" t="s">
        <v>63</v>
      </c>
      <c r="J35" s="103" t="s">
        <v>493</v>
      </c>
      <c r="K35" s="102" t="s">
        <v>332</v>
      </c>
      <c r="L35" s="93" t="s">
        <v>14</v>
      </c>
      <c r="M35" s="93" t="s">
        <v>494</v>
      </c>
    </row>
    <row r="36" spans="1:13" x14ac:dyDescent="0.2">
      <c r="A36" s="89">
        <v>42021</v>
      </c>
      <c r="B36" s="90" t="s">
        <v>334</v>
      </c>
      <c r="C36" s="91" t="str">
        <f t="shared" si="3"/>
        <v>Transport</v>
      </c>
      <c r="D36" s="92" t="s">
        <v>8</v>
      </c>
      <c r="E36" s="97">
        <v>300</v>
      </c>
      <c r="F36" s="99">
        <f t="shared" si="0"/>
        <v>0.45734705171223117</v>
      </c>
      <c r="G36" s="98">
        <f t="shared" si="1"/>
        <v>0.52091147005384142</v>
      </c>
      <c r="H36" s="100">
        <v>575.91359999999997</v>
      </c>
      <c r="I36" s="101" t="s">
        <v>63</v>
      </c>
      <c r="J36" s="103" t="s">
        <v>493</v>
      </c>
      <c r="K36" s="102" t="s">
        <v>332</v>
      </c>
      <c r="L36" s="93" t="s">
        <v>14</v>
      </c>
      <c r="M36" s="93" t="s">
        <v>494</v>
      </c>
    </row>
    <row r="37" spans="1:13" x14ac:dyDescent="0.2">
      <c r="A37" s="89">
        <v>42021</v>
      </c>
      <c r="B37" s="90" t="s">
        <v>335</v>
      </c>
      <c r="C37" s="91" t="str">
        <f t="shared" si="3"/>
        <v>Transport</v>
      </c>
      <c r="D37" s="92" t="s">
        <v>8</v>
      </c>
      <c r="E37" s="97">
        <v>1400</v>
      </c>
      <c r="F37" s="99">
        <f t="shared" si="0"/>
        <v>2.1342862413237453</v>
      </c>
      <c r="G37" s="98">
        <f t="shared" si="1"/>
        <v>2.4309201935845932</v>
      </c>
      <c r="H37" s="100">
        <v>575.91359999999997</v>
      </c>
      <c r="I37" s="101" t="s">
        <v>63</v>
      </c>
      <c r="J37" s="103" t="s">
        <v>493</v>
      </c>
      <c r="K37" s="102" t="s">
        <v>332</v>
      </c>
      <c r="L37" s="93" t="s">
        <v>14</v>
      </c>
      <c r="M37" s="93" t="s">
        <v>494</v>
      </c>
    </row>
    <row r="38" spans="1:13" x14ac:dyDescent="0.2">
      <c r="A38" s="89">
        <v>42023</v>
      </c>
      <c r="B38" s="90" t="s">
        <v>336</v>
      </c>
      <c r="C38" s="91" t="str">
        <f t="shared" si="3"/>
        <v>Transport</v>
      </c>
      <c r="D38" s="92" t="s">
        <v>8</v>
      </c>
      <c r="E38" s="97">
        <v>700</v>
      </c>
      <c r="F38" s="99">
        <f t="shared" si="0"/>
        <v>1.0671431206618727</v>
      </c>
      <c r="G38" s="98">
        <f t="shared" si="1"/>
        <v>1.2154600967922966</v>
      </c>
      <c r="H38" s="100">
        <v>575.91359999999997</v>
      </c>
      <c r="I38" s="101" t="s">
        <v>63</v>
      </c>
      <c r="J38" s="103" t="s">
        <v>493</v>
      </c>
      <c r="K38" s="102" t="s">
        <v>337</v>
      </c>
      <c r="L38" s="93" t="s">
        <v>14</v>
      </c>
      <c r="M38" s="93" t="s">
        <v>494</v>
      </c>
    </row>
    <row r="39" spans="1:13" x14ac:dyDescent="0.2">
      <c r="A39" s="89">
        <v>42023</v>
      </c>
      <c r="B39" s="90" t="s">
        <v>265</v>
      </c>
      <c r="C39" s="91" t="str">
        <f t="shared" si="3"/>
        <v>Trust Building</v>
      </c>
      <c r="D39" s="92" t="s">
        <v>8</v>
      </c>
      <c r="E39" s="97">
        <v>1500</v>
      </c>
      <c r="F39" s="99">
        <f t="shared" si="0"/>
        <v>2.2867352585611558</v>
      </c>
      <c r="G39" s="98">
        <f t="shared" si="1"/>
        <v>2.6045573502692072</v>
      </c>
      <c r="H39" s="100">
        <v>575.91359999999997</v>
      </c>
      <c r="I39" s="101" t="s">
        <v>63</v>
      </c>
      <c r="J39" s="103" t="s">
        <v>493</v>
      </c>
      <c r="K39" s="102" t="s">
        <v>337</v>
      </c>
      <c r="L39" s="93" t="s">
        <v>14</v>
      </c>
      <c r="M39" s="93" t="s">
        <v>494</v>
      </c>
    </row>
    <row r="40" spans="1:13" x14ac:dyDescent="0.2">
      <c r="A40" s="89">
        <v>42023</v>
      </c>
      <c r="B40" s="90" t="s">
        <v>338</v>
      </c>
      <c r="C40" s="91" t="str">
        <f t="shared" si="3"/>
        <v>Transport</v>
      </c>
      <c r="D40" s="92" t="s">
        <v>8</v>
      </c>
      <c r="E40" s="97">
        <v>700</v>
      </c>
      <c r="F40" s="99">
        <f t="shared" si="0"/>
        <v>1.0671431206618727</v>
      </c>
      <c r="G40" s="98">
        <f t="shared" si="1"/>
        <v>1.2154600967922966</v>
      </c>
      <c r="H40" s="100">
        <v>575.91359999999997</v>
      </c>
      <c r="I40" s="101" t="s">
        <v>63</v>
      </c>
      <c r="J40" s="103" t="s">
        <v>493</v>
      </c>
      <c r="K40" s="102" t="s">
        <v>337</v>
      </c>
      <c r="L40" s="93" t="s">
        <v>14</v>
      </c>
      <c r="M40" s="93" t="s">
        <v>494</v>
      </c>
    </row>
    <row r="41" spans="1:13" x14ac:dyDescent="0.2">
      <c r="A41" s="89">
        <v>42024</v>
      </c>
      <c r="B41" s="90" t="s">
        <v>313</v>
      </c>
      <c r="C41" s="91" t="s">
        <v>127</v>
      </c>
      <c r="D41" s="92" t="s">
        <v>9</v>
      </c>
      <c r="E41" s="97">
        <v>27000</v>
      </c>
      <c r="F41" s="99">
        <f t="shared" si="0"/>
        <v>41.161234654100802</v>
      </c>
      <c r="G41" s="98">
        <f t="shared" si="1"/>
        <v>46.88203230484573</v>
      </c>
      <c r="H41" s="100">
        <v>575.91359999999997</v>
      </c>
      <c r="I41" s="101" t="s">
        <v>59</v>
      </c>
      <c r="J41" s="103" t="s">
        <v>493</v>
      </c>
      <c r="K41" s="102" t="s">
        <v>339</v>
      </c>
      <c r="L41" s="93" t="s">
        <v>14</v>
      </c>
      <c r="M41" s="93" t="s">
        <v>494</v>
      </c>
    </row>
    <row r="42" spans="1:13" x14ac:dyDescent="0.2">
      <c r="A42" s="89">
        <v>42024</v>
      </c>
      <c r="B42" s="90" t="s">
        <v>309</v>
      </c>
      <c r="C42" s="91" t="s">
        <v>118</v>
      </c>
      <c r="D42" s="92" t="s">
        <v>9</v>
      </c>
      <c r="E42" s="97">
        <v>600</v>
      </c>
      <c r="F42" s="99">
        <f t="shared" si="0"/>
        <v>0.91469410342446233</v>
      </c>
      <c r="G42" s="98">
        <f t="shared" si="1"/>
        <v>1.0418229401076828</v>
      </c>
      <c r="H42" s="100">
        <v>575.91359999999997</v>
      </c>
      <c r="I42" s="101" t="s">
        <v>59</v>
      </c>
      <c r="J42" s="103" t="s">
        <v>493</v>
      </c>
      <c r="K42" s="102" t="s">
        <v>339</v>
      </c>
      <c r="L42" s="93" t="s">
        <v>14</v>
      </c>
      <c r="M42" s="93" t="s">
        <v>494</v>
      </c>
    </row>
    <row r="43" spans="1:13" x14ac:dyDescent="0.2">
      <c r="A43" s="89">
        <v>42024</v>
      </c>
      <c r="B43" s="90" t="s">
        <v>311</v>
      </c>
      <c r="C43" s="91" t="s">
        <v>118</v>
      </c>
      <c r="D43" s="92" t="s">
        <v>9</v>
      </c>
      <c r="E43" s="97">
        <v>600</v>
      </c>
      <c r="F43" s="99">
        <f t="shared" si="0"/>
        <v>0.91469410342446233</v>
      </c>
      <c r="G43" s="98">
        <f t="shared" si="1"/>
        <v>1.0418229401076828</v>
      </c>
      <c r="H43" s="100">
        <v>575.91359999999997</v>
      </c>
      <c r="I43" s="101" t="s">
        <v>59</v>
      </c>
      <c r="J43" s="103" t="s">
        <v>493</v>
      </c>
      <c r="K43" s="102" t="s">
        <v>339</v>
      </c>
      <c r="L43" s="93" t="s">
        <v>14</v>
      </c>
      <c r="M43" s="93" t="s">
        <v>494</v>
      </c>
    </row>
    <row r="44" spans="1:13" x14ac:dyDescent="0.2">
      <c r="A44" s="89">
        <v>42024</v>
      </c>
      <c r="B44" s="90" t="s">
        <v>340</v>
      </c>
      <c r="C44" s="91" t="s">
        <v>118</v>
      </c>
      <c r="D44" s="92" t="s">
        <v>8</v>
      </c>
      <c r="E44" s="97">
        <v>1600</v>
      </c>
      <c r="F44" s="99">
        <f t="shared" si="0"/>
        <v>2.4391842757985662</v>
      </c>
      <c r="G44" s="98">
        <f t="shared" si="1"/>
        <v>2.7781945069538212</v>
      </c>
      <c r="H44" s="100">
        <v>575.91359999999997</v>
      </c>
      <c r="I44" s="101" t="s">
        <v>12</v>
      </c>
      <c r="J44" s="103" t="s">
        <v>493</v>
      </c>
      <c r="K44" s="102" t="s">
        <v>341</v>
      </c>
      <c r="L44" s="93" t="s">
        <v>14</v>
      </c>
      <c r="M44" s="93" t="s">
        <v>494</v>
      </c>
    </row>
    <row r="45" spans="1:13" x14ac:dyDescent="0.2">
      <c r="A45" s="89">
        <v>42024</v>
      </c>
      <c r="B45" s="90" t="s">
        <v>342</v>
      </c>
      <c r="C45" s="91" t="str">
        <f>IF(B45="Crédit téléphone", "Telephone",IF(B45="Frais visa", "Travel Expenses",IF(B45="Transport local","Transport",IF(B45="Boissons","Trust Building",IF(B45="Nourriture","Travel Subsistence",IF(B45="Bonus opération","Bonus",IF(B45="Hébergement","Travel Subsistence",IF(B45&lt;&gt;"","Transport",""))))))))</f>
        <v>Transport</v>
      </c>
      <c r="D45" s="92" t="s">
        <v>8</v>
      </c>
      <c r="E45" s="97">
        <v>900</v>
      </c>
      <c r="F45" s="99">
        <f t="shared" si="0"/>
        <v>1.3720411551366933</v>
      </c>
      <c r="G45" s="98">
        <f t="shared" si="1"/>
        <v>1.5627344101615244</v>
      </c>
      <c r="H45" s="100">
        <v>575.91359999999997</v>
      </c>
      <c r="I45" s="101" t="s">
        <v>12</v>
      </c>
      <c r="J45" s="103" t="s">
        <v>493</v>
      </c>
      <c r="K45" s="102" t="s">
        <v>343</v>
      </c>
      <c r="L45" s="93" t="s">
        <v>14</v>
      </c>
      <c r="M45" s="93" t="s">
        <v>494</v>
      </c>
    </row>
    <row r="46" spans="1:13" x14ac:dyDescent="0.2">
      <c r="A46" s="89">
        <v>42024</v>
      </c>
      <c r="B46" s="90" t="s">
        <v>344</v>
      </c>
      <c r="C46" s="91" t="s">
        <v>239</v>
      </c>
      <c r="D46" s="92" t="s">
        <v>8</v>
      </c>
      <c r="E46" s="97">
        <v>1200</v>
      </c>
      <c r="F46" s="99">
        <f t="shared" si="0"/>
        <v>1.8293882068489247</v>
      </c>
      <c r="G46" s="98">
        <f t="shared" si="1"/>
        <v>2.0836458802153657</v>
      </c>
      <c r="H46" s="100">
        <v>575.91359999999997</v>
      </c>
      <c r="I46" s="101" t="s">
        <v>12</v>
      </c>
      <c r="J46" s="103" t="s">
        <v>493</v>
      </c>
      <c r="K46" s="102" t="s">
        <v>343</v>
      </c>
      <c r="L46" s="93" t="s">
        <v>14</v>
      </c>
      <c r="M46" s="93" t="s">
        <v>494</v>
      </c>
    </row>
    <row r="47" spans="1:13" x14ac:dyDescent="0.2">
      <c r="A47" s="89">
        <v>42024</v>
      </c>
      <c r="B47" s="90" t="s">
        <v>166</v>
      </c>
      <c r="C47" s="91" t="str">
        <f>IF(B47="Crédit téléphone", "Telephone",IF(B47="Frais visa", "Travel Expenses",IF(B47="Transport local","Transport",IF(B47="Boissons","Trust Building",IF(B47="Nourriture","Travel Subsistence",IF(B47="Bonus opération","Bonus",IF(B47="Hébergement","Travel Subsistence",IF(B47&lt;&gt;"","Transport",""))))))))</f>
        <v>Transport</v>
      </c>
      <c r="D47" s="92" t="s">
        <v>8</v>
      </c>
      <c r="E47" s="97">
        <v>600</v>
      </c>
      <c r="F47" s="99">
        <f t="shared" si="0"/>
        <v>0.91469410342446233</v>
      </c>
      <c r="G47" s="98">
        <f t="shared" si="1"/>
        <v>1.0418229401076828</v>
      </c>
      <c r="H47" s="100">
        <v>575.91359999999997</v>
      </c>
      <c r="I47" s="101" t="s">
        <v>63</v>
      </c>
      <c r="J47" s="103" t="s">
        <v>493</v>
      </c>
      <c r="K47" s="102" t="s">
        <v>324</v>
      </c>
      <c r="L47" s="93" t="s">
        <v>14</v>
      </c>
      <c r="M47" s="93" t="s">
        <v>494</v>
      </c>
    </row>
    <row r="48" spans="1:13" x14ac:dyDescent="0.2">
      <c r="A48" s="89">
        <v>42024</v>
      </c>
      <c r="B48" s="90" t="s">
        <v>167</v>
      </c>
      <c r="C48" s="91" t="str">
        <f>IF(B48="Crédit téléphone", "Telephone",IF(B48="Frais visa", "Travel Expenses",IF(B48="Transport local","Transport",IF(B48="Boissons","Trust Building",IF(B48="Nourriture","Travel Subsistence",IF(B48="Bonus opération","Bonus",IF(B48="Hébergement","Travel Subsistence",IF(B48&lt;&gt;"","Transport",""))))))))</f>
        <v>Transport</v>
      </c>
      <c r="D48" s="92" t="s">
        <v>8</v>
      </c>
      <c r="E48" s="97">
        <v>600</v>
      </c>
      <c r="F48" s="99">
        <f t="shared" si="0"/>
        <v>0.91469410342446233</v>
      </c>
      <c r="G48" s="98">
        <f t="shared" si="1"/>
        <v>1.0418229401076828</v>
      </c>
      <c r="H48" s="100">
        <v>575.91359999999997</v>
      </c>
      <c r="I48" s="101" t="s">
        <v>63</v>
      </c>
      <c r="J48" s="103" t="s">
        <v>493</v>
      </c>
      <c r="K48" s="102" t="s">
        <v>324</v>
      </c>
      <c r="L48" s="93" t="s">
        <v>14</v>
      </c>
      <c r="M48" s="93" t="s">
        <v>494</v>
      </c>
    </row>
    <row r="49" spans="1:13" x14ac:dyDescent="0.2">
      <c r="A49" s="89">
        <v>42024</v>
      </c>
      <c r="B49" s="90" t="s">
        <v>345</v>
      </c>
      <c r="C49" s="91" t="str">
        <f>IF(B49="Crédit téléphone", "Telephone",IF(B49="Frais visa", "Travel Expenses",IF(B49="Transport local","Transport",IF(B49="Boissons","Trust Building",IF(B49="Nourriture","Travel Subsistence",IF(B49="Bonus opération","Bonus",IF(B49="Hébergement","Travel Subsistence",IF(B49&lt;&gt;"","Transport",""))))))))</f>
        <v>Transport</v>
      </c>
      <c r="D49" s="92" t="s">
        <v>8</v>
      </c>
      <c r="E49" s="97">
        <v>700</v>
      </c>
      <c r="F49" s="99">
        <f t="shared" si="0"/>
        <v>1.0671431206618727</v>
      </c>
      <c r="G49" s="98">
        <f t="shared" si="1"/>
        <v>1.2154600967922966</v>
      </c>
      <c r="H49" s="100">
        <v>575.91359999999997</v>
      </c>
      <c r="I49" s="101" t="s">
        <v>63</v>
      </c>
      <c r="J49" s="103" t="s">
        <v>493</v>
      </c>
      <c r="K49" s="102" t="s">
        <v>346</v>
      </c>
      <c r="L49" s="93" t="s">
        <v>14</v>
      </c>
      <c r="M49" s="93" t="s">
        <v>494</v>
      </c>
    </row>
    <row r="50" spans="1:13" x14ac:dyDescent="0.2">
      <c r="A50" s="89">
        <v>42024</v>
      </c>
      <c r="B50" s="90" t="s">
        <v>265</v>
      </c>
      <c r="C50" s="91" t="str">
        <f>IF(B50="Crédit téléphone", "Telephone",IF(B50="Frais visa", "Travel Expenses",IF(B50="Transport local","Transport",IF(B50="Boissons","Trust Building",IF(B50="Nourriture","Travel Subsistence",IF(B50="Bonus opération","Bonus",IF(B50="Hébergement","Travel Subsistence",IF(B50&lt;&gt;"","Transport",""))))))))</f>
        <v>Trust Building</v>
      </c>
      <c r="D50" s="92" t="s">
        <v>8</v>
      </c>
      <c r="E50" s="97">
        <v>1500</v>
      </c>
      <c r="F50" s="99">
        <f t="shared" si="0"/>
        <v>2.2867352585611558</v>
      </c>
      <c r="G50" s="98">
        <f t="shared" si="1"/>
        <v>2.6045573502692072</v>
      </c>
      <c r="H50" s="100">
        <v>575.91359999999997</v>
      </c>
      <c r="I50" s="101" t="s">
        <v>63</v>
      </c>
      <c r="J50" s="103" t="s">
        <v>493</v>
      </c>
      <c r="K50" s="102" t="s">
        <v>346</v>
      </c>
      <c r="L50" s="93" t="s">
        <v>14</v>
      </c>
      <c r="M50" s="93" t="s">
        <v>494</v>
      </c>
    </row>
    <row r="51" spans="1:13" x14ac:dyDescent="0.2">
      <c r="A51" s="89">
        <v>42024</v>
      </c>
      <c r="B51" s="90" t="s">
        <v>347</v>
      </c>
      <c r="C51" s="91" t="str">
        <f>IF(B51="Crédit téléphone", "Telephone",IF(B51="Frais visa", "Travel Expenses",IF(B51="Transport local","Transport",IF(B51="Boissons","Trust Building",IF(B51="Nourriture","Travel Subsistence",IF(B51="Bonus opération","Bonus",IF(B51="Hébergement","Travel Subsistence",IF(B51&lt;&gt;"","Transport",""))))))))</f>
        <v>Transport</v>
      </c>
      <c r="D51" s="92" t="s">
        <v>8</v>
      </c>
      <c r="E51" s="97">
        <v>700</v>
      </c>
      <c r="F51" s="99">
        <f t="shared" si="0"/>
        <v>1.0671431206618727</v>
      </c>
      <c r="G51" s="98">
        <f t="shared" si="1"/>
        <v>1.2154600967922966</v>
      </c>
      <c r="H51" s="100">
        <v>575.91359999999997</v>
      </c>
      <c r="I51" s="101" t="s">
        <v>63</v>
      </c>
      <c r="J51" s="103" t="s">
        <v>493</v>
      </c>
      <c r="K51" s="102" t="s">
        <v>346</v>
      </c>
      <c r="L51" s="93" t="s">
        <v>14</v>
      </c>
      <c r="M51" s="93" t="s">
        <v>494</v>
      </c>
    </row>
    <row r="52" spans="1:13" x14ac:dyDescent="0.2">
      <c r="A52" s="89">
        <v>42025</v>
      </c>
      <c r="B52" s="90" t="s">
        <v>268</v>
      </c>
      <c r="C52" s="91" t="s">
        <v>118</v>
      </c>
      <c r="D52" s="92" t="s">
        <v>8</v>
      </c>
      <c r="E52" s="97">
        <v>600</v>
      </c>
      <c r="F52" s="99">
        <f t="shared" si="0"/>
        <v>0.91469410342446233</v>
      </c>
      <c r="G52" s="98">
        <f t="shared" si="1"/>
        <v>1.0418229401076828</v>
      </c>
      <c r="H52" s="100">
        <v>575.91359999999997</v>
      </c>
      <c r="I52" s="101" t="s">
        <v>12</v>
      </c>
      <c r="J52" s="103" t="s">
        <v>493</v>
      </c>
      <c r="K52" s="102" t="s">
        <v>348</v>
      </c>
      <c r="L52" s="93" t="s">
        <v>14</v>
      </c>
      <c r="M52" s="93" t="s">
        <v>494</v>
      </c>
    </row>
    <row r="53" spans="1:13" x14ac:dyDescent="0.2">
      <c r="A53" s="89">
        <v>42025</v>
      </c>
      <c r="B53" s="90" t="s">
        <v>349</v>
      </c>
      <c r="C53" s="91" t="str">
        <f>IF(B53="Crédit téléphone", "Telephone",IF(B53="Frais visa", "Travel Expenses",IF(B53="Transport local","Transport",IF(B53="Boissons","Trust Building",IF(B53="Nourriture","Travel Subsistence",IF(B53="Bonus opération","Bonus",IF(B53="Hébergement","Travel Subsistence",IF(B53&lt;&gt;"","Transport",""))))))))</f>
        <v>Transport</v>
      </c>
      <c r="D53" s="92" t="s">
        <v>8</v>
      </c>
      <c r="E53" s="97">
        <v>5500</v>
      </c>
      <c r="F53" s="99">
        <f t="shared" si="0"/>
        <v>8.3846959480575709</v>
      </c>
      <c r="G53" s="98">
        <f t="shared" si="1"/>
        <v>9.5500436176537598</v>
      </c>
      <c r="H53" s="100">
        <v>575.91359999999997</v>
      </c>
      <c r="I53" s="101" t="s">
        <v>12</v>
      </c>
      <c r="J53" s="103" t="s">
        <v>493</v>
      </c>
      <c r="K53" s="102" t="s">
        <v>350</v>
      </c>
      <c r="L53" s="93" t="s">
        <v>14</v>
      </c>
      <c r="M53" s="93" t="s">
        <v>494</v>
      </c>
    </row>
    <row r="54" spans="1:13" x14ac:dyDescent="0.2">
      <c r="A54" s="89">
        <v>42025</v>
      </c>
      <c r="B54" s="90" t="s">
        <v>263</v>
      </c>
      <c r="C54" s="91" t="str">
        <f>IF(B54="Crédit téléphone", "Telephone",IF(B54="Frais visa", "Travel Expenses",IF(B54="Transport local","Transport",IF(B54="Boissons","Trust Building",IF(B54="Nourriture","Travel Subsistence",IF(B54="Bonus opération","Bonus",IF(B54="Hébergement","Travel Subsistence",IF(B54&lt;&gt;"","Transport",""))))))))</f>
        <v>Transport</v>
      </c>
      <c r="D54" s="92" t="s">
        <v>8</v>
      </c>
      <c r="E54" s="97">
        <v>1600</v>
      </c>
      <c r="F54" s="99">
        <f t="shared" si="0"/>
        <v>2.4391842757985662</v>
      </c>
      <c r="G54" s="98">
        <f t="shared" si="1"/>
        <v>2.7781945069538212</v>
      </c>
      <c r="H54" s="100">
        <v>575.91359999999997</v>
      </c>
      <c r="I54" s="101" t="s">
        <v>12</v>
      </c>
      <c r="J54" s="103" t="s">
        <v>493</v>
      </c>
      <c r="K54" s="102" t="s">
        <v>348</v>
      </c>
      <c r="L54" s="93" t="s">
        <v>14</v>
      </c>
      <c r="M54" s="93" t="s">
        <v>494</v>
      </c>
    </row>
    <row r="55" spans="1:13" x14ac:dyDescent="0.2">
      <c r="A55" s="89">
        <v>42025</v>
      </c>
      <c r="B55" s="90" t="s">
        <v>351</v>
      </c>
      <c r="C55" s="91" t="s">
        <v>239</v>
      </c>
      <c r="D55" s="92" t="s">
        <v>8</v>
      </c>
      <c r="E55" s="97">
        <v>2900</v>
      </c>
      <c r="F55" s="99">
        <f t="shared" si="0"/>
        <v>4.4210214998849011</v>
      </c>
      <c r="G55" s="98">
        <f t="shared" si="1"/>
        <v>5.0354775438538004</v>
      </c>
      <c r="H55" s="100">
        <v>575.91359999999997</v>
      </c>
      <c r="I55" s="101" t="s">
        <v>12</v>
      </c>
      <c r="J55" s="103" t="s">
        <v>493</v>
      </c>
      <c r="K55" s="102" t="s">
        <v>348</v>
      </c>
      <c r="L55" s="93" t="s">
        <v>14</v>
      </c>
      <c r="M55" s="93" t="s">
        <v>494</v>
      </c>
    </row>
    <row r="56" spans="1:13" x14ac:dyDescent="0.2">
      <c r="A56" s="89">
        <v>42025</v>
      </c>
      <c r="B56" s="90" t="s">
        <v>352</v>
      </c>
      <c r="C56" s="91" t="s">
        <v>273</v>
      </c>
      <c r="D56" s="92" t="s">
        <v>8</v>
      </c>
      <c r="E56" s="97">
        <v>5000</v>
      </c>
      <c r="F56" s="99">
        <f t="shared" si="0"/>
        <v>7.6224508618705187</v>
      </c>
      <c r="G56" s="98">
        <f t="shared" si="1"/>
        <v>8.6818578342306907</v>
      </c>
      <c r="H56" s="100">
        <v>575.91359999999997</v>
      </c>
      <c r="I56" s="101" t="s">
        <v>12</v>
      </c>
      <c r="J56" s="103" t="s">
        <v>493</v>
      </c>
      <c r="K56" s="102" t="s">
        <v>348</v>
      </c>
      <c r="L56" s="93" t="s">
        <v>14</v>
      </c>
      <c r="M56" s="93" t="s">
        <v>494</v>
      </c>
    </row>
    <row r="57" spans="1:13" x14ac:dyDescent="0.2">
      <c r="A57" s="89">
        <v>42025</v>
      </c>
      <c r="B57" s="90" t="s">
        <v>353</v>
      </c>
      <c r="C57" s="91" t="s">
        <v>273</v>
      </c>
      <c r="D57" s="92" t="s">
        <v>8</v>
      </c>
      <c r="E57" s="97">
        <v>3000</v>
      </c>
      <c r="F57" s="99">
        <f t="shared" si="0"/>
        <v>4.5734705171223116</v>
      </c>
      <c r="G57" s="98">
        <f t="shared" si="1"/>
        <v>5.2091147005384144</v>
      </c>
      <c r="H57" s="100">
        <v>575.91359999999997</v>
      </c>
      <c r="I57" s="101" t="s">
        <v>12</v>
      </c>
      <c r="J57" s="103" t="s">
        <v>493</v>
      </c>
      <c r="K57" s="102" t="s">
        <v>348</v>
      </c>
      <c r="L57" s="93" t="s">
        <v>14</v>
      </c>
      <c r="M57" s="93" t="s">
        <v>494</v>
      </c>
    </row>
    <row r="58" spans="1:13" x14ac:dyDescent="0.2">
      <c r="A58" s="89">
        <v>42025</v>
      </c>
      <c r="B58" s="90" t="s">
        <v>167</v>
      </c>
      <c r="C58" s="91" t="str">
        <f t="shared" ref="C58:C65" si="4">IF(B58="Crédit téléphone", "Telephone",IF(B58="Frais visa", "Travel Expenses",IF(B58="Transport local","Transport",IF(B58="Boissons","Trust Building",IF(B58="Nourriture","Travel Subsistence",IF(B58="Bonus opération","Bonus",IF(B58="Hébergement","Travel Subsistence",IF(B58&lt;&gt;"","Transport",""))))))))</f>
        <v>Transport</v>
      </c>
      <c r="D58" s="92" t="s">
        <v>8</v>
      </c>
      <c r="E58" s="97">
        <v>600</v>
      </c>
      <c r="F58" s="99">
        <f t="shared" si="0"/>
        <v>0.91469410342446233</v>
      </c>
      <c r="G58" s="98">
        <f t="shared" si="1"/>
        <v>1.0418229401076828</v>
      </c>
      <c r="H58" s="100">
        <v>575.91359999999997</v>
      </c>
      <c r="I58" s="101" t="s">
        <v>63</v>
      </c>
      <c r="J58" s="103" t="s">
        <v>493</v>
      </c>
      <c r="K58" s="102" t="s">
        <v>324</v>
      </c>
      <c r="L58" s="93" t="s">
        <v>14</v>
      </c>
      <c r="M58" s="93" t="s">
        <v>494</v>
      </c>
    </row>
    <row r="59" spans="1:13" x14ac:dyDescent="0.2">
      <c r="A59" s="89">
        <v>42025</v>
      </c>
      <c r="B59" s="90" t="s">
        <v>354</v>
      </c>
      <c r="C59" s="91" t="str">
        <f t="shared" si="4"/>
        <v>Transport</v>
      </c>
      <c r="D59" s="92" t="s">
        <v>8</v>
      </c>
      <c r="E59" s="97">
        <v>600</v>
      </c>
      <c r="F59" s="99">
        <f t="shared" si="0"/>
        <v>0.91469410342446233</v>
      </c>
      <c r="G59" s="98">
        <f t="shared" si="1"/>
        <v>1.0418229401076828</v>
      </c>
      <c r="H59" s="100">
        <v>575.91359999999997</v>
      </c>
      <c r="I59" s="101" t="s">
        <v>63</v>
      </c>
      <c r="J59" s="103" t="s">
        <v>493</v>
      </c>
      <c r="K59" s="102" t="s">
        <v>355</v>
      </c>
      <c r="L59" s="93" t="s">
        <v>14</v>
      </c>
      <c r="M59" s="93" t="s">
        <v>494</v>
      </c>
    </row>
    <row r="60" spans="1:13" x14ac:dyDescent="0.2">
      <c r="A60" s="89">
        <v>42025</v>
      </c>
      <c r="B60" s="90" t="s">
        <v>356</v>
      </c>
      <c r="C60" s="91" t="str">
        <f t="shared" si="4"/>
        <v>Transport</v>
      </c>
      <c r="D60" s="92" t="s">
        <v>8</v>
      </c>
      <c r="E60" s="97">
        <v>350</v>
      </c>
      <c r="F60" s="99">
        <f t="shared" si="0"/>
        <v>0.53357156033093633</v>
      </c>
      <c r="G60" s="98">
        <f t="shared" si="1"/>
        <v>0.6077300483961483</v>
      </c>
      <c r="H60" s="100">
        <v>575.91359999999997</v>
      </c>
      <c r="I60" s="101" t="s">
        <v>63</v>
      </c>
      <c r="J60" s="103" t="s">
        <v>493</v>
      </c>
      <c r="K60" s="102" t="s">
        <v>355</v>
      </c>
      <c r="L60" s="93" t="s">
        <v>14</v>
      </c>
      <c r="M60" s="93" t="s">
        <v>494</v>
      </c>
    </row>
    <row r="61" spans="1:13" x14ac:dyDescent="0.2">
      <c r="A61" s="89">
        <v>42025</v>
      </c>
      <c r="B61" s="90" t="s">
        <v>357</v>
      </c>
      <c r="C61" s="91" t="str">
        <f t="shared" si="4"/>
        <v>Transport</v>
      </c>
      <c r="D61" s="92" t="s">
        <v>8</v>
      </c>
      <c r="E61" s="97">
        <v>700</v>
      </c>
      <c r="F61" s="99">
        <f t="shared" si="0"/>
        <v>1.0671431206618727</v>
      </c>
      <c r="G61" s="98">
        <f t="shared" si="1"/>
        <v>1.2154600967922966</v>
      </c>
      <c r="H61" s="100">
        <v>575.91359999999997</v>
      </c>
      <c r="I61" s="101" t="s">
        <v>63</v>
      </c>
      <c r="J61" s="103" t="s">
        <v>493</v>
      </c>
      <c r="K61" s="102" t="s">
        <v>355</v>
      </c>
      <c r="L61" s="93" t="s">
        <v>14</v>
      </c>
      <c r="M61" s="93" t="s">
        <v>494</v>
      </c>
    </row>
    <row r="62" spans="1:13" x14ac:dyDescent="0.2">
      <c r="A62" s="89">
        <v>42025</v>
      </c>
      <c r="B62" s="90" t="s">
        <v>265</v>
      </c>
      <c r="C62" s="91" t="str">
        <f t="shared" si="4"/>
        <v>Trust Building</v>
      </c>
      <c r="D62" s="92" t="s">
        <v>8</v>
      </c>
      <c r="E62" s="97">
        <v>1500</v>
      </c>
      <c r="F62" s="99">
        <f t="shared" si="0"/>
        <v>2.2867352585611558</v>
      </c>
      <c r="G62" s="98">
        <f t="shared" si="1"/>
        <v>2.6045573502692072</v>
      </c>
      <c r="H62" s="100">
        <v>575.91359999999997</v>
      </c>
      <c r="I62" s="101" t="s">
        <v>63</v>
      </c>
      <c r="J62" s="103" t="s">
        <v>493</v>
      </c>
      <c r="K62" s="102" t="s">
        <v>355</v>
      </c>
      <c r="L62" s="93" t="s">
        <v>14</v>
      </c>
      <c r="M62" s="93" t="s">
        <v>494</v>
      </c>
    </row>
    <row r="63" spans="1:13" x14ac:dyDescent="0.2">
      <c r="A63" s="89">
        <v>42025</v>
      </c>
      <c r="B63" s="90" t="s">
        <v>358</v>
      </c>
      <c r="C63" s="91" t="str">
        <f t="shared" si="4"/>
        <v>Transport</v>
      </c>
      <c r="D63" s="92" t="s">
        <v>8</v>
      </c>
      <c r="E63" s="97">
        <v>700</v>
      </c>
      <c r="F63" s="99">
        <f t="shared" si="0"/>
        <v>1.0671431206618727</v>
      </c>
      <c r="G63" s="98">
        <f t="shared" si="1"/>
        <v>1.2154600967922966</v>
      </c>
      <c r="H63" s="100">
        <v>575.91359999999997</v>
      </c>
      <c r="I63" s="101" t="s">
        <v>63</v>
      </c>
      <c r="J63" s="103" t="s">
        <v>493</v>
      </c>
      <c r="K63" s="102" t="s">
        <v>355</v>
      </c>
      <c r="L63" s="93" t="s">
        <v>14</v>
      </c>
      <c r="M63" s="93" t="s">
        <v>494</v>
      </c>
    </row>
    <row r="64" spans="1:13" x14ac:dyDescent="0.2">
      <c r="A64" s="89">
        <v>42025</v>
      </c>
      <c r="B64" s="90" t="s">
        <v>359</v>
      </c>
      <c r="C64" s="91" t="str">
        <f t="shared" si="4"/>
        <v>Transport</v>
      </c>
      <c r="D64" s="92" t="s">
        <v>8</v>
      </c>
      <c r="E64" s="97">
        <v>350</v>
      </c>
      <c r="F64" s="99">
        <f t="shared" si="0"/>
        <v>0.53357156033093633</v>
      </c>
      <c r="G64" s="98">
        <f t="shared" si="1"/>
        <v>0.6077300483961483</v>
      </c>
      <c r="H64" s="100">
        <v>575.91359999999997</v>
      </c>
      <c r="I64" s="101" t="s">
        <v>63</v>
      </c>
      <c r="J64" s="103" t="s">
        <v>493</v>
      </c>
      <c r="K64" s="102" t="s">
        <v>355</v>
      </c>
      <c r="L64" s="93" t="s">
        <v>14</v>
      </c>
      <c r="M64" s="93" t="s">
        <v>494</v>
      </c>
    </row>
    <row r="65" spans="1:13" x14ac:dyDescent="0.2">
      <c r="A65" s="89">
        <v>42025</v>
      </c>
      <c r="B65" s="90" t="s">
        <v>360</v>
      </c>
      <c r="C65" s="91" t="str">
        <f t="shared" si="4"/>
        <v>Transport</v>
      </c>
      <c r="D65" s="92" t="s">
        <v>8</v>
      </c>
      <c r="E65" s="97">
        <v>800</v>
      </c>
      <c r="F65" s="99">
        <f t="shared" si="0"/>
        <v>1.2195921378992831</v>
      </c>
      <c r="G65" s="98">
        <f t="shared" si="1"/>
        <v>1.3890972534769106</v>
      </c>
      <c r="H65" s="100">
        <v>575.91359999999997</v>
      </c>
      <c r="I65" s="101" t="s">
        <v>63</v>
      </c>
      <c r="J65" s="103" t="s">
        <v>493</v>
      </c>
      <c r="K65" s="102" t="s">
        <v>355</v>
      </c>
      <c r="L65" s="93" t="s">
        <v>14</v>
      </c>
      <c r="M65" s="93" t="s">
        <v>494</v>
      </c>
    </row>
    <row r="66" spans="1:13" x14ac:dyDescent="0.2">
      <c r="A66" s="89">
        <v>42026</v>
      </c>
      <c r="B66" s="90" t="s">
        <v>64</v>
      </c>
      <c r="C66" s="91" t="s">
        <v>141</v>
      </c>
      <c r="D66" s="92" t="s">
        <v>9</v>
      </c>
      <c r="E66" s="97">
        <v>6670</v>
      </c>
      <c r="F66" s="99">
        <f t="shared" ref="F66:F129" si="5">E66/655.957</f>
        <v>10.168349449735272</v>
      </c>
      <c r="G66" s="98">
        <f t="shared" ref="G66:G129" si="6">E66/H66</f>
        <v>11.581598350863741</v>
      </c>
      <c r="H66" s="100">
        <v>575.91359999999997</v>
      </c>
      <c r="I66" s="101" t="s">
        <v>59</v>
      </c>
      <c r="J66" s="103" t="s">
        <v>493</v>
      </c>
      <c r="K66" s="102" t="s">
        <v>361</v>
      </c>
      <c r="L66" s="93" t="s">
        <v>14</v>
      </c>
      <c r="M66" s="93" t="s">
        <v>494</v>
      </c>
    </row>
    <row r="67" spans="1:13" x14ac:dyDescent="0.2">
      <c r="A67" s="89">
        <v>42026</v>
      </c>
      <c r="B67" s="90" t="s">
        <v>362</v>
      </c>
      <c r="C67" s="91" t="s">
        <v>146</v>
      </c>
      <c r="D67" s="92" t="s">
        <v>9</v>
      </c>
      <c r="E67" s="97">
        <v>29000</v>
      </c>
      <c r="F67" s="99">
        <f t="shared" si="5"/>
        <v>44.210214998849011</v>
      </c>
      <c r="G67" s="98">
        <f t="shared" si="6"/>
        <v>50.354775438538006</v>
      </c>
      <c r="H67" s="100">
        <v>575.91359999999997</v>
      </c>
      <c r="I67" s="101" t="s">
        <v>59</v>
      </c>
      <c r="J67" s="103" t="s">
        <v>493</v>
      </c>
      <c r="K67" s="102" t="s">
        <v>363</v>
      </c>
      <c r="L67" s="93" t="s">
        <v>14</v>
      </c>
      <c r="M67" s="93" t="s">
        <v>494</v>
      </c>
    </row>
    <row r="68" spans="1:13" x14ac:dyDescent="0.2">
      <c r="A68" s="89">
        <v>42026</v>
      </c>
      <c r="B68" s="90" t="s">
        <v>364</v>
      </c>
      <c r="C68" s="91" t="s">
        <v>118</v>
      </c>
      <c r="D68" s="92" t="s">
        <v>9</v>
      </c>
      <c r="E68" s="97">
        <v>400</v>
      </c>
      <c r="F68" s="99">
        <f t="shared" si="5"/>
        <v>0.60979606894964156</v>
      </c>
      <c r="G68" s="98">
        <f t="shared" si="6"/>
        <v>0.6945486267384553</v>
      </c>
      <c r="H68" s="100">
        <v>575.91359999999997</v>
      </c>
      <c r="I68" s="101" t="s">
        <v>59</v>
      </c>
      <c r="J68" s="103" t="s">
        <v>493</v>
      </c>
      <c r="K68" s="102" t="s">
        <v>365</v>
      </c>
      <c r="L68" s="93" t="s">
        <v>14</v>
      </c>
      <c r="M68" s="93" t="s">
        <v>494</v>
      </c>
    </row>
    <row r="69" spans="1:13" x14ac:dyDescent="0.2">
      <c r="A69" s="89">
        <v>42026</v>
      </c>
      <c r="B69" s="90" t="s">
        <v>366</v>
      </c>
      <c r="C69" s="91" t="s">
        <v>118</v>
      </c>
      <c r="D69" s="92" t="s">
        <v>9</v>
      </c>
      <c r="E69" s="97">
        <v>400</v>
      </c>
      <c r="F69" s="99">
        <f t="shared" si="5"/>
        <v>0.60979606894964156</v>
      </c>
      <c r="G69" s="98">
        <f t="shared" si="6"/>
        <v>0.6945486267384553</v>
      </c>
      <c r="H69" s="100">
        <v>575.91359999999997</v>
      </c>
      <c r="I69" s="101" t="s">
        <v>59</v>
      </c>
      <c r="J69" s="103" t="s">
        <v>493</v>
      </c>
      <c r="K69" s="102" t="s">
        <v>365</v>
      </c>
      <c r="L69" s="93" t="s">
        <v>14</v>
      </c>
      <c r="M69" s="93" t="s">
        <v>494</v>
      </c>
    </row>
    <row r="70" spans="1:13" x14ac:dyDescent="0.2">
      <c r="A70" s="89">
        <v>42026</v>
      </c>
      <c r="B70" s="90" t="s">
        <v>263</v>
      </c>
      <c r="C70" s="91" t="str">
        <f>IF(B70="Crédit téléphone", "Telephone",IF(B70="Frais visa", "Travel Expenses",IF(B70="Transport local","Transport",IF(B70="Boissons","Trust Building",IF(B70="Nourriture","Travel Subsistence",IF(B70="Bonus opération","Bonus",IF(B70="Hébergement","Travel Subsistence",IF(B70&lt;&gt;"","Transport",""))))))))</f>
        <v>Transport</v>
      </c>
      <c r="D70" s="92" t="s">
        <v>8</v>
      </c>
      <c r="E70" s="97">
        <v>2800</v>
      </c>
      <c r="F70" s="99">
        <f t="shared" si="5"/>
        <v>4.2685724826474907</v>
      </c>
      <c r="G70" s="98">
        <f t="shared" si="6"/>
        <v>4.8618403871691864</v>
      </c>
      <c r="H70" s="100">
        <v>575.91359999999997</v>
      </c>
      <c r="I70" s="101" t="s">
        <v>12</v>
      </c>
      <c r="J70" s="103" t="s">
        <v>493</v>
      </c>
      <c r="K70" s="102" t="s">
        <v>348</v>
      </c>
      <c r="L70" s="93" t="s">
        <v>14</v>
      </c>
      <c r="M70" s="93" t="s">
        <v>494</v>
      </c>
    </row>
    <row r="71" spans="1:13" x14ac:dyDescent="0.2">
      <c r="A71" s="89">
        <v>42026</v>
      </c>
      <c r="B71" s="90" t="s">
        <v>353</v>
      </c>
      <c r="C71" s="91" t="s">
        <v>273</v>
      </c>
      <c r="D71" s="92" t="s">
        <v>8</v>
      </c>
      <c r="E71" s="97">
        <v>3000</v>
      </c>
      <c r="F71" s="99">
        <f t="shared" si="5"/>
        <v>4.5734705171223116</v>
      </c>
      <c r="G71" s="98">
        <f t="shared" si="6"/>
        <v>5.2091147005384144</v>
      </c>
      <c r="H71" s="100">
        <v>575.91359999999997</v>
      </c>
      <c r="I71" s="101" t="s">
        <v>12</v>
      </c>
      <c r="J71" s="103" t="s">
        <v>493</v>
      </c>
      <c r="K71" s="102" t="s">
        <v>348</v>
      </c>
      <c r="L71" s="93" t="s">
        <v>14</v>
      </c>
      <c r="M71" s="93" t="s">
        <v>494</v>
      </c>
    </row>
    <row r="72" spans="1:13" x14ac:dyDescent="0.2">
      <c r="A72" s="89">
        <v>42026</v>
      </c>
      <c r="B72" s="90" t="s">
        <v>352</v>
      </c>
      <c r="C72" s="91" t="s">
        <v>273</v>
      </c>
      <c r="D72" s="92" t="s">
        <v>8</v>
      </c>
      <c r="E72" s="97">
        <v>5000</v>
      </c>
      <c r="F72" s="99">
        <f t="shared" si="5"/>
        <v>7.6224508618705187</v>
      </c>
      <c r="G72" s="98">
        <f t="shared" si="6"/>
        <v>8.6818578342306907</v>
      </c>
      <c r="H72" s="100">
        <v>575.91359999999997</v>
      </c>
      <c r="I72" s="101" t="s">
        <v>12</v>
      </c>
      <c r="J72" s="103" t="s">
        <v>493</v>
      </c>
      <c r="K72" s="102" t="s">
        <v>348</v>
      </c>
      <c r="L72" s="93" t="s">
        <v>14</v>
      </c>
      <c r="M72" s="93" t="s">
        <v>494</v>
      </c>
    </row>
    <row r="73" spans="1:13" x14ac:dyDescent="0.2">
      <c r="A73" s="89">
        <v>42026</v>
      </c>
      <c r="B73" s="90" t="s">
        <v>351</v>
      </c>
      <c r="C73" s="91" t="s">
        <v>239</v>
      </c>
      <c r="D73" s="92" t="s">
        <v>8</v>
      </c>
      <c r="E73" s="97">
        <v>3350</v>
      </c>
      <c r="F73" s="99">
        <f t="shared" si="5"/>
        <v>5.1070420774532481</v>
      </c>
      <c r="G73" s="98">
        <f t="shared" si="6"/>
        <v>5.8168447489345629</v>
      </c>
      <c r="H73" s="100">
        <v>575.91359999999997</v>
      </c>
      <c r="I73" s="101" t="s">
        <v>12</v>
      </c>
      <c r="J73" s="103" t="s">
        <v>493</v>
      </c>
      <c r="K73" s="102" t="s">
        <v>350</v>
      </c>
      <c r="L73" s="93" t="s">
        <v>14</v>
      </c>
      <c r="M73" s="93" t="s">
        <v>494</v>
      </c>
    </row>
    <row r="74" spans="1:13" x14ac:dyDescent="0.2">
      <c r="A74" s="89">
        <v>42026</v>
      </c>
      <c r="B74" s="90" t="s">
        <v>166</v>
      </c>
      <c r="C74" s="91" t="str">
        <f>IF(B74="Crédit téléphone", "Telephone",IF(B74="Frais visa", "Travel Expenses",IF(B74="Transport local","Transport",IF(B74="Boissons","Trust Building",IF(B74="Nourriture","Travel Subsistence",IF(B74="Bonus opération","Bonus",IF(B74="Hébergement","Travel Subsistence",IF(B74&lt;&gt;"","Transport",""))))))))</f>
        <v>Transport</v>
      </c>
      <c r="D74" s="92" t="s">
        <v>8</v>
      </c>
      <c r="E74" s="97">
        <v>600</v>
      </c>
      <c r="F74" s="99">
        <f t="shared" si="5"/>
        <v>0.91469410342446233</v>
      </c>
      <c r="G74" s="98">
        <f t="shared" si="6"/>
        <v>1.0418229401076828</v>
      </c>
      <c r="H74" s="100">
        <v>575.91359999999997</v>
      </c>
      <c r="I74" s="101" t="s">
        <v>63</v>
      </c>
      <c r="J74" s="103" t="s">
        <v>493</v>
      </c>
      <c r="K74" s="102" t="s">
        <v>324</v>
      </c>
      <c r="L74" s="93" t="s">
        <v>14</v>
      </c>
      <c r="M74" s="93" t="s">
        <v>494</v>
      </c>
    </row>
    <row r="75" spans="1:13" x14ac:dyDescent="0.2">
      <c r="A75" s="89">
        <v>42026</v>
      </c>
      <c r="B75" s="90" t="s">
        <v>167</v>
      </c>
      <c r="C75" s="91" t="str">
        <f>IF(B75="Crédit téléphone", "Telephone",IF(B75="Frais visa", "Travel Expenses",IF(B75="Transport local","Transport",IF(B75="Boissons","Trust Building",IF(B75="Nourriture","Travel Subsistence",IF(B75="Bonus opération","Bonus",IF(B75="Hébergement","Travel Subsistence",IF(B75&lt;&gt;"","Transport",""))))))))</f>
        <v>Transport</v>
      </c>
      <c r="D75" s="92" t="s">
        <v>8</v>
      </c>
      <c r="E75" s="97">
        <v>600</v>
      </c>
      <c r="F75" s="99">
        <f t="shared" si="5"/>
        <v>0.91469410342446233</v>
      </c>
      <c r="G75" s="98">
        <f t="shared" si="6"/>
        <v>1.0418229401076828</v>
      </c>
      <c r="H75" s="100">
        <v>575.91359999999997</v>
      </c>
      <c r="I75" s="101" t="s">
        <v>63</v>
      </c>
      <c r="J75" s="103" t="s">
        <v>493</v>
      </c>
      <c r="K75" s="102" t="s">
        <v>324</v>
      </c>
      <c r="L75" s="93" t="s">
        <v>14</v>
      </c>
      <c r="M75" s="93" t="s">
        <v>494</v>
      </c>
    </row>
    <row r="76" spans="1:13" x14ac:dyDescent="0.2">
      <c r="A76" s="89">
        <v>42026</v>
      </c>
      <c r="B76" s="90" t="s">
        <v>367</v>
      </c>
      <c r="C76" s="91" t="str">
        <f>IF(B76="Crédit téléphone", "Telephone",IF(B76="Frais visa", "Travel Expenses",IF(B76="Transport local","Transport",IF(B76="Boissons","Trust Building",IF(B76="Nourriture","Travel Subsistence",IF(B76="Bonus opération","Bonus",IF(B76="Hébergement","Travel Subsistence",IF(B76&lt;&gt;"","Transport",""))))))))</f>
        <v>Transport</v>
      </c>
      <c r="D76" s="92" t="s">
        <v>8</v>
      </c>
      <c r="E76" s="97">
        <v>1200</v>
      </c>
      <c r="F76" s="99">
        <f t="shared" si="5"/>
        <v>1.8293882068489247</v>
      </c>
      <c r="G76" s="98">
        <f t="shared" si="6"/>
        <v>2.0836458802153657</v>
      </c>
      <c r="H76" s="100">
        <v>575.91359999999997</v>
      </c>
      <c r="I76" s="101" t="s">
        <v>63</v>
      </c>
      <c r="J76" s="103" t="s">
        <v>493</v>
      </c>
      <c r="K76" s="102" t="s">
        <v>368</v>
      </c>
      <c r="L76" s="93" t="s">
        <v>14</v>
      </c>
      <c r="M76" s="93" t="s">
        <v>494</v>
      </c>
    </row>
    <row r="77" spans="1:13" x14ac:dyDescent="0.2">
      <c r="A77" s="89">
        <v>42026</v>
      </c>
      <c r="B77" s="90" t="s">
        <v>265</v>
      </c>
      <c r="C77" s="91" t="str">
        <f>IF(B77="Crédit téléphone", "Telephone",IF(B77="Frais visa", "Travel Expenses",IF(B77="Transport local","Transport",IF(B77="Boissons","Trust Building",IF(B77="Nourriture","Travel Subsistence",IF(B77="Bonus opération","Bonus",IF(B77="Hébergement","Travel Subsistence",IF(B77&lt;&gt;"","Transport",""))))))))</f>
        <v>Trust Building</v>
      </c>
      <c r="D77" s="92" t="s">
        <v>8</v>
      </c>
      <c r="E77" s="97">
        <v>1500</v>
      </c>
      <c r="F77" s="99">
        <f t="shared" si="5"/>
        <v>2.2867352585611558</v>
      </c>
      <c r="G77" s="98">
        <f t="shared" si="6"/>
        <v>2.6045573502692072</v>
      </c>
      <c r="H77" s="100">
        <v>575.91359999999997</v>
      </c>
      <c r="I77" s="101" t="s">
        <v>63</v>
      </c>
      <c r="J77" s="103" t="s">
        <v>493</v>
      </c>
      <c r="K77" s="102" t="s">
        <v>368</v>
      </c>
      <c r="L77" s="93" t="s">
        <v>14</v>
      </c>
      <c r="M77" s="93" t="s">
        <v>494</v>
      </c>
    </row>
    <row r="78" spans="1:13" x14ac:dyDescent="0.2">
      <c r="A78" s="89">
        <v>42026</v>
      </c>
      <c r="B78" s="90" t="s">
        <v>369</v>
      </c>
      <c r="C78" s="91" t="str">
        <f>IF(B78="Crédit téléphone", "Telephone",IF(B78="Frais visa", "Travel Expenses",IF(B78="Transport local","Transport",IF(B78="Boissons","Trust Building",IF(B78="Nourriture","Travel Subsistence",IF(B78="Bonus opération","Bonus",IF(B78="Hébergement","Travel Subsistence",IF(B78&lt;&gt;"","Transport",""))))))))</f>
        <v>Transport</v>
      </c>
      <c r="D78" s="92" t="s">
        <v>8</v>
      </c>
      <c r="E78" s="97">
        <v>1200</v>
      </c>
      <c r="F78" s="99">
        <f t="shared" si="5"/>
        <v>1.8293882068489247</v>
      </c>
      <c r="G78" s="98">
        <f t="shared" si="6"/>
        <v>2.0836458802153657</v>
      </c>
      <c r="H78" s="100">
        <v>575.91359999999997</v>
      </c>
      <c r="I78" s="101" t="s">
        <v>63</v>
      </c>
      <c r="J78" s="103" t="s">
        <v>493</v>
      </c>
      <c r="K78" s="102" t="s">
        <v>368</v>
      </c>
      <c r="L78" s="93" t="s">
        <v>14</v>
      </c>
      <c r="M78" s="93" t="s">
        <v>494</v>
      </c>
    </row>
    <row r="79" spans="1:13" x14ac:dyDescent="0.2">
      <c r="A79" s="89">
        <v>42027</v>
      </c>
      <c r="B79" s="90" t="s">
        <v>370</v>
      </c>
      <c r="C79" s="91" t="s">
        <v>146</v>
      </c>
      <c r="D79" s="92" t="s">
        <v>9</v>
      </c>
      <c r="E79" s="97">
        <v>5000</v>
      </c>
      <c r="F79" s="99">
        <f t="shared" si="5"/>
        <v>7.6224508618705187</v>
      </c>
      <c r="G79" s="98">
        <f t="shared" si="6"/>
        <v>8.6818578342306907</v>
      </c>
      <c r="H79" s="100">
        <v>575.91359999999997</v>
      </c>
      <c r="I79" s="101" t="s">
        <v>59</v>
      </c>
      <c r="J79" s="103" t="s">
        <v>493</v>
      </c>
      <c r="K79" s="102" t="s">
        <v>371</v>
      </c>
      <c r="L79" s="93" t="s">
        <v>14</v>
      </c>
      <c r="M79" s="93" t="s">
        <v>494</v>
      </c>
    </row>
    <row r="80" spans="1:13" x14ac:dyDescent="0.2">
      <c r="A80" s="89">
        <v>42027</v>
      </c>
      <c r="B80" s="90" t="s">
        <v>372</v>
      </c>
      <c r="C80" s="91" t="str">
        <f>IF(B80="Visite de prisonnier", "Jail visit",IF(B80="Frais d'appel (Cour)", "Court fees",IF(B80="Honoraires d'avocat", "Lawyer fees",IF(B80="Nourriture pour détenu", "Jail visit",IF(B80="Crédit téléphone", "Telephone",IF(B80="Frais visa", "Travel Expenses",IF(B80="Transport local","Transport",IF(B80="Boissons","Trust Building",IF(B80="Nourriture","Travel Subsistence",IF(B80="Bonus opération","Bonus",IF(B80="Hébergement","Travel Subsistence",IF(B80&lt;&gt;"","Transport",""))))))))))))</f>
        <v>Transport</v>
      </c>
      <c r="D80" s="92" t="s">
        <v>11</v>
      </c>
      <c r="E80" s="97">
        <v>400</v>
      </c>
      <c r="F80" s="99">
        <f t="shared" si="5"/>
        <v>0.60979606894964156</v>
      </c>
      <c r="G80" s="98">
        <f t="shared" si="6"/>
        <v>0.6945486267384553</v>
      </c>
      <c r="H80" s="100">
        <v>575.91359999999997</v>
      </c>
      <c r="I80" s="101" t="s">
        <v>62</v>
      </c>
      <c r="J80" s="103" t="s">
        <v>493</v>
      </c>
      <c r="K80" s="102" t="s">
        <v>373</v>
      </c>
      <c r="L80" s="93" t="s">
        <v>14</v>
      </c>
      <c r="M80" s="93" t="s">
        <v>494</v>
      </c>
    </row>
    <row r="81" spans="1:13" x14ac:dyDescent="0.2">
      <c r="A81" s="89">
        <v>42027</v>
      </c>
      <c r="B81" s="90" t="s">
        <v>374</v>
      </c>
      <c r="C81" s="91" t="str">
        <f>IF(B81="Visite de prisonnier", "Jail visit",IF(B81="Frais d'appel (Cour)", "Court fees",IF(B81="Honoraires d'avocat", "Lawyer fees",IF(B81="Nourriture pour détenu", "Jail visit",IF(B81="Crédit téléphone", "Telephone",IF(B81="Frais visa", "Travel Expenses",IF(B81="Transport local","Transport",IF(B81="Boissons","Trust Building",IF(B81="Nourriture","Travel Subsistence",IF(B81="Bonus opération","Bonus",IF(B81="Hébergement","Travel Subsistence",IF(B81&lt;&gt;"","Transport",""))))))))))))</f>
        <v>Transport</v>
      </c>
      <c r="D81" s="92" t="s">
        <v>11</v>
      </c>
      <c r="E81" s="97">
        <v>400</v>
      </c>
      <c r="F81" s="99">
        <f t="shared" si="5"/>
        <v>0.60979606894964156</v>
      </c>
      <c r="G81" s="98">
        <f t="shared" si="6"/>
        <v>0.6945486267384553</v>
      </c>
      <c r="H81" s="100">
        <v>575.91359999999997</v>
      </c>
      <c r="I81" s="101" t="s">
        <v>62</v>
      </c>
      <c r="J81" s="103" t="s">
        <v>493</v>
      </c>
      <c r="K81" s="102" t="s">
        <v>373</v>
      </c>
      <c r="L81" s="93" t="s">
        <v>14</v>
      </c>
      <c r="M81" s="93" t="s">
        <v>494</v>
      </c>
    </row>
    <row r="82" spans="1:13" x14ac:dyDescent="0.2">
      <c r="A82" s="89">
        <v>42027</v>
      </c>
      <c r="B82" s="90" t="s">
        <v>263</v>
      </c>
      <c r="C82" s="91" t="str">
        <f>IF(B82="Crédit téléphone", "Telephone",IF(B82="Frais visa", "Travel Expenses",IF(B82="Transport local","Transport",IF(B82="Boissons","Trust Building",IF(B82="Nourriture","Travel Subsistence",IF(B82="Bonus opération","Bonus",IF(B82="Hébergement","Travel Subsistence",IF(B82&lt;&gt;"","Transport",""))))))))</f>
        <v>Transport</v>
      </c>
      <c r="D82" s="92" t="s">
        <v>8</v>
      </c>
      <c r="E82" s="97">
        <v>1400</v>
      </c>
      <c r="F82" s="99">
        <f t="shared" si="5"/>
        <v>2.1342862413237453</v>
      </c>
      <c r="G82" s="98">
        <f t="shared" si="6"/>
        <v>2.4309201935845932</v>
      </c>
      <c r="H82" s="100">
        <v>575.91359999999997</v>
      </c>
      <c r="I82" s="101" t="s">
        <v>12</v>
      </c>
      <c r="J82" s="103" t="s">
        <v>493</v>
      </c>
      <c r="K82" s="102" t="s">
        <v>350</v>
      </c>
      <c r="L82" s="93" t="s">
        <v>14</v>
      </c>
      <c r="M82" s="93" t="s">
        <v>494</v>
      </c>
    </row>
    <row r="83" spans="1:13" x14ac:dyDescent="0.2">
      <c r="A83" s="89">
        <v>42027</v>
      </c>
      <c r="B83" s="90" t="s">
        <v>375</v>
      </c>
      <c r="C83" s="91" t="str">
        <f>IF(B83="Crédit téléphone", "Telephone",IF(B83="Frais visa", "Travel Expenses",IF(B83="Transport local","Transport",IF(B83="Boissons","Trust Building",IF(B83="Nourriture","Travel Subsistence",IF(B83="Bonus opération","Bonus",IF(B83="Hébergement","Travel Subsistence",IF(B83&lt;&gt;"","Transport",""))))))))</f>
        <v>Transport</v>
      </c>
      <c r="D83" s="92" t="s">
        <v>8</v>
      </c>
      <c r="E83" s="97">
        <v>3000</v>
      </c>
      <c r="F83" s="99">
        <f t="shared" si="5"/>
        <v>4.5734705171223116</v>
      </c>
      <c r="G83" s="98">
        <f t="shared" si="6"/>
        <v>5.2091147005384144</v>
      </c>
      <c r="H83" s="100">
        <v>575.91359999999997</v>
      </c>
      <c r="I83" s="101" t="s">
        <v>12</v>
      </c>
      <c r="J83" s="103" t="s">
        <v>493</v>
      </c>
      <c r="K83" s="102" t="s">
        <v>348</v>
      </c>
      <c r="L83" s="93" t="s">
        <v>14</v>
      </c>
      <c r="M83" s="93" t="s">
        <v>494</v>
      </c>
    </row>
    <row r="84" spans="1:13" x14ac:dyDescent="0.2">
      <c r="A84" s="89">
        <v>42027</v>
      </c>
      <c r="B84" s="90" t="s">
        <v>376</v>
      </c>
      <c r="C84" s="91" t="str">
        <f>IF(B84="Crédit téléphone", "Telephone",IF(B84="Frais visa", "Travel Expenses",IF(B84="Transport local","Transport",IF(B84="Boissons","Trust Building",IF(B84="Nourriture","Travel Subsistence",IF(B84="Bonus opération","Bonus",IF(B84="Hébergement","Travel Subsistence",IF(B84&lt;&gt;"","Transport",""))))))))</f>
        <v>Transport</v>
      </c>
      <c r="D84" s="92" t="s">
        <v>8</v>
      </c>
      <c r="E84" s="97">
        <v>3000</v>
      </c>
      <c r="F84" s="99">
        <f t="shared" si="5"/>
        <v>4.5734705171223116</v>
      </c>
      <c r="G84" s="98">
        <f t="shared" si="6"/>
        <v>5.2091147005384144</v>
      </c>
      <c r="H84" s="100">
        <v>575.91359999999997</v>
      </c>
      <c r="I84" s="101" t="s">
        <v>12</v>
      </c>
      <c r="J84" s="103" t="s">
        <v>493</v>
      </c>
      <c r="K84" s="102" t="s">
        <v>348</v>
      </c>
      <c r="L84" s="93" t="s">
        <v>14</v>
      </c>
      <c r="M84" s="93" t="s">
        <v>494</v>
      </c>
    </row>
    <row r="85" spans="1:13" x14ac:dyDescent="0.2">
      <c r="A85" s="89">
        <v>42027</v>
      </c>
      <c r="B85" s="90" t="s">
        <v>352</v>
      </c>
      <c r="C85" s="91" t="s">
        <v>273</v>
      </c>
      <c r="D85" s="92" t="s">
        <v>8</v>
      </c>
      <c r="E85" s="97">
        <v>5000</v>
      </c>
      <c r="F85" s="99">
        <f t="shared" si="5"/>
        <v>7.6224508618705187</v>
      </c>
      <c r="G85" s="98">
        <f t="shared" si="6"/>
        <v>8.6818578342306907</v>
      </c>
      <c r="H85" s="100">
        <v>575.91359999999997</v>
      </c>
      <c r="I85" s="101" t="s">
        <v>12</v>
      </c>
      <c r="J85" s="103" t="s">
        <v>493</v>
      </c>
      <c r="K85" s="102" t="s">
        <v>348</v>
      </c>
      <c r="L85" s="93" t="s">
        <v>14</v>
      </c>
      <c r="M85" s="93" t="s">
        <v>494</v>
      </c>
    </row>
    <row r="86" spans="1:13" x14ac:dyDescent="0.2">
      <c r="A86" s="89">
        <v>42027</v>
      </c>
      <c r="B86" s="90" t="s">
        <v>351</v>
      </c>
      <c r="C86" s="91" t="s">
        <v>239</v>
      </c>
      <c r="D86" s="92" t="s">
        <v>8</v>
      </c>
      <c r="E86" s="97">
        <v>2600</v>
      </c>
      <c r="F86" s="99">
        <f t="shared" si="5"/>
        <v>3.9636744481726698</v>
      </c>
      <c r="G86" s="98">
        <f t="shared" si="6"/>
        <v>4.5145660737999593</v>
      </c>
      <c r="H86" s="100">
        <v>575.91359999999997</v>
      </c>
      <c r="I86" s="101" t="s">
        <v>12</v>
      </c>
      <c r="J86" s="103" t="s">
        <v>493</v>
      </c>
      <c r="K86" s="102" t="s">
        <v>348</v>
      </c>
      <c r="L86" s="93" t="s">
        <v>14</v>
      </c>
      <c r="M86" s="93" t="s">
        <v>494</v>
      </c>
    </row>
    <row r="87" spans="1:13" x14ac:dyDescent="0.2">
      <c r="A87" s="89">
        <v>42027</v>
      </c>
      <c r="B87" s="90" t="s">
        <v>353</v>
      </c>
      <c r="C87" s="91" t="s">
        <v>273</v>
      </c>
      <c r="D87" s="92" t="s">
        <v>8</v>
      </c>
      <c r="E87" s="97">
        <v>3000</v>
      </c>
      <c r="F87" s="99">
        <f t="shared" si="5"/>
        <v>4.5734705171223116</v>
      </c>
      <c r="G87" s="98">
        <f t="shared" si="6"/>
        <v>5.2091147005384144</v>
      </c>
      <c r="H87" s="100">
        <v>575.91359999999997</v>
      </c>
      <c r="I87" s="101" t="s">
        <v>12</v>
      </c>
      <c r="J87" s="103" t="s">
        <v>493</v>
      </c>
      <c r="K87" s="102" t="s">
        <v>348</v>
      </c>
      <c r="L87" s="93" t="s">
        <v>14</v>
      </c>
      <c r="M87" s="93" t="s">
        <v>494</v>
      </c>
    </row>
    <row r="88" spans="1:13" x14ac:dyDescent="0.2">
      <c r="A88" s="89">
        <v>42027</v>
      </c>
      <c r="B88" s="90" t="s">
        <v>166</v>
      </c>
      <c r="C88" s="91" t="str">
        <f>IF(B88="Crédit téléphone", "Telephone",IF(B88="Frais visa", "Travel Expenses",IF(B88="Transport local","Transport",IF(B88="Boissons","Trust Building",IF(B88="Nourriture","Travel Subsistence",IF(B88="Bonus opération","Bonus",IF(B88="Hébergement","Travel Subsistence",IF(B88&lt;&gt;"","Transport",""))))))))</f>
        <v>Transport</v>
      </c>
      <c r="D88" s="92" t="s">
        <v>8</v>
      </c>
      <c r="E88" s="97">
        <v>600</v>
      </c>
      <c r="F88" s="99">
        <f t="shared" si="5"/>
        <v>0.91469410342446233</v>
      </c>
      <c r="G88" s="98">
        <f t="shared" si="6"/>
        <v>1.0418229401076828</v>
      </c>
      <c r="H88" s="100">
        <v>575.91359999999997</v>
      </c>
      <c r="I88" s="101" t="s">
        <v>63</v>
      </c>
      <c r="J88" s="103" t="s">
        <v>493</v>
      </c>
      <c r="K88" s="102" t="s">
        <v>377</v>
      </c>
      <c r="L88" s="93" t="s">
        <v>14</v>
      </c>
      <c r="M88" s="93" t="s">
        <v>494</v>
      </c>
    </row>
    <row r="89" spans="1:13" x14ac:dyDescent="0.2">
      <c r="A89" s="89">
        <v>42027</v>
      </c>
      <c r="B89" s="90" t="s">
        <v>167</v>
      </c>
      <c r="C89" s="91" t="str">
        <f>IF(B89="Crédit téléphone", "Telephone",IF(B89="Frais visa", "Travel Expenses",IF(B89="Transport local","Transport",IF(B89="Boissons","Trust Building",IF(B89="Nourriture","Travel Subsistence",IF(B89="Bonus opération","Bonus",IF(B89="Hébergement","Travel Subsistence",IF(B89&lt;&gt;"","Transport",""))))))))</f>
        <v>Transport</v>
      </c>
      <c r="D89" s="92" t="s">
        <v>8</v>
      </c>
      <c r="E89" s="97">
        <v>600</v>
      </c>
      <c r="F89" s="99">
        <f t="shared" si="5"/>
        <v>0.91469410342446233</v>
      </c>
      <c r="G89" s="98">
        <f t="shared" si="6"/>
        <v>1.0418229401076828</v>
      </c>
      <c r="H89" s="100">
        <v>575.91359999999997</v>
      </c>
      <c r="I89" s="101" t="s">
        <v>63</v>
      </c>
      <c r="J89" s="103" t="s">
        <v>493</v>
      </c>
      <c r="K89" s="102" t="s">
        <v>377</v>
      </c>
      <c r="L89" s="93" t="s">
        <v>14</v>
      </c>
      <c r="M89" s="93" t="s">
        <v>494</v>
      </c>
    </row>
    <row r="90" spans="1:13" x14ac:dyDescent="0.2">
      <c r="A90" s="89">
        <v>42028</v>
      </c>
      <c r="B90" s="90" t="s">
        <v>378</v>
      </c>
      <c r="C90" s="91" t="s">
        <v>118</v>
      </c>
      <c r="D90" s="92" t="s">
        <v>9</v>
      </c>
      <c r="E90" s="97">
        <v>4900</v>
      </c>
      <c r="F90" s="99">
        <f t="shared" si="5"/>
        <v>7.4700018446331082</v>
      </c>
      <c r="G90" s="98">
        <f t="shared" si="6"/>
        <v>8.5082206775460776</v>
      </c>
      <c r="H90" s="100">
        <v>575.91359999999997</v>
      </c>
      <c r="I90" s="101" t="s">
        <v>59</v>
      </c>
      <c r="J90" s="103" t="s">
        <v>493</v>
      </c>
      <c r="K90" s="102" t="s">
        <v>379</v>
      </c>
      <c r="L90" s="93" t="s">
        <v>14</v>
      </c>
      <c r="M90" s="93" t="s">
        <v>494</v>
      </c>
    </row>
    <row r="91" spans="1:13" x14ac:dyDescent="0.2">
      <c r="A91" s="89">
        <v>42028</v>
      </c>
      <c r="B91" s="90" t="s">
        <v>380</v>
      </c>
      <c r="C91" s="91" t="s">
        <v>159</v>
      </c>
      <c r="D91" s="92" t="s">
        <v>10</v>
      </c>
      <c r="E91" s="97">
        <v>205055</v>
      </c>
      <c r="F91" s="99">
        <f t="shared" si="5"/>
        <v>312.60433229617183</v>
      </c>
      <c r="G91" s="98">
        <f t="shared" si="6"/>
        <v>356.05167163963483</v>
      </c>
      <c r="H91" s="100">
        <v>575.91359999999997</v>
      </c>
      <c r="I91" s="101" t="s">
        <v>241</v>
      </c>
      <c r="J91" s="103" t="s">
        <v>493</v>
      </c>
      <c r="K91" s="102" t="s">
        <v>381</v>
      </c>
      <c r="L91" s="93" t="s">
        <v>14</v>
      </c>
      <c r="M91" s="93" t="s">
        <v>494</v>
      </c>
    </row>
    <row r="92" spans="1:13" x14ac:dyDescent="0.2">
      <c r="A92" s="89">
        <v>42028</v>
      </c>
      <c r="B92" s="90" t="s">
        <v>382</v>
      </c>
      <c r="C92" s="91" t="s">
        <v>159</v>
      </c>
      <c r="D92" s="92" t="s">
        <v>10</v>
      </c>
      <c r="E92" s="97">
        <v>197625</v>
      </c>
      <c r="F92" s="99">
        <f t="shared" si="5"/>
        <v>301.27737031543228</v>
      </c>
      <c r="G92" s="98">
        <f t="shared" si="6"/>
        <v>343.15043089796802</v>
      </c>
      <c r="H92" s="100">
        <v>575.91359999999997</v>
      </c>
      <c r="I92" s="101" t="s">
        <v>241</v>
      </c>
      <c r="J92" s="103" t="s">
        <v>493</v>
      </c>
      <c r="K92" s="102" t="s">
        <v>381</v>
      </c>
      <c r="L92" s="93" t="s">
        <v>14</v>
      </c>
      <c r="M92" s="93" t="s">
        <v>494</v>
      </c>
    </row>
    <row r="93" spans="1:13" x14ac:dyDescent="0.2">
      <c r="A93" s="89">
        <v>42028</v>
      </c>
      <c r="B93" s="90" t="s">
        <v>383</v>
      </c>
      <c r="C93" s="91" t="s">
        <v>159</v>
      </c>
      <c r="D93" s="92" t="s">
        <v>15</v>
      </c>
      <c r="E93" s="97">
        <v>151795</v>
      </c>
      <c r="F93" s="99">
        <f t="shared" si="5"/>
        <v>231.40998571552709</v>
      </c>
      <c r="G93" s="98">
        <f t="shared" si="6"/>
        <v>263.57252198940955</v>
      </c>
      <c r="H93" s="100">
        <v>575.91359999999997</v>
      </c>
      <c r="I93" s="101" t="s">
        <v>241</v>
      </c>
      <c r="J93" s="103" t="s">
        <v>493</v>
      </c>
      <c r="K93" s="102" t="s">
        <v>381</v>
      </c>
      <c r="L93" s="93" t="s">
        <v>14</v>
      </c>
      <c r="M93" s="93" t="s">
        <v>494</v>
      </c>
    </row>
    <row r="94" spans="1:13" x14ac:dyDescent="0.2">
      <c r="A94" s="89">
        <v>42028</v>
      </c>
      <c r="B94" s="90" t="s">
        <v>384</v>
      </c>
      <c r="C94" s="91" t="s">
        <v>159</v>
      </c>
      <c r="D94" s="92" t="s">
        <v>11</v>
      </c>
      <c r="E94" s="97">
        <v>150955</v>
      </c>
      <c r="F94" s="99">
        <f t="shared" si="5"/>
        <v>230.12941397073283</v>
      </c>
      <c r="G94" s="98">
        <f t="shared" si="6"/>
        <v>262.11396987325878</v>
      </c>
      <c r="H94" s="100">
        <v>575.91359999999997</v>
      </c>
      <c r="I94" s="101" t="s">
        <v>241</v>
      </c>
      <c r="J94" s="103" t="s">
        <v>493</v>
      </c>
      <c r="K94" s="102" t="s">
        <v>381</v>
      </c>
      <c r="L94" s="93" t="s">
        <v>14</v>
      </c>
      <c r="M94" s="93" t="s">
        <v>494</v>
      </c>
    </row>
    <row r="95" spans="1:13" x14ac:dyDescent="0.2">
      <c r="A95" s="89">
        <v>42028</v>
      </c>
      <c r="B95" s="90" t="s">
        <v>385</v>
      </c>
      <c r="C95" s="91" t="s">
        <v>159</v>
      </c>
      <c r="D95" s="92" t="s">
        <v>9</v>
      </c>
      <c r="E95" s="97">
        <v>108685</v>
      </c>
      <c r="F95" s="99">
        <f t="shared" si="5"/>
        <v>165.68921438447947</v>
      </c>
      <c r="G95" s="98">
        <f t="shared" si="6"/>
        <v>188.71754374267252</v>
      </c>
      <c r="H95" s="100">
        <v>575.91359999999997</v>
      </c>
      <c r="I95" s="101" t="s">
        <v>241</v>
      </c>
      <c r="J95" s="103" t="s">
        <v>493</v>
      </c>
      <c r="K95" s="102" t="s">
        <v>381</v>
      </c>
      <c r="L95" s="93" t="s">
        <v>14</v>
      </c>
      <c r="M95" s="93" t="s">
        <v>494</v>
      </c>
    </row>
    <row r="96" spans="1:13" x14ac:dyDescent="0.2">
      <c r="A96" s="89">
        <v>42028</v>
      </c>
      <c r="B96" s="90" t="s">
        <v>386</v>
      </c>
      <c r="C96" s="91" t="s">
        <v>159</v>
      </c>
      <c r="D96" s="92" t="s">
        <v>11</v>
      </c>
      <c r="E96" s="97">
        <v>151375</v>
      </c>
      <c r="F96" s="99">
        <f t="shared" si="5"/>
        <v>230.76969984312996</v>
      </c>
      <c r="G96" s="98">
        <f t="shared" si="6"/>
        <v>262.84324593133414</v>
      </c>
      <c r="H96" s="100">
        <v>575.91359999999997</v>
      </c>
      <c r="I96" s="101" t="s">
        <v>241</v>
      </c>
      <c r="J96" s="103" t="s">
        <v>493</v>
      </c>
      <c r="K96" s="102" t="s">
        <v>381</v>
      </c>
      <c r="L96" s="93" t="s">
        <v>14</v>
      </c>
      <c r="M96" s="93" t="s">
        <v>494</v>
      </c>
    </row>
    <row r="97" spans="1:13" x14ac:dyDescent="0.2">
      <c r="A97" s="89">
        <v>42028</v>
      </c>
      <c r="B97" s="90" t="s">
        <v>387</v>
      </c>
      <c r="C97" s="91" t="s">
        <v>159</v>
      </c>
      <c r="D97" s="92" t="s">
        <v>8</v>
      </c>
      <c r="E97" s="97">
        <v>152215</v>
      </c>
      <c r="F97" s="99">
        <f t="shared" si="5"/>
        <v>232.05027158792421</v>
      </c>
      <c r="G97" s="98">
        <f t="shared" si="6"/>
        <v>264.30179804748491</v>
      </c>
      <c r="H97" s="100">
        <v>575.91359999999997</v>
      </c>
      <c r="I97" s="101" t="s">
        <v>241</v>
      </c>
      <c r="J97" s="103" t="s">
        <v>493</v>
      </c>
      <c r="K97" s="102" t="s">
        <v>381</v>
      </c>
      <c r="L97" s="93" t="s">
        <v>14</v>
      </c>
      <c r="M97" s="93" t="s">
        <v>494</v>
      </c>
    </row>
    <row r="98" spans="1:13" x14ac:dyDescent="0.2">
      <c r="A98" s="89">
        <v>42028</v>
      </c>
      <c r="B98" s="90" t="s">
        <v>388</v>
      </c>
      <c r="C98" s="91" t="s">
        <v>146</v>
      </c>
      <c r="D98" s="92" t="s">
        <v>9</v>
      </c>
      <c r="E98" s="97">
        <v>85000</v>
      </c>
      <c r="F98" s="99">
        <f t="shared" si="5"/>
        <v>129.58166465179883</v>
      </c>
      <c r="G98" s="98">
        <f t="shared" si="6"/>
        <v>147.59158318192175</v>
      </c>
      <c r="H98" s="100">
        <v>575.91359999999997</v>
      </c>
      <c r="I98" s="101" t="s">
        <v>241</v>
      </c>
      <c r="J98" s="103" t="s">
        <v>493</v>
      </c>
      <c r="K98" s="102" t="s">
        <v>381</v>
      </c>
      <c r="L98" s="93" t="s">
        <v>14</v>
      </c>
      <c r="M98" s="93" t="s">
        <v>494</v>
      </c>
    </row>
    <row r="99" spans="1:13" x14ac:dyDescent="0.2">
      <c r="A99" s="89">
        <v>42028</v>
      </c>
      <c r="B99" s="90" t="s">
        <v>263</v>
      </c>
      <c r="C99" s="91" t="str">
        <f>IF(B99="Crédit téléphone", "Telephone",IF(B99="Frais visa", "Travel Expenses",IF(B99="Transport local","Transport",IF(B99="Boissons","Trust Building",IF(B99="Nourriture","Travel Subsistence",IF(B99="Bonus opération","Bonus",IF(B99="Hébergement","Travel Subsistence",IF(B99&lt;&gt;"","Transport",""))))))))</f>
        <v>Transport</v>
      </c>
      <c r="D99" s="92" t="s">
        <v>8</v>
      </c>
      <c r="E99" s="97">
        <v>1700</v>
      </c>
      <c r="F99" s="99">
        <f t="shared" si="5"/>
        <v>2.5916332930359767</v>
      </c>
      <c r="G99" s="98">
        <f t="shared" si="6"/>
        <v>2.9518316636384347</v>
      </c>
      <c r="H99" s="100">
        <v>575.91359999999997</v>
      </c>
      <c r="I99" s="101" t="s">
        <v>12</v>
      </c>
      <c r="J99" s="103" t="s">
        <v>493</v>
      </c>
      <c r="K99" s="102" t="s">
        <v>348</v>
      </c>
      <c r="L99" s="93" t="s">
        <v>14</v>
      </c>
      <c r="M99" s="93" t="s">
        <v>494</v>
      </c>
    </row>
    <row r="100" spans="1:13" x14ac:dyDescent="0.2">
      <c r="A100" s="89">
        <v>42028</v>
      </c>
      <c r="B100" s="90" t="s">
        <v>352</v>
      </c>
      <c r="C100" s="91" t="s">
        <v>273</v>
      </c>
      <c r="D100" s="92" t="s">
        <v>8</v>
      </c>
      <c r="E100" s="97">
        <v>5000</v>
      </c>
      <c r="F100" s="99">
        <f t="shared" si="5"/>
        <v>7.6224508618705187</v>
      </c>
      <c r="G100" s="98">
        <f t="shared" si="6"/>
        <v>8.6818578342306907</v>
      </c>
      <c r="H100" s="100">
        <v>575.91359999999997</v>
      </c>
      <c r="I100" s="101" t="s">
        <v>12</v>
      </c>
      <c r="J100" s="103" t="s">
        <v>493</v>
      </c>
      <c r="K100" s="102" t="s">
        <v>348</v>
      </c>
      <c r="L100" s="93" t="s">
        <v>14</v>
      </c>
      <c r="M100" s="93" t="s">
        <v>494</v>
      </c>
    </row>
    <row r="101" spans="1:13" x14ac:dyDescent="0.2">
      <c r="A101" s="89">
        <v>42028</v>
      </c>
      <c r="B101" s="90" t="s">
        <v>353</v>
      </c>
      <c r="C101" s="91" t="s">
        <v>273</v>
      </c>
      <c r="D101" s="92" t="s">
        <v>8</v>
      </c>
      <c r="E101" s="97">
        <v>3000</v>
      </c>
      <c r="F101" s="99">
        <f t="shared" si="5"/>
        <v>4.5734705171223116</v>
      </c>
      <c r="G101" s="98">
        <f t="shared" si="6"/>
        <v>5.2091147005384144</v>
      </c>
      <c r="H101" s="100">
        <v>575.91359999999997</v>
      </c>
      <c r="I101" s="101" t="s">
        <v>12</v>
      </c>
      <c r="J101" s="103" t="s">
        <v>493</v>
      </c>
      <c r="K101" s="102" t="s">
        <v>348</v>
      </c>
      <c r="L101" s="93" t="s">
        <v>14</v>
      </c>
      <c r="M101" s="93" t="s">
        <v>494</v>
      </c>
    </row>
    <row r="102" spans="1:13" x14ac:dyDescent="0.2">
      <c r="A102" s="89">
        <v>42028</v>
      </c>
      <c r="B102" s="90" t="s">
        <v>351</v>
      </c>
      <c r="C102" s="91" t="s">
        <v>239</v>
      </c>
      <c r="D102" s="92" t="s">
        <v>8</v>
      </c>
      <c r="E102" s="97">
        <v>3600</v>
      </c>
      <c r="F102" s="99">
        <f t="shared" si="5"/>
        <v>5.4881646205467733</v>
      </c>
      <c r="G102" s="98">
        <f t="shared" si="6"/>
        <v>6.2509376406460975</v>
      </c>
      <c r="H102" s="100">
        <v>575.91359999999997</v>
      </c>
      <c r="I102" s="101" t="s">
        <v>12</v>
      </c>
      <c r="J102" s="103" t="s">
        <v>493</v>
      </c>
      <c r="K102" s="102" t="s">
        <v>350</v>
      </c>
      <c r="L102" s="93" t="s">
        <v>14</v>
      </c>
      <c r="M102" s="93" t="s">
        <v>494</v>
      </c>
    </row>
    <row r="103" spans="1:13" x14ac:dyDescent="0.2">
      <c r="A103" s="89">
        <v>42028</v>
      </c>
      <c r="B103" s="90" t="s">
        <v>166</v>
      </c>
      <c r="C103" s="91" t="str">
        <f t="shared" ref="C103:C111" si="7">IF(B103="Crédit téléphone", "Telephone",IF(B103="Frais visa", "Travel Expenses",IF(B103="Transport local","Transport",IF(B103="Boissons","Trust Building",IF(B103="Nourriture","Travel Subsistence",IF(B103="Bonus opération","Bonus",IF(B103="Hébergement","Travel Subsistence",IF(B103&lt;&gt;"","Transport",""))))))))</f>
        <v>Transport</v>
      </c>
      <c r="D103" s="92" t="s">
        <v>8</v>
      </c>
      <c r="E103" s="97">
        <v>600</v>
      </c>
      <c r="F103" s="99">
        <f t="shared" si="5"/>
        <v>0.91469410342446233</v>
      </c>
      <c r="G103" s="98">
        <f t="shared" si="6"/>
        <v>1.0418229401076828</v>
      </c>
      <c r="H103" s="100">
        <v>575.91359999999997</v>
      </c>
      <c r="I103" s="101" t="s">
        <v>63</v>
      </c>
      <c r="J103" s="103" t="s">
        <v>493</v>
      </c>
      <c r="K103" s="102" t="s">
        <v>377</v>
      </c>
      <c r="L103" s="93" t="s">
        <v>14</v>
      </c>
      <c r="M103" s="93" t="s">
        <v>494</v>
      </c>
    </row>
    <row r="104" spans="1:13" x14ac:dyDescent="0.2">
      <c r="A104" s="89">
        <v>42028</v>
      </c>
      <c r="B104" s="90" t="s">
        <v>167</v>
      </c>
      <c r="C104" s="91" t="str">
        <f t="shared" si="7"/>
        <v>Transport</v>
      </c>
      <c r="D104" s="92" t="s">
        <v>8</v>
      </c>
      <c r="E104" s="97">
        <v>600</v>
      </c>
      <c r="F104" s="99">
        <f t="shared" si="5"/>
        <v>0.91469410342446233</v>
      </c>
      <c r="G104" s="98">
        <f t="shared" si="6"/>
        <v>1.0418229401076828</v>
      </c>
      <c r="H104" s="100">
        <v>575.91359999999997</v>
      </c>
      <c r="I104" s="101" t="s">
        <v>63</v>
      </c>
      <c r="J104" s="103" t="s">
        <v>493</v>
      </c>
      <c r="K104" s="102" t="s">
        <v>377</v>
      </c>
      <c r="L104" s="93" t="s">
        <v>14</v>
      </c>
      <c r="M104" s="93" t="s">
        <v>494</v>
      </c>
    </row>
    <row r="105" spans="1:13" x14ac:dyDescent="0.2">
      <c r="A105" s="89">
        <v>42028</v>
      </c>
      <c r="B105" s="90" t="s">
        <v>389</v>
      </c>
      <c r="C105" s="91" t="str">
        <f t="shared" si="7"/>
        <v>Transport</v>
      </c>
      <c r="D105" s="92" t="s">
        <v>8</v>
      </c>
      <c r="E105" s="97">
        <v>600</v>
      </c>
      <c r="F105" s="99">
        <f t="shared" si="5"/>
        <v>0.91469410342446233</v>
      </c>
      <c r="G105" s="98">
        <f t="shared" si="6"/>
        <v>1.0418229401076828</v>
      </c>
      <c r="H105" s="100">
        <v>575.91359999999997</v>
      </c>
      <c r="I105" s="101" t="s">
        <v>63</v>
      </c>
      <c r="J105" s="103" t="s">
        <v>493</v>
      </c>
      <c r="K105" s="102" t="s">
        <v>390</v>
      </c>
      <c r="L105" s="93" t="s">
        <v>14</v>
      </c>
      <c r="M105" s="93" t="s">
        <v>494</v>
      </c>
    </row>
    <row r="106" spans="1:13" x14ac:dyDescent="0.2">
      <c r="A106" s="89">
        <v>42028</v>
      </c>
      <c r="B106" s="90" t="s">
        <v>391</v>
      </c>
      <c r="C106" s="91" t="str">
        <f t="shared" si="7"/>
        <v>Transport</v>
      </c>
      <c r="D106" s="92" t="s">
        <v>8</v>
      </c>
      <c r="E106" s="97">
        <v>800</v>
      </c>
      <c r="F106" s="99">
        <f t="shared" si="5"/>
        <v>1.2195921378992831</v>
      </c>
      <c r="G106" s="98">
        <f t="shared" si="6"/>
        <v>1.3890972534769106</v>
      </c>
      <c r="H106" s="100">
        <v>575.91359999999997</v>
      </c>
      <c r="I106" s="101" t="s">
        <v>63</v>
      </c>
      <c r="J106" s="103" t="s">
        <v>493</v>
      </c>
      <c r="K106" s="102" t="s">
        <v>390</v>
      </c>
      <c r="L106" s="93" t="s">
        <v>14</v>
      </c>
      <c r="M106" s="93" t="s">
        <v>494</v>
      </c>
    </row>
    <row r="107" spans="1:13" x14ac:dyDescent="0.2">
      <c r="A107" s="89">
        <v>42028</v>
      </c>
      <c r="B107" s="90" t="s">
        <v>392</v>
      </c>
      <c r="C107" s="91" t="str">
        <f t="shared" si="7"/>
        <v>Transport</v>
      </c>
      <c r="D107" s="92" t="s">
        <v>8</v>
      </c>
      <c r="E107" s="97">
        <v>1000</v>
      </c>
      <c r="F107" s="99">
        <f t="shared" si="5"/>
        <v>1.5244901723741038</v>
      </c>
      <c r="G107" s="98">
        <f t="shared" si="6"/>
        <v>1.7363715668461381</v>
      </c>
      <c r="H107" s="100">
        <v>575.91359999999997</v>
      </c>
      <c r="I107" s="101" t="s">
        <v>63</v>
      </c>
      <c r="J107" s="103" t="s">
        <v>493</v>
      </c>
      <c r="K107" s="102" t="s">
        <v>390</v>
      </c>
      <c r="L107" s="93" t="s">
        <v>14</v>
      </c>
      <c r="M107" s="93" t="s">
        <v>494</v>
      </c>
    </row>
    <row r="108" spans="1:13" x14ac:dyDescent="0.2">
      <c r="A108" s="89">
        <v>42028</v>
      </c>
      <c r="B108" s="90" t="s">
        <v>265</v>
      </c>
      <c r="C108" s="91" t="str">
        <f t="shared" si="7"/>
        <v>Trust Building</v>
      </c>
      <c r="D108" s="92" t="s">
        <v>8</v>
      </c>
      <c r="E108" s="97">
        <v>1500</v>
      </c>
      <c r="F108" s="99">
        <f t="shared" si="5"/>
        <v>2.2867352585611558</v>
      </c>
      <c r="G108" s="98">
        <f t="shared" si="6"/>
        <v>2.6045573502692072</v>
      </c>
      <c r="H108" s="100">
        <v>575.91359999999997</v>
      </c>
      <c r="I108" s="101" t="s">
        <v>63</v>
      </c>
      <c r="J108" s="103" t="s">
        <v>493</v>
      </c>
      <c r="K108" s="102" t="s">
        <v>390</v>
      </c>
      <c r="L108" s="93" t="s">
        <v>14</v>
      </c>
      <c r="M108" s="93" t="s">
        <v>494</v>
      </c>
    </row>
    <row r="109" spans="1:13" x14ac:dyDescent="0.2">
      <c r="A109" s="89">
        <v>42028</v>
      </c>
      <c r="B109" s="90" t="s">
        <v>393</v>
      </c>
      <c r="C109" s="91" t="str">
        <f t="shared" si="7"/>
        <v>Transport</v>
      </c>
      <c r="D109" s="92" t="s">
        <v>8</v>
      </c>
      <c r="E109" s="97">
        <v>1000</v>
      </c>
      <c r="F109" s="99">
        <f t="shared" si="5"/>
        <v>1.5244901723741038</v>
      </c>
      <c r="G109" s="98">
        <f t="shared" si="6"/>
        <v>1.7363715668461381</v>
      </c>
      <c r="H109" s="100">
        <v>575.91359999999997</v>
      </c>
      <c r="I109" s="101" t="s">
        <v>63</v>
      </c>
      <c r="J109" s="103" t="s">
        <v>493</v>
      </c>
      <c r="K109" s="102" t="s">
        <v>390</v>
      </c>
      <c r="L109" s="93" t="s">
        <v>14</v>
      </c>
      <c r="M109" s="93" t="s">
        <v>494</v>
      </c>
    </row>
    <row r="110" spans="1:13" x14ac:dyDescent="0.2">
      <c r="A110" s="89">
        <v>42028</v>
      </c>
      <c r="B110" s="90" t="s">
        <v>394</v>
      </c>
      <c r="C110" s="91" t="str">
        <f t="shared" si="7"/>
        <v>Transport</v>
      </c>
      <c r="D110" s="92" t="s">
        <v>8</v>
      </c>
      <c r="E110" s="97">
        <v>800</v>
      </c>
      <c r="F110" s="99">
        <f t="shared" si="5"/>
        <v>1.2195921378992831</v>
      </c>
      <c r="G110" s="98">
        <f t="shared" si="6"/>
        <v>1.3890972534769106</v>
      </c>
      <c r="H110" s="100">
        <v>575.91359999999997</v>
      </c>
      <c r="I110" s="101" t="s">
        <v>63</v>
      </c>
      <c r="J110" s="103" t="s">
        <v>493</v>
      </c>
      <c r="K110" s="102" t="s">
        <v>390</v>
      </c>
      <c r="L110" s="93" t="s">
        <v>14</v>
      </c>
      <c r="M110" s="93" t="s">
        <v>494</v>
      </c>
    </row>
    <row r="111" spans="1:13" x14ac:dyDescent="0.2">
      <c r="A111" s="89">
        <v>42028</v>
      </c>
      <c r="B111" s="90" t="s">
        <v>395</v>
      </c>
      <c r="C111" s="91" t="str">
        <f t="shared" si="7"/>
        <v>Transport</v>
      </c>
      <c r="D111" s="92" t="s">
        <v>8</v>
      </c>
      <c r="E111" s="97">
        <v>600</v>
      </c>
      <c r="F111" s="99">
        <f t="shared" si="5"/>
        <v>0.91469410342446233</v>
      </c>
      <c r="G111" s="98">
        <f t="shared" si="6"/>
        <v>1.0418229401076828</v>
      </c>
      <c r="H111" s="100">
        <v>575.91359999999997</v>
      </c>
      <c r="I111" s="101" t="s">
        <v>63</v>
      </c>
      <c r="J111" s="103" t="s">
        <v>493</v>
      </c>
      <c r="K111" s="102" t="s">
        <v>390</v>
      </c>
      <c r="L111" s="93" t="s">
        <v>14</v>
      </c>
      <c r="M111" s="93" t="s">
        <v>494</v>
      </c>
    </row>
    <row r="112" spans="1:13" x14ac:dyDescent="0.2">
      <c r="A112" s="89">
        <v>42029</v>
      </c>
      <c r="B112" s="90" t="s">
        <v>396</v>
      </c>
      <c r="C112" s="91" t="s">
        <v>118</v>
      </c>
      <c r="D112" s="92" t="s">
        <v>9</v>
      </c>
      <c r="E112" s="97">
        <v>800</v>
      </c>
      <c r="F112" s="99">
        <f t="shared" si="5"/>
        <v>1.2195921378992831</v>
      </c>
      <c r="G112" s="98">
        <f t="shared" si="6"/>
        <v>1.3890972534769106</v>
      </c>
      <c r="H112" s="100">
        <v>575.91359999999997</v>
      </c>
      <c r="I112" s="101" t="s">
        <v>59</v>
      </c>
      <c r="J112" s="103" t="s">
        <v>493</v>
      </c>
      <c r="K112" s="102" t="s">
        <v>397</v>
      </c>
      <c r="L112" s="93" t="s">
        <v>14</v>
      </c>
      <c r="M112" s="93" t="s">
        <v>494</v>
      </c>
    </row>
    <row r="113" spans="1:13" x14ac:dyDescent="0.2">
      <c r="A113" s="89">
        <v>42029</v>
      </c>
      <c r="B113" s="90" t="s">
        <v>398</v>
      </c>
      <c r="C113" s="91" t="s">
        <v>118</v>
      </c>
      <c r="D113" s="92" t="s">
        <v>9</v>
      </c>
      <c r="E113" s="97">
        <v>800</v>
      </c>
      <c r="F113" s="99">
        <f t="shared" si="5"/>
        <v>1.2195921378992831</v>
      </c>
      <c r="G113" s="98">
        <f t="shared" si="6"/>
        <v>1.3890972534769106</v>
      </c>
      <c r="H113" s="100">
        <v>575.91359999999997</v>
      </c>
      <c r="I113" s="101" t="s">
        <v>59</v>
      </c>
      <c r="J113" s="103" t="s">
        <v>493</v>
      </c>
      <c r="K113" s="102" t="s">
        <v>397</v>
      </c>
      <c r="L113" s="93" t="s">
        <v>14</v>
      </c>
      <c r="M113" s="93" t="s">
        <v>494</v>
      </c>
    </row>
    <row r="114" spans="1:13" x14ac:dyDescent="0.2">
      <c r="A114" s="89">
        <v>42029</v>
      </c>
      <c r="B114" s="90" t="s">
        <v>399</v>
      </c>
      <c r="C114" s="91" t="s">
        <v>134</v>
      </c>
      <c r="D114" s="92" t="s">
        <v>9</v>
      </c>
      <c r="E114" s="97">
        <v>5000</v>
      </c>
      <c r="F114" s="99">
        <f t="shared" si="5"/>
        <v>7.6224508618705187</v>
      </c>
      <c r="G114" s="98">
        <f t="shared" si="6"/>
        <v>8.6818578342306907</v>
      </c>
      <c r="H114" s="100">
        <v>575.91359999999997</v>
      </c>
      <c r="I114" s="101" t="s">
        <v>59</v>
      </c>
      <c r="J114" s="103" t="s">
        <v>493</v>
      </c>
      <c r="K114" s="102" t="s">
        <v>397</v>
      </c>
      <c r="L114" s="93" t="s">
        <v>14</v>
      </c>
      <c r="M114" s="93" t="s">
        <v>494</v>
      </c>
    </row>
    <row r="115" spans="1:13" x14ac:dyDescent="0.2">
      <c r="A115" s="89">
        <v>42029</v>
      </c>
      <c r="B115" s="90" t="s">
        <v>400</v>
      </c>
      <c r="C115" s="91" t="str">
        <f>IF(B115="Visite de prisonnier", "Jail visit",IF(B115="Frais d'appel (Cour)", "Court fees",IF(B115="Honoraires d'avocat", "Lawyer fees",IF(B115="Nourriture pour détenu", "Jail visit",IF(B115="Crédit téléphone", "Telephone",IF(B115="Frais visa", "Travel Expenses",IF(B115="Transport local","Transport",IF(B115="Boissons","Trust Building",IF(B115="Nourriture","Travel Subsistence",IF(B115="Bonus opération","Bonus",IF(B115="Hébergement","Travel Subsistence",IF(B115&lt;&gt;"","Transport",""))))))))))))</f>
        <v>Transport</v>
      </c>
      <c r="D115" s="92" t="s">
        <v>11</v>
      </c>
      <c r="E115" s="97">
        <v>600</v>
      </c>
      <c r="F115" s="99">
        <f t="shared" si="5"/>
        <v>0.91469410342446233</v>
      </c>
      <c r="G115" s="98">
        <f t="shared" si="6"/>
        <v>1.0418229401076828</v>
      </c>
      <c r="H115" s="100">
        <v>575.91359999999997</v>
      </c>
      <c r="I115" s="101" t="s">
        <v>62</v>
      </c>
      <c r="J115" s="103" t="s">
        <v>493</v>
      </c>
      <c r="K115" s="102" t="s">
        <v>401</v>
      </c>
      <c r="L115" s="93" t="s">
        <v>14</v>
      </c>
      <c r="M115" s="93" t="s">
        <v>494</v>
      </c>
    </row>
    <row r="116" spans="1:13" x14ac:dyDescent="0.2">
      <c r="A116" s="89">
        <v>42029</v>
      </c>
      <c r="B116" s="90" t="s">
        <v>402</v>
      </c>
      <c r="C116" s="91" t="str">
        <f>IF(B116="Visite de prisonnier", "Jail visit",IF(B116="Frais d'appel (Cour)", "Court fees",IF(B116="Honoraires d'avocat", "Lawyer fees",IF(B116="Nourriture pour détenu", "Jail visit",IF(B116="Crédit téléphone", "Telephone",IF(B116="Frais visa", "Travel Expenses",IF(B116="Transport local","Transport",IF(B116="Boissons","Trust Building",IF(B116="Nourriture","Travel Subsistence",IF(B116="Bonus opération","Bonus",IF(B116="Hébergement","Travel Subsistence",IF(B116&lt;&gt;"","Transport",""))))))))))))</f>
        <v>Transport</v>
      </c>
      <c r="D116" s="92" t="s">
        <v>11</v>
      </c>
      <c r="E116" s="97">
        <v>600</v>
      </c>
      <c r="F116" s="99">
        <f t="shared" si="5"/>
        <v>0.91469410342446233</v>
      </c>
      <c r="G116" s="98">
        <f t="shared" si="6"/>
        <v>1.0418229401076828</v>
      </c>
      <c r="H116" s="100">
        <v>575.91359999999997</v>
      </c>
      <c r="I116" s="101" t="s">
        <v>62</v>
      </c>
      <c r="J116" s="103" t="s">
        <v>493</v>
      </c>
      <c r="K116" s="102" t="s">
        <v>401</v>
      </c>
      <c r="L116" s="93" t="s">
        <v>14</v>
      </c>
      <c r="M116" s="93" t="s">
        <v>494</v>
      </c>
    </row>
    <row r="117" spans="1:13" x14ac:dyDescent="0.2">
      <c r="A117" s="89">
        <v>42029</v>
      </c>
      <c r="B117" s="90" t="s">
        <v>263</v>
      </c>
      <c r="C117" s="91" t="str">
        <f>IF(B117="Crédit téléphone", "Telephone",IF(B117="Frais visa", "Travel Expenses",IF(B117="Transport local","Transport",IF(B117="Boissons","Trust Building",IF(B117="Nourriture","Travel Subsistence",IF(B117="Bonus opération","Bonus",IF(B117="Hébergement","Travel Subsistence",IF(B117&lt;&gt;"","Transport",""))))))))</f>
        <v>Transport</v>
      </c>
      <c r="D117" s="92" t="s">
        <v>8</v>
      </c>
      <c r="E117" s="97">
        <v>600</v>
      </c>
      <c r="F117" s="99">
        <f t="shared" si="5"/>
        <v>0.91469410342446233</v>
      </c>
      <c r="G117" s="98">
        <f t="shared" si="6"/>
        <v>1.0418229401076828</v>
      </c>
      <c r="H117" s="100">
        <v>575.91359999999997</v>
      </c>
      <c r="I117" s="101" t="s">
        <v>12</v>
      </c>
      <c r="J117" s="103" t="s">
        <v>493</v>
      </c>
      <c r="K117" s="102" t="s">
        <v>350</v>
      </c>
      <c r="L117" s="93" t="s">
        <v>14</v>
      </c>
      <c r="M117" s="93" t="s">
        <v>494</v>
      </c>
    </row>
    <row r="118" spans="1:13" x14ac:dyDescent="0.2">
      <c r="A118" s="89">
        <v>42029</v>
      </c>
      <c r="B118" s="90" t="s">
        <v>353</v>
      </c>
      <c r="C118" s="91" t="s">
        <v>273</v>
      </c>
      <c r="D118" s="92" t="s">
        <v>8</v>
      </c>
      <c r="E118" s="97">
        <v>3000</v>
      </c>
      <c r="F118" s="99">
        <f t="shared" si="5"/>
        <v>4.5734705171223116</v>
      </c>
      <c r="G118" s="98">
        <f t="shared" si="6"/>
        <v>5.2091147005384144</v>
      </c>
      <c r="H118" s="100">
        <v>575.91359999999997</v>
      </c>
      <c r="I118" s="101" t="s">
        <v>12</v>
      </c>
      <c r="J118" s="103" t="s">
        <v>493</v>
      </c>
      <c r="K118" s="102" t="s">
        <v>350</v>
      </c>
      <c r="L118" s="93" t="s">
        <v>14</v>
      </c>
      <c r="M118" s="93" t="s">
        <v>494</v>
      </c>
    </row>
    <row r="119" spans="1:13" x14ac:dyDescent="0.2">
      <c r="A119" s="89">
        <v>42029</v>
      </c>
      <c r="B119" s="90" t="s">
        <v>351</v>
      </c>
      <c r="C119" s="91" t="s">
        <v>239</v>
      </c>
      <c r="D119" s="92" t="s">
        <v>8</v>
      </c>
      <c r="E119" s="97">
        <v>1700</v>
      </c>
      <c r="F119" s="99">
        <f t="shared" si="5"/>
        <v>2.5916332930359767</v>
      </c>
      <c r="G119" s="98">
        <f t="shared" si="6"/>
        <v>2.9518316636384347</v>
      </c>
      <c r="H119" s="100">
        <v>575.91359999999997</v>
      </c>
      <c r="I119" s="101" t="s">
        <v>12</v>
      </c>
      <c r="J119" s="103" t="s">
        <v>493</v>
      </c>
      <c r="K119" s="102" t="s">
        <v>350</v>
      </c>
      <c r="L119" s="93" t="s">
        <v>14</v>
      </c>
      <c r="M119" s="93" t="s">
        <v>494</v>
      </c>
    </row>
    <row r="120" spans="1:13" x14ac:dyDescent="0.2">
      <c r="A120" s="89">
        <v>42029</v>
      </c>
      <c r="B120" s="90" t="s">
        <v>403</v>
      </c>
      <c r="C120" s="91" t="str">
        <f t="shared" ref="C120:C129" si="8">IF(B120="Crédit téléphone", "Telephone",IF(B120="Frais visa", "Travel Expenses",IF(B120="Transport local","Transport",IF(B120="Boissons","Trust Building",IF(B120="Nourriture","Travel Subsistence",IF(B120="Bonus opération","Bonus",IF(B120="Hébergement","Travel Subsistence",IF(B120&lt;&gt;"","Transport",""))))))))</f>
        <v>Transport</v>
      </c>
      <c r="D120" s="92" t="s">
        <v>8</v>
      </c>
      <c r="E120" s="97">
        <v>1500</v>
      </c>
      <c r="F120" s="99">
        <f t="shared" si="5"/>
        <v>2.2867352585611558</v>
      </c>
      <c r="G120" s="98">
        <f t="shared" si="6"/>
        <v>2.6045573502692072</v>
      </c>
      <c r="H120" s="100">
        <v>575.91359999999997</v>
      </c>
      <c r="I120" s="101" t="s">
        <v>12</v>
      </c>
      <c r="J120" s="103" t="s">
        <v>493</v>
      </c>
      <c r="K120" s="102" t="s">
        <v>350</v>
      </c>
      <c r="L120" s="93" t="s">
        <v>14</v>
      </c>
      <c r="M120" s="93" t="s">
        <v>494</v>
      </c>
    </row>
    <row r="121" spans="1:13" x14ac:dyDescent="0.2">
      <c r="A121" s="89">
        <v>42029</v>
      </c>
      <c r="B121" s="90" t="s">
        <v>404</v>
      </c>
      <c r="C121" s="91" t="str">
        <f t="shared" si="8"/>
        <v>Transport</v>
      </c>
      <c r="D121" s="92" t="s">
        <v>8</v>
      </c>
      <c r="E121" s="97">
        <v>4000</v>
      </c>
      <c r="F121" s="99">
        <f t="shared" si="5"/>
        <v>6.0979606894964151</v>
      </c>
      <c r="G121" s="98">
        <f t="shared" si="6"/>
        <v>6.9454862673845525</v>
      </c>
      <c r="H121" s="100">
        <v>575.91359999999997</v>
      </c>
      <c r="I121" s="101" t="s">
        <v>12</v>
      </c>
      <c r="J121" s="103" t="s">
        <v>493</v>
      </c>
      <c r="K121" s="102" t="s">
        <v>350</v>
      </c>
      <c r="L121" s="93" t="s">
        <v>14</v>
      </c>
      <c r="M121" s="93" t="s">
        <v>494</v>
      </c>
    </row>
    <row r="122" spans="1:13" x14ac:dyDescent="0.2">
      <c r="A122" s="89">
        <v>42029</v>
      </c>
      <c r="B122" s="90" t="s">
        <v>278</v>
      </c>
      <c r="C122" s="91" t="str">
        <f t="shared" si="8"/>
        <v>Transport</v>
      </c>
      <c r="D122" s="92" t="s">
        <v>8</v>
      </c>
      <c r="E122" s="97">
        <v>600</v>
      </c>
      <c r="F122" s="99">
        <f t="shared" si="5"/>
        <v>0.91469410342446233</v>
      </c>
      <c r="G122" s="98">
        <f t="shared" si="6"/>
        <v>1.0418229401076828</v>
      </c>
      <c r="H122" s="100">
        <v>575.91359999999997</v>
      </c>
      <c r="I122" s="101" t="s">
        <v>12</v>
      </c>
      <c r="J122" s="103" t="s">
        <v>493</v>
      </c>
      <c r="K122" s="102" t="s">
        <v>350</v>
      </c>
      <c r="L122" s="93" t="s">
        <v>14</v>
      </c>
      <c r="M122" s="93" t="s">
        <v>494</v>
      </c>
    </row>
    <row r="123" spans="1:13" x14ac:dyDescent="0.2">
      <c r="A123" s="89">
        <v>42029</v>
      </c>
      <c r="B123" s="90" t="s">
        <v>405</v>
      </c>
      <c r="C123" s="91" t="str">
        <f t="shared" si="8"/>
        <v>Transport</v>
      </c>
      <c r="D123" s="92" t="s">
        <v>8</v>
      </c>
      <c r="E123" s="97">
        <v>800</v>
      </c>
      <c r="F123" s="99">
        <f t="shared" si="5"/>
        <v>1.2195921378992831</v>
      </c>
      <c r="G123" s="98">
        <f t="shared" si="6"/>
        <v>1.3890972534769106</v>
      </c>
      <c r="H123" s="100">
        <v>575.91359999999997</v>
      </c>
      <c r="I123" s="101" t="s">
        <v>63</v>
      </c>
      <c r="J123" s="103" t="s">
        <v>493</v>
      </c>
      <c r="K123" s="102" t="s">
        <v>406</v>
      </c>
      <c r="L123" s="93" t="s">
        <v>14</v>
      </c>
      <c r="M123" s="93" t="s">
        <v>494</v>
      </c>
    </row>
    <row r="124" spans="1:13" x14ac:dyDescent="0.2">
      <c r="A124" s="89">
        <v>42029</v>
      </c>
      <c r="B124" s="90" t="s">
        <v>407</v>
      </c>
      <c r="C124" s="91" t="str">
        <f t="shared" si="8"/>
        <v>Transport</v>
      </c>
      <c r="D124" s="92" t="s">
        <v>8</v>
      </c>
      <c r="E124" s="97">
        <v>1000</v>
      </c>
      <c r="F124" s="99">
        <f t="shared" si="5"/>
        <v>1.5244901723741038</v>
      </c>
      <c r="G124" s="98">
        <f t="shared" si="6"/>
        <v>1.7363715668461381</v>
      </c>
      <c r="H124" s="100">
        <v>575.91359999999997</v>
      </c>
      <c r="I124" s="101" t="s">
        <v>63</v>
      </c>
      <c r="J124" s="103" t="s">
        <v>493</v>
      </c>
      <c r="K124" s="102" t="s">
        <v>406</v>
      </c>
      <c r="L124" s="93" t="s">
        <v>14</v>
      </c>
      <c r="M124" s="93" t="s">
        <v>494</v>
      </c>
    </row>
    <row r="125" spans="1:13" x14ac:dyDescent="0.2">
      <c r="A125" s="89">
        <v>42029</v>
      </c>
      <c r="B125" s="90" t="s">
        <v>408</v>
      </c>
      <c r="C125" s="91" t="str">
        <f t="shared" si="8"/>
        <v>Transport</v>
      </c>
      <c r="D125" s="92" t="s">
        <v>8</v>
      </c>
      <c r="E125" s="97">
        <v>800</v>
      </c>
      <c r="F125" s="99">
        <f t="shared" si="5"/>
        <v>1.2195921378992831</v>
      </c>
      <c r="G125" s="98">
        <f t="shared" si="6"/>
        <v>1.3890972534769106</v>
      </c>
      <c r="H125" s="100">
        <v>575.91359999999997</v>
      </c>
      <c r="I125" s="101" t="s">
        <v>63</v>
      </c>
      <c r="J125" s="103" t="s">
        <v>493</v>
      </c>
      <c r="K125" s="102" t="s">
        <v>406</v>
      </c>
      <c r="L125" s="93" t="s">
        <v>14</v>
      </c>
      <c r="M125" s="93" t="s">
        <v>494</v>
      </c>
    </row>
    <row r="126" spans="1:13" x14ac:dyDescent="0.2">
      <c r="A126" s="89">
        <v>42029</v>
      </c>
      <c r="B126" s="90" t="s">
        <v>265</v>
      </c>
      <c r="C126" s="91" t="str">
        <f t="shared" si="8"/>
        <v>Trust Building</v>
      </c>
      <c r="D126" s="92" t="s">
        <v>8</v>
      </c>
      <c r="E126" s="97">
        <v>1500</v>
      </c>
      <c r="F126" s="99">
        <f t="shared" si="5"/>
        <v>2.2867352585611558</v>
      </c>
      <c r="G126" s="98">
        <f t="shared" si="6"/>
        <v>2.6045573502692072</v>
      </c>
      <c r="H126" s="100">
        <v>575.91359999999997</v>
      </c>
      <c r="I126" s="101" t="s">
        <v>63</v>
      </c>
      <c r="J126" s="103" t="s">
        <v>493</v>
      </c>
      <c r="K126" s="102" t="s">
        <v>406</v>
      </c>
      <c r="L126" s="93" t="s">
        <v>14</v>
      </c>
      <c r="M126" s="93" t="s">
        <v>494</v>
      </c>
    </row>
    <row r="127" spans="1:13" x14ac:dyDescent="0.2">
      <c r="A127" s="89">
        <v>42029</v>
      </c>
      <c r="B127" s="90" t="s">
        <v>409</v>
      </c>
      <c r="C127" s="91" t="str">
        <f t="shared" si="8"/>
        <v>Transport</v>
      </c>
      <c r="D127" s="92" t="s">
        <v>8</v>
      </c>
      <c r="E127" s="97">
        <v>800</v>
      </c>
      <c r="F127" s="99">
        <f t="shared" si="5"/>
        <v>1.2195921378992831</v>
      </c>
      <c r="G127" s="98">
        <f t="shared" si="6"/>
        <v>1.3890972534769106</v>
      </c>
      <c r="H127" s="100">
        <v>575.91359999999997</v>
      </c>
      <c r="I127" s="101" t="s">
        <v>63</v>
      </c>
      <c r="J127" s="103" t="s">
        <v>493</v>
      </c>
      <c r="K127" s="102" t="s">
        <v>406</v>
      </c>
      <c r="L127" s="93" t="s">
        <v>14</v>
      </c>
      <c r="M127" s="93" t="s">
        <v>494</v>
      </c>
    </row>
    <row r="128" spans="1:13" x14ac:dyDescent="0.2">
      <c r="A128" s="89">
        <v>42029</v>
      </c>
      <c r="B128" s="90" t="s">
        <v>410</v>
      </c>
      <c r="C128" s="91" t="str">
        <f t="shared" si="8"/>
        <v>Transport</v>
      </c>
      <c r="D128" s="92" t="s">
        <v>8</v>
      </c>
      <c r="E128" s="97">
        <v>1000</v>
      </c>
      <c r="F128" s="99">
        <f t="shared" si="5"/>
        <v>1.5244901723741038</v>
      </c>
      <c r="G128" s="98">
        <f t="shared" si="6"/>
        <v>1.7363715668461381</v>
      </c>
      <c r="H128" s="100">
        <v>575.91359999999997</v>
      </c>
      <c r="I128" s="101" t="s">
        <v>63</v>
      </c>
      <c r="J128" s="103" t="s">
        <v>493</v>
      </c>
      <c r="K128" s="102" t="s">
        <v>406</v>
      </c>
      <c r="L128" s="93" t="s">
        <v>14</v>
      </c>
      <c r="M128" s="93" t="s">
        <v>494</v>
      </c>
    </row>
    <row r="129" spans="1:13" x14ac:dyDescent="0.2">
      <c r="A129" s="89">
        <v>42029</v>
      </c>
      <c r="B129" s="90" t="s">
        <v>411</v>
      </c>
      <c r="C129" s="91" t="str">
        <f t="shared" si="8"/>
        <v>Transport</v>
      </c>
      <c r="D129" s="92" t="s">
        <v>8</v>
      </c>
      <c r="E129" s="97">
        <v>800</v>
      </c>
      <c r="F129" s="99">
        <f t="shared" si="5"/>
        <v>1.2195921378992831</v>
      </c>
      <c r="G129" s="98">
        <f t="shared" si="6"/>
        <v>1.3890972534769106</v>
      </c>
      <c r="H129" s="100">
        <v>575.91359999999997</v>
      </c>
      <c r="I129" s="101" t="s">
        <v>63</v>
      </c>
      <c r="J129" s="103" t="s">
        <v>493</v>
      </c>
      <c r="K129" s="102" t="s">
        <v>406</v>
      </c>
      <c r="L129" s="93" t="s">
        <v>14</v>
      </c>
      <c r="M129" s="93" t="s">
        <v>494</v>
      </c>
    </row>
    <row r="130" spans="1:13" x14ac:dyDescent="0.2">
      <c r="A130" s="89">
        <v>42031</v>
      </c>
      <c r="B130" s="90" t="s">
        <v>329</v>
      </c>
      <c r="C130" s="91" t="s">
        <v>118</v>
      </c>
      <c r="D130" s="92" t="s">
        <v>9</v>
      </c>
      <c r="E130" s="97">
        <v>600</v>
      </c>
      <c r="F130" s="99">
        <f t="shared" ref="F130:F193" si="9">E130/655.957</f>
        <v>0.91469410342446233</v>
      </c>
      <c r="G130" s="98">
        <f t="shared" ref="G130:G193" si="10">E130/H130</f>
        <v>1.0418229401076828</v>
      </c>
      <c r="H130" s="100">
        <v>575.91359999999997</v>
      </c>
      <c r="I130" s="101" t="s">
        <v>59</v>
      </c>
      <c r="J130" s="103" t="s">
        <v>493</v>
      </c>
      <c r="K130" s="102" t="s">
        <v>412</v>
      </c>
      <c r="L130" s="93" t="s">
        <v>14</v>
      </c>
      <c r="M130" s="93" t="s">
        <v>494</v>
      </c>
    </row>
    <row r="131" spans="1:13" x14ac:dyDescent="0.2">
      <c r="A131" s="89">
        <v>42031</v>
      </c>
      <c r="B131" s="90" t="s">
        <v>330</v>
      </c>
      <c r="C131" s="91" t="s">
        <v>118</v>
      </c>
      <c r="D131" s="92" t="s">
        <v>9</v>
      </c>
      <c r="E131" s="97">
        <v>600</v>
      </c>
      <c r="F131" s="99">
        <f t="shared" si="9"/>
        <v>0.91469410342446233</v>
      </c>
      <c r="G131" s="98">
        <f t="shared" si="10"/>
        <v>1.0418229401076828</v>
      </c>
      <c r="H131" s="100">
        <v>575.91359999999997</v>
      </c>
      <c r="I131" s="101" t="s">
        <v>59</v>
      </c>
      <c r="J131" s="103" t="s">
        <v>493</v>
      </c>
      <c r="K131" s="102" t="s">
        <v>412</v>
      </c>
      <c r="L131" s="93" t="s">
        <v>14</v>
      </c>
      <c r="M131" s="93" t="s">
        <v>494</v>
      </c>
    </row>
    <row r="132" spans="1:13" x14ac:dyDescent="0.2">
      <c r="A132" s="89">
        <v>42031</v>
      </c>
      <c r="B132" s="90" t="s">
        <v>413</v>
      </c>
      <c r="C132" s="91" t="s">
        <v>137</v>
      </c>
      <c r="D132" s="92" t="s">
        <v>9</v>
      </c>
      <c r="E132" s="97">
        <v>154660</v>
      </c>
      <c r="F132" s="99">
        <f t="shared" si="9"/>
        <v>235.77765005937889</v>
      </c>
      <c r="G132" s="98">
        <f t="shared" si="10"/>
        <v>268.54722652842372</v>
      </c>
      <c r="H132" s="100">
        <v>575.91359999999997</v>
      </c>
      <c r="I132" s="101" t="s">
        <v>59</v>
      </c>
      <c r="J132" s="103" t="s">
        <v>493</v>
      </c>
      <c r="K132" s="102" t="s">
        <v>412</v>
      </c>
      <c r="L132" s="93" t="s">
        <v>14</v>
      </c>
      <c r="M132" s="93" t="s">
        <v>494</v>
      </c>
    </row>
    <row r="133" spans="1:13" x14ac:dyDescent="0.2">
      <c r="A133" s="89">
        <v>42031</v>
      </c>
      <c r="B133" s="90" t="s">
        <v>414</v>
      </c>
      <c r="C133" s="91" t="s">
        <v>118</v>
      </c>
      <c r="D133" s="92" t="s">
        <v>9</v>
      </c>
      <c r="E133" s="97">
        <v>800</v>
      </c>
      <c r="F133" s="99">
        <f t="shared" si="9"/>
        <v>1.2195921378992831</v>
      </c>
      <c r="G133" s="98">
        <f t="shared" si="10"/>
        <v>1.3890972534769106</v>
      </c>
      <c r="H133" s="100">
        <v>575.91359999999997</v>
      </c>
      <c r="I133" s="101" t="s">
        <v>59</v>
      </c>
      <c r="J133" s="103" t="s">
        <v>493</v>
      </c>
      <c r="K133" s="102" t="s">
        <v>415</v>
      </c>
      <c r="L133" s="93" t="s">
        <v>14</v>
      </c>
      <c r="M133" s="93" t="s">
        <v>494</v>
      </c>
    </row>
    <row r="134" spans="1:13" x14ac:dyDescent="0.2">
      <c r="A134" s="89">
        <v>42031</v>
      </c>
      <c r="B134" s="90" t="s">
        <v>416</v>
      </c>
      <c r="C134" s="91" t="s">
        <v>126</v>
      </c>
      <c r="D134" s="92" t="s">
        <v>9</v>
      </c>
      <c r="E134" s="97">
        <v>43650</v>
      </c>
      <c r="F134" s="99">
        <f t="shared" si="9"/>
        <v>66.543996024129626</v>
      </c>
      <c r="G134" s="98">
        <f t="shared" si="10"/>
        <v>75.792618892833929</v>
      </c>
      <c r="H134" s="100">
        <v>575.91359999999997</v>
      </c>
      <c r="I134" s="101" t="s">
        <v>59</v>
      </c>
      <c r="J134" s="103" t="s">
        <v>493</v>
      </c>
      <c r="K134" s="102" t="s">
        <v>415</v>
      </c>
      <c r="L134" s="93" t="s">
        <v>14</v>
      </c>
      <c r="M134" s="93" t="s">
        <v>494</v>
      </c>
    </row>
    <row r="135" spans="1:13" x14ac:dyDescent="0.2">
      <c r="A135" s="89">
        <v>42031</v>
      </c>
      <c r="B135" s="90" t="s">
        <v>313</v>
      </c>
      <c r="C135" s="91" t="s">
        <v>127</v>
      </c>
      <c r="D135" s="92" t="s">
        <v>9</v>
      </c>
      <c r="E135" s="97">
        <v>62000</v>
      </c>
      <c r="F135" s="99">
        <f t="shared" si="9"/>
        <v>94.51839068719444</v>
      </c>
      <c r="G135" s="98">
        <f t="shared" si="10"/>
        <v>107.65503714446056</v>
      </c>
      <c r="H135" s="100">
        <v>575.91359999999997</v>
      </c>
      <c r="I135" s="101" t="s">
        <v>59</v>
      </c>
      <c r="J135" s="103" t="s">
        <v>493</v>
      </c>
      <c r="K135" s="102" t="s">
        <v>417</v>
      </c>
      <c r="L135" s="93" t="s">
        <v>14</v>
      </c>
      <c r="M135" s="93" t="s">
        <v>494</v>
      </c>
    </row>
    <row r="136" spans="1:13" x14ac:dyDescent="0.2">
      <c r="A136" s="89">
        <v>42031</v>
      </c>
      <c r="B136" s="90" t="s">
        <v>309</v>
      </c>
      <c r="C136" s="91" t="s">
        <v>118</v>
      </c>
      <c r="D136" s="92" t="s">
        <v>9</v>
      </c>
      <c r="E136" s="97">
        <v>600</v>
      </c>
      <c r="F136" s="99">
        <f t="shared" si="9"/>
        <v>0.91469410342446233</v>
      </c>
      <c r="G136" s="98">
        <f t="shared" si="10"/>
        <v>1.0418229401076828</v>
      </c>
      <c r="H136" s="100">
        <v>575.91359999999997</v>
      </c>
      <c r="I136" s="101" t="s">
        <v>59</v>
      </c>
      <c r="J136" s="103" t="s">
        <v>493</v>
      </c>
      <c r="K136" s="102" t="s">
        <v>417</v>
      </c>
      <c r="L136" s="93" t="s">
        <v>14</v>
      </c>
      <c r="M136" s="93" t="s">
        <v>494</v>
      </c>
    </row>
    <row r="137" spans="1:13" x14ac:dyDescent="0.2">
      <c r="A137" s="89">
        <v>42031</v>
      </c>
      <c r="B137" s="90" t="s">
        <v>311</v>
      </c>
      <c r="C137" s="91" t="s">
        <v>118</v>
      </c>
      <c r="D137" s="92" t="s">
        <v>9</v>
      </c>
      <c r="E137" s="97">
        <v>600</v>
      </c>
      <c r="F137" s="99">
        <f t="shared" si="9"/>
        <v>0.91469410342446233</v>
      </c>
      <c r="G137" s="98">
        <f t="shared" si="10"/>
        <v>1.0418229401076828</v>
      </c>
      <c r="H137" s="100">
        <v>575.91359999999997</v>
      </c>
      <c r="I137" s="101" t="s">
        <v>59</v>
      </c>
      <c r="J137" s="103" t="s">
        <v>493</v>
      </c>
      <c r="K137" s="102" t="s">
        <v>417</v>
      </c>
      <c r="L137" s="93" t="s">
        <v>14</v>
      </c>
      <c r="M137" s="93" t="s">
        <v>494</v>
      </c>
    </row>
    <row r="138" spans="1:13" x14ac:dyDescent="0.2">
      <c r="A138" s="89">
        <v>42031</v>
      </c>
      <c r="B138" s="90" t="s">
        <v>418</v>
      </c>
      <c r="C138" s="91" t="s">
        <v>159</v>
      </c>
      <c r="D138" s="92" t="s">
        <v>160</v>
      </c>
      <c r="E138" s="97">
        <v>70000</v>
      </c>
      <c r="F138" s="99">
        <f t="shared" si="9"/>
        <v>106.71431206618726</v>
      </c>
      <c r="G138" s="98">
        <f t="shared" si="10"/>
        <v>121.54600967922967</v>
      </c>
      <c r="H138" s="100">
        <v>575.91359999999997</v>
      </c>
      <c r="I138" s="101" t="s">
        <v>59</v>
      </c>
      <c r="J138" s="103" t="s">
        <v>493</v>
      </c>
      <c r="K138" s="102" t="s">
        <v>419</v>
      </c>
      <c r="L138" s="93" t="s">
        <v>14</v>
      </c>
      <c r="M138" s="93" t="s">
        <v>494</v>
      </c>
    </row>
    <row r="139" spans="1:13" x14ac:dyDescent="0.2">
      <c r="A139" s="89">
        <v>42031</v>
      </c>
      <c r="B139" s="90" t="s">
        <v>420</v>
      </c>
      <c r="C139" s="91" t="s">
        <v>126</v>
      </c>
      <c r="D139" s="92" t="s">
        <v>9</v>
      </c>
      <c r="E139" s="97">
        <v>10000</v>
      </c>
      <c r="F139" s="99">
        <f t="shared" si="9"/>
        <v>15.244901723741037</v>
      </c>
      <c r="G139" s="98">
        <f t="shared" si="10"/>
        <v>17.363715668461381</v>
      </c>
      <c r="H139" s="100">
        <v>575.91359999999997</v>
      </c>
      <c r="I139" s="101" t="s">
        <v>59</v>
      </c>
      <c r="J139" s="103" t="s">
        <v>493</v>
      </c>
      <c r="K139" s="102" t="s">
        <v>421</v>
      </c>
      <c r="L139" s="93" t="s">
        <v>14</v>
      </c>
      <c r="M139" s="93" t="s">
        <v>494</v>
      </c>
    </row>
    <row r="140" spans="1:13" x14ac:dyDescent="0.2">
      <c r="A140" s="89">
        <v>42031</v>
      </c>
      <c r="B140" s="90" t="s">
        <v>422</v>
      </c>
      <c r="C140" s="91" t="s">
        <v>118</v>
      </c>
      <c r="D140" s="92" t="s">
        <v>9</v>
      </c>
      <c r="E140" s="97">
        <v>400</v>
      </c>
      <c r="F140" s="99">
        <f t="shared" si="9"/>
        <v>0.60979606894964156</v>
      </c>
      <c r="G140" s="98">
        <f t="shared" si="10"/>
        <v>0.6945486267384553</v>
      </c>
      <c r="H140" s="100">
        <v>575.91359999999997</v>
      </c>
      <c r="I140" s="101" t="s">
        <v>59</v>
      </c>
      <c r="J140" s="103" t="s">
        <v>493</v>
      </c>
      <c r="K140" s="102" t="s">
        <v>421</v>
      </c>
      <c r="L140" s="93" t="s">
        <v>14</v>
      </c>
      <c r="M140" s="93" t="s">
        <v>494</v>
      </c>
    </row>
    <row r="141" spans="1:13" x14ac:dyDescent="0.2">
      <c r="A141" s="89">
        <v>42031</v>
      </c>
      <c r="B141" s="90" t="s">
        <v>423</v>
      </c>
      <c r="C141" s="91" t="s">
        <v>118</v>
      </c>
      <c r="D141" s="92" t="s">
        <v>9</v>
      </c>
      <c r="E141" s="97">
        <v>400</v>
      </c>
      <c r="F141" s="99">
        <f t="shared" si="9"/>
        <v>0.60979606894964156</v>
      </c>
      <c r="G141" s="98">
        <f t="shared" si="10"/>
        <v>0.6945486267384553</v>
      </c>
      <c r="H141" s="100">
        <v>575.91359999999997</v>
      </c>
      <c r="I141" s="101" t="s">
        <v>59</v>
      </c>
      <c r="J141" s="103" t="s">
        <v>493</v>
      </c>
      <c r="K141" s="102" t="s">
        <v>421</v>
      </c>
      <c r="L141" s="93" t="s">
        <v>14</v>
      </c>
      <c r="M141" s="93" t="s">
        <v>494</v>
      </c>
    </row>
    <row r="142" spans="1:13" x14ac:dyDescent="0.2">
      <c r="A142" s="89">
        <v>42031</v>
      </c>
      <c r="B142" s="90" t="s">
        <v>424</v>
      </c>
      <c r="C142" s="91" t="str">
        <f>IF(B142="Crédit téléphone", "Telephone",IF(B142="Visa Fees", "Travel Expenses",IF(B142="Local Transport","Transport",IF(B142="Drinks With Informants","Trust Building",IF(B142="Feeding","Travel Subsistence",IF(B142="Operation Bonus","Bonus",IF(B142="Lodging","Travel Subsistence",IF(B142&lt;&gt;"","Transport",""))))))))</f>
        <v>Transport</v>
      </c>
      <c r="D142" s="92" t="s">
        <v>15</v>
      </c>
      <c r="E142" s="97">
        <v>500</v>
      </c>
      <c r="F142" s="99">
        <f t="shared" si="9"/>
        <v>0.76224508618705189</v>
      </c>
      <c r="G142" s="98">
        <f t="shared" si="10"/>
        <v>0.86818578342306907</v>
      </c>
      <c r="H142" s="100">
        <v>575.91359999999997</v>
      </c>
      <c r="I142" s="101" t="s">
        <v>16</v>
      </c>
      <c r="J142" s="103" t="s">
        <v>493</v>
      </c>
      <c r="K142" s="102" t="s">
        <v>425</v>
      </c>
      <c r="L142" s="93" t="s">
        <v>14</v>
      </c>
      <c r="M142" s="93" t="s">
        <v>494</v>
      </c>
    </row>
    <row r="143" spans="1:13" x14ac:dyDescent="0.2">
      <c r="A143" s="89">
        <v>42031</v>
      </c>
      <c r="B143" s="90" t="s">
        <v>426</v>
      </c>
      <c r="C143" s="91" t="str">
        <f>IF(B143="Crédit téléphone", "Telephone",IF(B143="Visa Fees", "Travel Expenses",IF(B143="Local Transport","Transport",IF(B143="Drinks With Informants","Trust Building",IF(B143="Feeding","Travel Subsistence",IF(B143="Operation Bonus","Bonus",IF(B143="Lodging","Travel Subsistence",IF(B143&lt;&gt;"","Transport",""))))))))</f>
        <v>Transport</v>
      </c>
      <c r="D143" s="92" t="s">
        <v>15</v>
      </c>
      <c r="E143" s="97">
        <v>500</v>
      </c>
      <c r="F143" s="99">
        <f t="shared" si="9"/>
        <v>0.76224508618705189</v>
      </c>
      <c r="G143" s="98">
        <f t="shared" si="10"/>
        <v>0.86818578342306907</v>
      </c>
      <c r="H143" s="100">
        <v>575.91359999999997</v>
      </c>
      <c r="I143" s="101" t="s">
        <v>16</v>
      </c>
      <c r="J143" s="103" t="s">
        <v>493</v>
      </c>
      <c r="K143" s="102" t="s">
        <v>425</v>
      </c>
      <c r="L143" s="93" t="s">
        <v>14</v>
      </c>
      <c r="M143" s="93" t="s">
        <v>494</v>
      </c>
    </row>
    <row r="144" spans="1:13" x14ac:dyDescent="0.2">
      <c r="A144" s="89">
        <v>42031</v>
      </c>
      <c r="B144" s="90" t="s">
        <v>427</v>
      </c>
      <c r="C144" s="91" t="s">
        <v>227</v>
      </c>
      <c r="D144" s="92" t="s">
        <v>15</v>
      </c>
      <c r="E144" s="97">
        <v>5000</v>
      </c>
      <c r="F144" s="99">
        <f t="shared" si="9"/>
        <v>7.6224508618705187</v>
      </c>
      <c r="G144" s="98">
        <f t="shared" si="10"/>
        <v>8.6818578342306907</v>
      </c>
      <c r="H144" s="100">
        <v>575.91359999999997</v>
      </c>
      <c r="I144" s="101" t="s">
        <v>16</v>
      </c>
      <c r="J144" s="103" t="s">
        <v>493</v>
      </c>
      <c r="K144" s="102" t="s">
        <v>428</v>
      </c>
      <c r="L144" s="93" t="s">
        <v>14</v>
      </c>
      <c r="M144" s="93" t="s">
        <v>494</v>
      </c>
    </row>
    <row r="145" spans="1:13" x14ac:dyDescent="0.2">
      <c r="A145" s="89">
        <v>42031</v>
      </c>
      <c r="B145" s="90" t="s">
        <v>429</v>
      </c>
      <c r="C145" s="91" t="s">
        <v>227</v>
      </c>
      <c r="D145" s="92" t="s">
        <v>15</v>
      </c>
      <c r="E145" s="97">
        <v>5000</v>
      </c>
      <c r="F145" s="99">
        <f t="shared" si="9"/>
        <v>7.6224508618705187</v>
      </c>
      <c r="G145" s="98">
        <f t="shared" si="10"/>
        <v>8.6818578342306907</v>
      </c>
      <c r="H145" s="100">
        <v>575.91359999999997</v>
      </c>
      <c r="I145" s="101" t="s">
        <v>16</v>
      </c>
      <c r="J145" s="103" t="s">
        <v>493</v>
      </c>
      <c r="K145" s="102" t="s">
        <v>428</v>
      </c>
      <c r="L145" s="93" t="s">
        <v>14</v>
      </c>
      <c r="M145" s="93" t="s">
        <v>494</v>
      </c>
    </row>
    <row r="146" spans="1:13" x14ac:dyDescent="0.2">
      <c r="A146" s="89">
        <v>42031</v>
      </c>
      <c r="B146" s="90" t="s">
        <v>166</v>
      </c>
      <c r="C146" s="91" t="str">
        <f>IF(B146="Crédit téléphone", "Telephone",IF(B146="Frais visa", "Travel Expenses",IF(B146="Transport local","Transport",IF(B146="Boissons","Trust Building",IF(B146="Nourriture","Travel Subsistence",IF(B146="Bonus opération","Bonus",IF(B146="Hébergement","Travel Subsistence",IF(B146&lt;&gt;"","Transport",""))))))))</f>
        <v>Transport</v>
      </c>
      <c r="D146" s="92" t="s">
        <v>8</v>
      </c>
      <c r="E146" s="97">
        <v>600</v>
      </c>
      <c r="F146" s="99">
        <f t="shared" si="9"/>
        <v>0.91469410342446233</v>
      </c>
      <c r="G146" s="98">
        <f t="shared" si="10"/>
        <v>1.0418229401076828</v>
      </c>
      <c r="H146" s="100">
        <v>575.91359999999997</v>
      </c>
      <c r="I146" s="101" t="s">
        <v>63</v>
      </c>
      <c r="J146" s="103" t="s">
        <v>493</v>
      </c>
      <c r="K146" s="102" t="s">
        <v>430</v>
      </c>
      <c r="L146" s="93" t="s">
        <v>14</v>
      </c>
      <c r="M146" s="93" t="s">
        <v>494</v>
      </c>
    </row>
    <row r="147" spans="1:13" x14ac:dyDescent="0.2">
      <c r="A147" s="89">
        <v>42031</v>
      </c>
      <c r="B147" s="90" t="s">
        <v>167</v>
      </c>
      <c r="C147" s="91" t="str">
        <f>IF(B147="Crédit téléphone", "Telephone",IF(B147="Frais visa", "Travel Expenses",IF(B147="Transport local","Transport",IF(B147="Boissons","Trust Building",IF(B147="Nourriture","Travel Subsistence",IF(B147="Bonus opération","Bonus",IF(B147="Hébergement","Travel Subsistence",IF(B147&lt;&gt;"","Transport",""))))))))</f>
        <v>Transport</v>
      </c>
      <c r="D147" s="92" t="s">
        <v>8</v>
      </c>
      <c r="E147" s="97">
        <v>600</v>
      </c>
      <c r="F147" s="99">
        <f t="shared" si="9"/>
        <v>0.91469410342446233</v>
      </c>
      <c r="G147" s="98">
        <f t="shared" si="10"/>
        <v>1.0418229401076828</v>
      </c>
      <c r="H147" s="100">
        <v>575.91359999999997</v>
      </c>
      <c r="I147" s="101" t="s">
        <v>63</v>
      </c>
      <c r="J147" s="103" t="s">
        <v>493</v>
      </c>
      <c r="K147" s="102" t="s">
        <v>430</v>
      </c>
      <c r="L147" s="93" t="s">
        <v>14</v>
      </c>
      <c r="M147" s="93" t="s">
        <v>494</v>
      </c>
    </row>
    <row r="148" spans="1:13" x14ac:dyDescent="0.2">
      <c r="A148" s="89">
        <v>42032</v>
      </c>
      <c r="B148" s="90" t="s">
        <v>263</v>
      </c>
      <c r="C148" s="91" t="str">
        <f>IF(B148="Crédit téléphone", "Telephone",IF(B148="Frais visa", "Travel Expenses",IF(B148="Transport local","Transport",IF(B148="Boissons","Trust Building",IF(B148="Nourriture","Travel Subsistence",IF(B148="Bonus opération","Bonus",IF(B148="Hébergement","Travel Subsistence",IF(B148&lt;&gt;"","Transport",""))))))))</f>
        <v>Transport</v>
      </c>
      <c r="D148" s="92" t="s">
        <v>8</v>
      </c>
      <c r="E148" s="97">
        <v>3300</v>
      </c>
      <c r="F148" s="99">
        <f t="shared" si="9"/>
        <v>5.0308175688345429</v>
      </c>
      <c r="G148" s="98">
        <f t="shared" si="10"/>
        <v>5.7300261705922555</v>
      </c>
      <c r="H148" s="100">
        <v>575.91359999999997</v>
      </c>
      <c r="I148" s="101" t="s">
        <v>12</v>
      </c>
      <c r="J148" s="103" t="s">
        <v>493</v>
      </c>
      <c r="K148" s="102" t="s">
        <v>431</v>
      </c>
      <c r="L148" s="93" t="s">
        <v>14</v>
      </c>
      <c r="M148" s="93" t="s">
        <v>494</v>
      </c>
    </row>
    <row r="149" spans="1:13" x14ac:dyDescent="0.2">
      <c r="A149" s="89">
        <v>42032</v>
      </c>
      <c r="B149" s="90" t="s">
        <v>432</v>
      </c>
      <c r="C149" s="91" t="s">
        <v>239</v>
      </c>
      <c r="D149" s="92" t="s">
        <v>8</v>
      </c>
      <c r="E149" s="97">
        <v>1800</v>
      </c>
      <c r="F149" s="99">
        <f t="shared" si="9"/>
        <v>2.7440823102733867</v>
      </c>
      <c r="G149" s="98">
        <f t="shared" si="10"/>
        <v>3.1254688203230487</v>
      </c>
      <c r="H149" s="100">
        <v>575.91359999999997</v>
      </c>
      <c r="I149" s="101" t="s">
        <v>12</v>
      </c>
      <c r="J149" s="103" t="s">
        <v>493</v>
      </c>
      <c r="K149" s="102" t="s">
        <v>431</v>
      </c>
      <c r="L149" s="93" t="s">
        <v>14</v>
      </c>
      <c r="M149" s="93" t="s">
        <v>494</v>
      </c>
    </row>
    <row r="150" spans="1:13" x14ac:dyDescent="0.2">
      <c r="A150" s="89">
        <v>42032</v>
      </c>
      <c r="B150" s="90" t="s">
        <v>166</v>
      </c>
      <c r="C150" s="91" t="str">
        <f>IF(B150="Crédit téléphone", "Telephone",IF(B150="Frais visa", "Travel Expenses",IF(B150="Transport local","Transport",IF(B150="Boissons","Trust Building",IF(B150="Nourriture","Travel Subsistence",IF(B150="Bonus opération","Bonus",IF(B150="Hébergement","Travel Subsistence",IF(B150&lt;&gt;"","Transport",""))))))))</f>
        <v>Transport</v>
      </c>
      <c r="D150" s="92" t="s">
        <v>8</v>
      </c>
      <c r="E150" s="97">
        <v>600</v>
      </c>
      <c r="F150" s="99">
        <f t="shared" si="9"/>
        <v>0.91469410342446233</v>
      </c>
      <c r="G150" s="98">
        <f t="shared" si="10"/>
        <v>1.0418229401076828</v>
      </c>
      <c r="H150" s="100">
        <v>575.91359999999997</v>
      </c>
      <c r="I150" s="101" t="s">
        <v>63</v>
      </c>
      <c r="J150" s="103" t="s">
        <v>493</v>
      </c>
      <c r="K150" s="102" t="s">
        <v>430</v>
      </c>
      <c r="L150" s="93" t="s">
        <v>14</v>
      </c>
      <c r="M150" s="93" t="s">
        <v>494</v>
      </c>
    </row>
    <row r="151" spans="1:13" x14ac:dyDescent="0.2">
      <c r="A151" s="89">
        <v>42032</v>
      </c>
      <c r="B151" s="90" t="s">
        <v>167</v>
      </c>
      <c r="C151" s="91" t="str">
        <f>IF(B151="Crédit téléphone", "Telephone",IF(B151="Frais visa", "Travel Expenses",IF(B151="Transport local","Transport",IF(B151="Boissons","Trust Building",IF(B151="Nourriture","Travel Subsistence",IF(B151="Bonus opération","Bonus",IF(B151="Hébergement","Travel Subsistence",IF(B151&lt;&gt;"","Transport",""))))))))</f>
        <v>Transport</v>
      </c>
      <c r="D151" s="92" t="s">
        <v>8</v>
      </c>
      <c r="E151" s="97">
        <v>600</v>
      </c>
      <c r="F151" s="99">
        <f t="shared" si="9"/>
        <v>0.91469410342446233</v>
      </c>
      <c r="G151" s="98">
        <f t="shared" si="10"/>
        <v>1.0418229401076828</v>
      </c>
      <c r="H151" s="100">
        <v>575.91359999999997</v>
      </c>
      <c r="I151" s="101" t="s">
        <v>63</v>
      </c>
      <c r="J151" s="103" t="s">
        <v>493</v>
      </c>
      <c r="K151" s="102" t="s">
        <v>430</v>
      </c>
      <c r="L151" s="93" t="s">
        <v>14</v>
      </c>
      <c r="M151" s="93" t="s">
        <v>494</v>
      </c>
    </row>
    <row r="152" spans="1:13" x14ac:dyDescent="0.2">
      <c r="A152" s="89">
        <v>42032</v>
      </c>
      <c r="B152" s="90" t="s">
        <v>433</v>
      </c>
      <c r="C152" s="91" t="s">
        <v>258</v>
      </c>
      <c r="D152" s="92" t="s">
        <v>9</v>
      </c>
      <c r="E152" s="97">
        <v>4400</v>
      </c>
      <c r="F152" s="99">
        <f t="shared" si="9"/>
        <v>6.7077567584460569</v>
      </c>
      <c r="G152" s="98">
        <f t="shared" si="10"/>
        <v>7.6400348941230076</v>
      </c>
      <c r="H152" s="100">
        <v>575.91359999999997</v>
      </c>
      <c r="I152" s="101" t="s">
        <v>241</v>
      </c>
      <c r="J152" s="103" t="s">
        <v>493</v>
      </c>
      <c r="K152" s="102" t="s">
        <v>434</v>
      </c>
      <c r="L152" s="93" t="s">
        <v>14</v>
      </c>
      <c r="M152" s="93" t="s">
        <v>494</v>
      </c>
    </row>
    <row r="153" spans="1:13" x14ac:dyDescent="0.2">
      <c r="A153" s="89">
        <v>42033</v>
      </c>
      <c r="B153" s="90" t="s">
        <v>435</v>
      </c>
      <c r="C153" s="91" t="s">
        <v>118</v>
      </c>
      <c r="D153" s="92" t="s">
        <v>9</v>
      </c>
      <c r="E153" s="97">
        <v>400</v>
      </c>
      <c r="F153" s="99">
        <f t="shared" si="9"/>
        <v>0.60979606894964156</v>
      </c>
      <c r="G153" s="98">
        <f t="shared" si="10"/>
        <v>0.6945486267384553</v>
      </c>
      <c r="H153" s="100">
        <v>575.91359999999997</v>
      </c>
      <c r="I153" s="101" t="s">
        <v>59</v>
      </c>
      <c r="J153" s="103" t="s">
        <v>493</v>
      </c>
      <c r="K153" s="102" t="s">
        <v>436</v>
      </c>
      <c r="L153" s="93" t="s">
        <v>14</v>
      </c>
      <c r="M153" s="93" t="s">
        <v>494</v>
      </c>
    </row>
    <row r="154" spans="1:13" x14ac:dyDescent="0.2">
      <c r="A154" s="89">
        <v>42033</v>
      </c>
      <c r="B154" s="90" t="s">
        <v>437</v>
      </c>
      <c r="C154" s="91" t="s">
        <v>118</v>
      </c>
      <c r="D154" s="92" t="s">
        <v>9</v>
      </c>
      <c r="E154" s="97">
        <v>400</v>
      </c>
      <c r="F154" s="99">
        <f t="shared" si="9"/>
        <v>0.60979606894964156</v>
      </c>
      <c r="G154" s="98">
        <f t="shared" si="10"/>
        <v>0.6945486267384553</v>
      </c>
      <c r="H154" s="100">
        <v>575.91359999999997</v>
      </c>
      <c r="I154" s="101" t="s">
        <v>59</v>
      </c>
      <c r="J154" s="103" t="s">
        <v>493</v>
      </c>
      <c r="K154" s="102" t="s">
        <v>436</v>
      </c>
      <c r="L154" s="93" t="s">
        <v>14</v>
      </c>
      <c r="M154" s="93" t="s">
        <v>494</v>
      </c>
    </row>
    <row r="155" spans="1:13" x14ac:dyDescent="0.2">
      <c r="A155" s="89">
        <v>42033</v>
      </c>
      <c r="B155" s="90" t="s">
        <v>438</v>
      </c>
      <c r="C155" s="91" t="s">
        <v>126</v>
      </c>
      <c r="D155" s="92" t="s">
        <v>9</v>
      </c>
      <c r="E155" s="97">
        <v>4000</v>
      </c>
      <c r="F155" s="99">
        <f t="shared" si="9"/>
        <v>6.0979606894964151</v>
      </c>
      <c r="G155" s="98">
        <f t="shared" si="10"/>
        <v>6.9454862673845525</v>
      </c>
      <c r="H155" s="100">
        <v>575.91359999999997</v>
      </c>
      <c r="I155" s="101" t="s">
        <v>59</v>
      </c>
      <c r="J155" s="103" t="s">
        <v>493</v>
      </c>
      <c r="K155" s="102" t="s">
        <v>439</v>
      </c>
      <c r="L155" s="93" t="s">
        <v>14</v>
      </c>
      <c r="M155" s="93" t="s">
        <v>494</v>
      </c>
    </row>
    <row r="156" spans="1:13" x14ac:dyDescent="0.2">
      <c r="A156" s="89">
        <v>42033</v>
      </c>
      <c r="B156" s="90" t="s">
        <v>422</v>
      </c>
      <c r="C156" s="91" t="s">
        <v>118</v>
      </c>
      <c r="D156" s="92" t="s">
        <v>9</v>
      </c>
      <c r="E156" s="97">
        <v>400</v>
      </c>
      <c r="F156" s="99">
        <f t="shared" si="9"/>
        <v>0.60979606894964156</v>
      </c>
      <c r="G156" s="98">
        <f t="shared" si="10"/>
        <v>0.6945486267384553</v>
      </c>
      <c r="H156" s="100">
        <v>575.91359999999997</v>
      </c>
      <c r="I156" s="101" t="s">
        <v>59</v>
      </c>
      <c r="J156" s="103" t="s">
        <v>493</v>
      </c>
      <c r="K156" s="102" t="s">
        <v>439</v>
      </c>
      <c r="L156" s="93" t="s">
        <v>14</v>
      </c>
      <c r="M156" s="93" t="s">
        <v>494</v>
      </c>
    </row>
    <row r="157" spans="1:13" x14ac:dyDescent="0.2">
      <c r="A157" s="89">
        <v>42033</v>
      </c>
      <c r="B157" s="90" t="s">
        <v>423</v>
      </c>
      <c r="C157" s="91" t="s">
        <v>118</v>
      </c>
      <c r="D157" s="92" t="s">
        <v>9</v>
      </c>
      <c r="E157" s="97">
        <v>400</v>
      </c>
      <c r="F157" s="99">
        <f t="shared" si="9"/>
        <v>0.60979606894964156</v>
      </c>
      <c r="G157" s="98">
        <f t="shared" si="10"/>
        <v>0.6945486267384553</v>
      </c>
      <c r="H157" s="100">
        <v>575.91359999999997</v>
      </c>
      <c r="I157" s="101" t="s">
        <v>59</v>
      </c>
      <c r="J157" s="103" t="s">
        <v>493</v>
      </c>
      <c r="K157" s="102" t="s">
        <v>439</v>
      </c>
      <c r="L157" s="93" t="s">
        <v>14</v>
      </c>
      <c r="M157" s="93" t="s">
        <v>494</v>
      </c>
    </row>
    <row r="158" spans="1:13" x14ac:dyDescent="0.2">
      <c r="A158" s="89">
        <v>42033</v>
      </c>
      <c r="B158" s="90" t="s">
        <v>440</v>
      </c>
      <c r="C158" s="91" t="s">
        <v>126</v>
      </c>
      <c r="D158" s="92" t="s">
        <v>9</v>
      </c>
      <c r="E158" s="97">
        <v>53550</v>
      </c>
      <c r="F158" s="99">
        <f t="shared" si="9"/>
        <v>81.636448730633262</v>
      </c>
      <c r="G158" s="98">
        <f t="shared" si="10"/>
        <v>92.98269740461069</v>
      </c>
      <c r="H158" s="100">
        <v>575.91359999999997</v>
      </c>
      <c r="I158" s="101" t="s">
        <v>59</v>
      </c>
      <c r="J158" s="103" t="s">
        <v>493</v>
      </c>
      <c r="K158" s="102" t="s">
        <v>441</v>
      </c>
      <c r="L158" s="93" t="s">
        <v>14</v>
      </c>
      <c r="M158" s="93" t="s">
        <v>494</v>
      </c>
    </row>
    <row r="159" spans="1:13" x14ac:dyDescent="0.2">
      <c r="A159" s="89">
        <v>42033</v>
      </c>
      <c r="B159" s="90" t="s">
        <v>442</v>
      </c>
      <c r="C159" s="91" t="s">
        <v>126</v>
      </c>
      <c r="D159" s="92" t="s">
        <v>9</v>
      </c>
      <c r="E159" s="97">
        <v>8000</v>
      </c>
      <c r="F159" s="99">
        <f t="shared" si="9"/>
        <v>12.19592137899283</v>
      </c>
      <c r="G159" s="98">
        <f t="shared" si="10"/>
        <v>13.890972534769105</v>
      </c>
      <c r="H159" s="100">
        <v>575.91359999999997</v>
      </c>
      <c r="I159" s="101" t="s">
        <v>59</v>
      </c>
      <c r="J159" s="103" t="s">
        <v>493</v>
      </c>
      <c r="K159" s="102" t="s">
        <v>441</v>
      </c>
      <c r="L159" s="93" t="s">
        <v>14</v>
      </c>
      <c r="M159" s="93" t="s">
        <v>494</v>
      </c>
    </row>
    <row r="160" spans="1:13" x14ac:dyDescent="0.2">
      <c r="A160" s="89">
        <v>42033</v>
      </c>
      <c r="B160" s="90" t="s">
        <v>443</v>
      </c>
      <c r="C160" s="91" t="s">
        <v>118</v>
      </c>
      <c r="D160" s="92" t="s">
        <v>9</v>
      </c>
      <c r="E160" s="97">
        <v>600</v>
      </c>
      <c r="F160" s="99">
        <f t="shared" si="9"/>
        <v>0.91469410342446233</v>
      </c>
      <c r="G160" s="98">
        <f t="shared" si="10"/>
        <v>1.0418229401076828</v>
      </c>
      <c r="H160" s="100">
        <v>575.91359999999997</v>
      </c>
      <c r="I160" s="101" t="s">
        <v>59</v>
      </c>
      <c r="J160" s="103" t="s">
        <v>493</v>
      </c>
      <c r="K160" s="102" t="s">
        <v>441</v>
      </c>
      <c r="L160" s="93" t="s">
        <v>14</v>
      </c>
      <c r="M160" s="93" t="s">
        <v>494</v>
      </c>
    </row>
    <row r="161" spans="1:13" x14ac:dyDescent="0.2">
      <c r="A161" s="89">
        <v>42033</v>
      </c>
      <c r="B161" s="90" t="s">
        <v>444</v>
      </c>
      <c r="C161" s="91" t="s">
        <v>118</v>
      </c>
      <c r="D161" s="92" t="s">
        <v>9</v>
      </c>
      <c r="E161" s="97">
        <v>2000</v>
      </c>
      <c r="F161" s="99">
        <f t="shared" si="9"/>
        <v>3.0489803447482076</v>
      </c>
      <c r="G161" s="98">
        <f t="shared" si="10"/>
        <v>3.4727431336922763</v>
      </c>
      <c r="H161" s="100">
        <v>575.91359999999997</v>
      </c>
      <c r="I161" s="101" t="s">
        <v>59</v>
      </c>
      <c r="J161" s="103" t="s">
        <v>493</v>
      </c>
      <c r="K161" s="102" t="s">
        <v>441</v>
      </c>
      <c r="L161" s="93" t="s">
        <v>14</v>
      </c>
      <c r="M161" s="93" t="s">
        <v>494</v>
      </c>
    </row>
    <row r="162" spans="1:13" x14ac:dyDescent="0.2">
      <c r="A162" s="89">
        <v>42033</v>
      </c>
      <c r="B162" s="90" t="s">
        <v>291</v>
      </c>
      <c r="C162" s="91" t="s">
        <v>118</v>
      </c>
      <c r="D162" s="92" t="s">
        <v>8</v>
      </c>
      <c r="E162" s="97">
        <v>1700</v>
      </c>
      <c r="F162" s="99">
        <f t="shared" si="9"/>
        <v>2.5916332930359767</v>
      </c>
      <c r="G162" s="98">
        <f t="shared" si="10"/>
        <v>2.9518316636384347</v>
      </c>
      <c r="H162" s="100">
        <v>575.91359999999997</v>
      </c>
      <c r="I162" s="101" t="s">
        <v>12</v>
      </c>
      <c r="J162" s="103" t="s">
        <v>493</v>
      </c>
      <c r="K162" s="102" t="s">
        <v>445</v>
      </c>
      <c r="L162" s="93" t="s">
        <v>14</v>
      </c>
      <c r="M162" s="93" t="s">
        <v>494</v>
      </c>
    </row>
    <row r="163" spans="1:13" x14ac:dyDescent="0.2">
      <c r="A163" s="89">
        <v>42033</v>
      </c>
      <c r="B163" s="90" t="s">
        <v>263</v>
      </c>
      <c r="C163" s="91" t="str">
        <f>IF(B163="Crédit téléphone", "Telephone",IF(B163="Frais visa", "Travel Expenses",IF(B163="Transport local","Transport",IF(B163="Boissons","Trust Building",IF(B163="Nourriture","Travel Subsistence",IF(B163="Bonus opération","Bonus",IF(B163="Hébergement","Travel Subsistence",IF(B163&lt;&gt;"","Transport",""))))))))</f>
        <v>Transport</v>
      </c>
      <c r="D163" s="92" t="s">
        <v>8</v>
      </c>
      <c r="E163" s="97">
        <v>1200</v>
      </c>
      <c r="F163" s="99">
        <f t="shared" si="9"/>
        <v>1.8293882068489247</v>
      </c>
      <c r="G163" s="98">
        <f t="shared" si="10"/>
        <v>2.0836458802153657</v>
      </c>
      <c r="H163" s="100">
        <v>575.91359999999997</v>
      </c>
      <c r="I163" s="101" t="s">
        <v>12</v>
      </c>
      <c r="J163" s="103" t="s">
        <v>493</v>
      </c>
      <c r="K163" s="102" t="s">
        <v>445</v>
      </c>
      <c r="L163" s="93" t="s">
        <v>14</v>
      </c>
      <c r="M163" s="93" t="s">
        <v>494</v>
      </c>
    </row>
    <row r="164" spans="1:13" x14ac:dyDescent="0.2">
      <c r="A164" s="89">
        <v>42033</v>
      </c>
      <c r="B164" s="90" t="s">
        <v>446</v>
      </c>
      <c r="C164" s="91" t="str">
        <f>IF(B164="Crédit téléphone", "Telephone",IF(B164="Frais visa", "Travel Expenses",IF(B164="Transport local","Transport",IF(B164="Boissons","Trust Building",IF(B164="Nourriture","Travel Subsistence",IF(B164="Bonus opération","Bonus",IF(B164="Hébergement","Travel Subsistence",IF(B164&lt;&gt;"","Transport",""))))))))</f>
        <v>Transport</v>
      </c>
      <c r="D164" s="92" t="s">
        <v>8</v>
      </c>
      <c r="E164" s="97">
        <v>1700</v>
      </c>
      <c r="F164" s="99">
        <f t="shared" si="9"/>
        <v>2.5916332930359767</v>
      </c>
      <c r="G164" s="98">
        <f t="shared" si="10"/>
        <v>2.9518316636384347</v>
      </c>
      <c r="H164" s="100">
        <v>575.91359999999997</v>
      </c>
      <c r="I164" s="101" t="s">
        <v>12</v>
      </c>
      <c r="J164" s="103" t="s">
        <v>493</v>
      </c>
      <c r="K164" s="102" t="s">
        <v>445</v>
      </c>
      <c r="L164" s="93" t="s">
        <v>14</v>
      </c>
      <c r="M164" s="93" t="s">
        <v>494</v>
      </c>
    </row>
    <row r="165" spans="1:13" x14ac:dyDescent="0.2">
      <c r="A165" s="89">
        <v>42033</v>
      </c>
      <c r="B165" s="90" t="s">
        <v>447</v>
      </c>
      <c r="C165" s="91" t="s">
        <v>239</v>
      </c>
      <c r="D165" s="92" t="s">
        <v>8</v>
      </c>
      <c r="E165" s="97">
        <v>1200</v>
      </c>
      <c r="F165" s="99">
        <f t="shared" si="9"/>
        <v>1.8293882068489247</v>
      </c>
      <c r="G165" s="98">
        <f t="shared" si="10"/>
        <v>2.0836458802153657</v>
      </c>
      <c r="H165" s="100">
        <v>575.91359999999997</v>
      </c>
      <c r="I165" s="101" t="s">
        <v>12</v>
      </c>
      <c r="J165" s="103" t="s">
        <v>493</v>
      </c>
      <c r="K165" s="102" t="s">
        <v>445</v>
      </c>
      <c r="L165" s="93" t="s">
        <v>14</v>
      </c>
      <c r="M165" s="93" t="s">
        <v>494</v>
      </c>
    </row>
    <row r="166" spans="1:13" x14ac:dyDescent="0.2">
      <c r="A166" s="89">
        <v>42033</v>
      </c>
      <c r="B166" s="90" t="s">
        <v>448</v>
      </c>
      <c r="C166" s="91" t="s">
        <v>227</v>
      </c>
      <c r="D166" s="92" t="s">
        <v>15</v>
      </c>
      <c r="E166" s="97">
        <v>20000</v>
      </c>
      <c r="F166" s="99">
        <f t="shared" si="9"/>
        <v>30.489803447482075</v>
      </c>
      <c r="G166" s="98">
        <f t="shared" si="10"/>
        <v>34.727431336922763</v>
      </c>
      <c r="H166" s="100">
        <v>575.91359999999997</v>
      </c>
      <c r="I166" s="101" t="s">
        <v>16</v>
      </c>
      <c r="J166" s="103" t="s">
        <v>493</v>
      </c>
      <c r="K166" s="102" t="s">
        <v>449</v>
      </c>
      <c r="L166" s="93" t="s">
        <v>14</v>
      </c>
      <c r="M166" s="93" t="s">
        <v>494</v>
      </c>
    </row>
    <row r="167" spans="1:13" x14ac:dyDescent="0.2">
      <c r="A167" s="89">
        <v>42033</v>
      </c>
      <c r="B167" s="90" t="s">
        <v>450</v>
      </c>
      <c r="C167" s="91" t="s">
        <v>227</v>
      </c>
      <c r="D167" s="92" t="s">
        <v>15</v>
      </c>
      <c r="E167" s="97">
        <v>20000</v>
      </c>
      <c r="F167" s="99">
        <f t="shared" si="9"/>
        <v>30.489803447482075</v>
      </c>
      <c r="G167" s="98">
        <f t="shared" si="10"/>
        <v>34.727431336922763</v>
      </c>
      <c r="H167" s="100">
        <v>575.91359999999997</v>
      </c>
      <c r="I167" s="101" t="s">
        <v>16</v>
      </c>
      <c r="J167" s="103" t="s">
        <v>493</v>
      </c>
      <c r="K167" s="102" t="s">
        <v>449</v>
      </c>
      <c r="L167" s="93" t="s">
        <v>14</v>
      </c>
      <c r="M167" s="93" t="s">
        <v>494</v>
      </c>
    </row>
    <row r="168" spans="1:13" x14ac:dyDescent="0.2">
      <c r="A168" s="89">
        <v>42033</v>
      </c>
      <c r="B168" s="90" t="s">
        <v>451</v>
      </c>
      <c r="C168" s="91" t="s">
        <v>227</v>
      </c>
      <c r="D168" s="92" t="s">
        <v>15</v>
      </c>
      <c r="E168" s="97">
        <v>20000</v>
      </c>
      <c r="F168" s="99">
        <f t="shared" si="9"/>
        <v>30.489803447482075</v>
      </c>
      <c r="G168" s="98">
        <f t="shared" si="10"/>
        <v>34.727431336922763</v>
      </c>
      <c r="H168" s="100">
        <v>575.91359999999997</v>
      </c>
      <c r="I168" s="101" t="s">
        <v>16</v>
      </c>
      <c r="J168" s="103" t="s">
        <v>493</v>
      </c>
      <c r="K168" s="102" t="s">
        <v>449</v>
      </c>
      <c r="L168" s="93" t="s">
        <v>14</v>
      </c>
      <c r="M168" s="93" t="s">
        <v>494</v>
      </c>
    </row>
    <row r="169" spans="1:13" x14ac:dyDescent="0.2">
      <c r="A169" s="89">
        <v>42033</v>
      </c>
      <c r="B169" s="90" t="s">
        <v>452</v>
      </c>
      <c r="C169" s="91" t="s">
        <v>227</v>
      </c>
      <c r="D169" s="92" t="s">
        <v>15</v>
      </c>
      <c r="E169" s="97">
        <v>20000</v>
      </c>
      <c r="F169" s="99">
        <f t="shared" si="9"/>
        <v>30.489803447482075</v>
      </c>
      <c r="G169" s="98">
        <f t="shared" si="10"/>
        <v>34.727431336922763</v>
      </c>
      <c r="H169" s="100">
        <v>575.91359999999997</v>
      </c>
      <c r="I169" s="101" t="s">
        <v>16</v>
      </c>
      <c r="J169" s="103" t="s">
        <v>493</v>
      </c>
      <c r="K169" s="102" t="s">
        <v>449</v>
      </c>
      <c r="L169" s="93" t="s">
        <v>14</v>
      </c>
      <c r="M169" s="93" t="s">
        <v>494</v>
      </c>
    </row>
    <row r="170" spans="1:13" x14ac:dyDescent="0.2">
      <c r="A170" s="89">
        <v>42033</v>
      </c>
      <c r="B170" s="90" t="s">
        <v>453</v>
      </c>
      <c r="C170" s="91" t="s">
        <v>227</v>
      </c>
      <c r="D170" s="92" t="s">
        <v>15</v>
      </c>
      <c r="E170" s="97">
        <v>20000</v>
      </c>
      <c r="F170" s="99">
        <f t="shared" si="9"/>
        <v>30.489803447482075</v>
      </c>
      <c r="G170" s="98">
        <f t="shared" si="10"/>
        <v>34.727431336922763</v>
      </c>
      <c r="H170" s="100">
        <v>575.91359999999997</v>
      </c>
      <c r="I170" s="101" t="s">
        <v>16</v>
      </c>
      <c r="J170" s="103" t="s">
        <v>493</v>
      </c>
      <c r="K170" s="102" t="s">
        <v>449</v>
      </c>
      <c r="L170" s="93" t="s">
        <v>14</v>
      </c>
      <c r="M170" s="93" t="s">
        <v>494</v>
      </c>
    </row>
    <row r="171" spans="1:13" x14ac:dyDescent="0.2">
      <c r="A171" s="89">
        <v>42033</v>
      </c>
      <c r="B171" s="90" t="s">
        <v>454</v>
      </c>
      <c r="C171" s="91" t="s">
        <v>227</v>
      </c>
      <c r="D171" s="92" t="s">
        <v>15</v>
      </c>
      <c r="E171" s="97">
        <v>20000</v>
      </c>
      <c r="F171" s="99">
        <f t="shared" si="9"/>
        <v>30.489803447482075</v>
      </c>
      <c r="G171" s="98">
        <f t="shared" si="10"/>
        <v>34.727431336922763</v>
      </c>
      <c r="H171" s="100">
        <v>575.91359999999997</v>
      </c>
      <c r="I171" s="101" t="s">
        <v>16</v>
      </c>
      <c r="J171" s="103" t="s">
        <v>493</v>
      </c>
      <c r="K171" s="102" t="s">
        <v>449</v>
      </c>
      <c r="L171" s="93" t="s">
        <v>14</v>
      </c>
      <c r="M171" s="93" t="s">
        <v>494</v>
      </c>
    </row>
    <row r="172" spans="1:13" x14ac:dyDescent="0.2">
      <c r="A172" s="89">
        <v>42033</v>
      </c>
      <c r="B172" s="90" t="s">
        <v>455</v>
      </c>
      <c r="C172" s="91" t="s">
        <v>227</v>
      </c>
      <c r="D172" s="92" t="s">
        <v>15</v>
      </c>
      <c r="E172" s="97">
        <v>20000</v>
      </c>
      <c r="F172" s="99">
        <f t="shared" si="9"/>
        <v>30.489803447482075</v>
      </c>
      <c r="G172" s="98">
        <f t="shared" si="10"/>
        <v>34.727431336922763</v>
      </c>
      <c r="H172" s="100">
        <v>575.91359999999997</v>
      </c>
      <c r="I172" s="101" t="s">
        <v>16</v>
      </c>
      <c r="J172" s="103" t="s">
        <v>493</v>
      </c>
      <c r="K172" s="102" t="s">
        <v>449</v>
      </c>
      <c r="L172" s="93" t="s">
        <v>14</v>
      </c>
      <c r="M172" s="93" t="s">
        <v>494</v>
      </c>
    </row>
    <row r="173" spans="1:13" x14ac:dyDescent="0.2">
      <c r="A173" s="89">
        <v>42033</v>
      </c>
      <c r="B173" s="90" t="s">
        <v>456</v>
      </c>
      <c r="C173" s="91" t="s">
        <v>227</v>
      </c>
      <c r="D173" s="92" t="s">
        <v>15</v>
      </c>
      <c r="E173" s="97">
        <v>20000</v>
      </c>
      <c r="F173" s="99">
        <f t="shared" si="9"/>
        <v>30.489803447482075</v>
      </c>
      <c r="G173" s="98">
        <f t="shared" si="10"/>
        <v>34.727431336922763</v>
      </c>
      <c r="H173" s="100">
        <v>575.91359999999997</v>
      </c>
      <c r="I173" s="101" t="s">
        <v>16</v>
      </c>
      <c r="J173" s="103" t="s">
        <v>493</v>
      </c>
      <c r="K173" s="102" t="s">
        <v>449</v>
      </c>
      <c r="L173" s="93" t="s">
        <v>14</v>
      </c>
      <c r="M173" s="93" t="s">
        <v>494</v>
      </c>
    </row>
    <row r="174" spans="1:13" x14ac:dyDescent="0.2">
      <c r="A174" s="89">
        <v>42033</v>
      </c>
      <c r="B174" s="90" t="s">
        <v>457</v>
      </c>
      <c r="C174" s="91" t="s">
        <v>227</v>
      </c>
      <c r="D174" s="92" t="s">
        <v>15</v>
      </c>
      <c r="E174" s="97">
        <v>20000</v>
      </c>
      <c r="F174" s="99">
        <f t="shared" si="9"/>
        <v>30.489803447482075</v>
      </c>
      <c r="G174" s="98">
        <f t="shared" si="10"/>
        <v>34.727431336922763</v>
      </c>
      <c r="H174" s="100">
        <v>575.91359999999997</v>
      </c>
      <c r="I174" s="101" t="s">
        <v>16</v>
      </c>
      <c r="J174" s="103" t="s">
        <v>493</v>
      </c>
      <c r="K174" s="102" t="s">
        <v>449</v>
      </c>
      <c r="L174" s="93" t="s">
        <v>14</v>
      </c>
      <c r="M174" s="93" t="s">
        <v>494</v>
      </c>
    </row>
    <row r="175" spans="1:13" x14ac:dyDescent="0.2">
      <c r="A175" s="89">
        <v>42033</v>
      </c>
      <c r="B175" s="90" t="s">
        <v>458</v>
      </c>
      <c r="C175" s="91" t="s">
        <v>227</v>
      </c>
      <c r="D175" s="92" t="s">
        <v>15</v>
      </c>
      <c r="E175" s="97">
        <v>20000</v>
      </c>
      <c r="F175" s="99">
        <f t="shared" si="9"/>
        <v>30.489803447482075</v>
      </c>
      <c r="G175" s="98">
        <f t="shared" si="10"/>
        <v>34.727431336922763</v>
      </c>
      <c r="H175" s="100">
        <v>575.91359999999997</v>
      </c>
      <c r="I175" s="101" t="s">
        <v>16</v>
      </c>
      <c r="J175" s="103" t="s">
        <v>493</v>
      </c>
      <c r="K175" s="102" t="s">
        <v>449</v>
      </c>
      <c r="L175" s="93" t="s">
        <v>14</v>
      </c>
      <c r="M175" s="93" t="s">
        <v>494</v>
      </c>
    </row>
    <row r="176" spans="1:13" x14ac:dyDescent="0.2">
      <c r="A176" s="89">
        <v>42033</v>
      </c>
      <c r="B176" s="90" t="s">
        <v>459</v>
      </c>
      <c r="C176" s="91" t="s">
        <v>227</v>
      </c>
      <c r="D176" s="92" t="s">
        <v>15</v>
      </c>
      <c r="E176" s="97">
        <v>5000</v>
      </c>
      <c r="F176" s="99">
        <f t="shared" si="9"/>
        <v>7.6224508618705187</v>
      </c>
      <c r="G176" s="98">
        <f t="shared" si="10"/>
        <v>8.6818578342306907</v>
      </c>
      <c r="H176" s="100">
        <v>575.91359999999997</v>
      </c>
      <c r="I176" s="101" t="s">
        <v>16</v>
      </c>
      <c r="J176" s="103" t="s">
        <v>493</v>
      </c>
      <c r="K176" s="102" t="s">
        <v>428</v>
      </c>
      <c r="L176" s="93" t="s">
        <v>14</v>
      </c>
      <c r="M176" s="93" t="s">
        <v>494</v>
      </c>
    </row>
    <row r="177" spans="1:13" x14ac:dyDescent="0.2">
      <c r="A177" s="89">
        <v>42033</v>
      </c>
      <c r="B177" s="90" t="s">
        <v>460</v>
      </c>
      <c r="C177" s="91" t="s">
        <v>227</v>
      </c>
      <c r="D177" s="92" t="s">
        <v>15</v>
      </c>
      <c r="E177" s="97">
        <v>5000</v>
      </c>
      <c r="F177" s="99">
        <f t="shared" si="9"/>
        <v>7.6224508618705187</v>
      </c>
      <c r="G177" s="98">
        <f t="shared" si="10"/>
        <v>8.6818578342306907</v>
      </c>
      <c r="H177" s="100">
        <v>575.91359999999997</v>
      </c>
      <c r="I177" s="101" t="s">
        <v>16</v>
      </c>
      <c r="J177" s="103" t="s">
        <v>493</v>
      </c>
      <c r="K177" s="102" t="s">
        <v>428</v>
      </c>
      <c r="L177" s="93" t="s">
        <v>14</v>
      </c>
      <c r="M177" s="93" t="s">
        <v>494</v>
      </c>
    </row>
    <row r="178" spans="1:13" x14ac:dyDescent="0.2">
      <c r="A178" s="89">
        <v>42033</v>
      </c>
      <c r="B178" s="90" t="s">
        <v>461</v>
      </c>
      <c r="C178" s="91" t="s">
        <v>227</v>
      </c>
      <c r="D178" s="92" t="s">
        <v>15</v>
      </c>
      <c r="E178" s="97">
        <v>5000</v>
      </c>
      <c r="F178" s="99">
        <f t="shared" si="9"/>
        <v>7.6224508618705187</v>
      </c>
      <c r="G178" s="98">
        <f t="shared" si="10"/>
        <v>8.6818578342306907</v>
      </c>
      <c r="H178" s="100">
        <v>575.91359999999997</v>
      </c>
      <c r="I178" s="101" t="s">
        <v>16</v>
      </c>
      <c r="J178" s="103" t="s">
        <v>493</v>
      </c>
      <c r="K178" s="102" t="s">
        <v>428</v>
      </c>
      <c r="L178" s="93" t="s">
        <v>14</v>
      </c>
      <c r="M178" s="93" t="s">
        <v>494</v>
      </c>
    </row>
    <row r="179" spans="1:13" x14ac:dyDescent="0.2">
      <c r="A179" s="89">
        <v>42033</v>
      </c>
      <c r="B179" s="90" t="s">
        <v>462</v>
      </c>
      <c r="C179" s="91" t="s">
        <v>227</v>
      </c>
      <c r="D179" s="92" t="s">
        <v>15</v>
      </c>
      <c r="E179" s="97">
        <v>5000</v>
      </c>
      <c r="F179" s="99">
        <f t="shared" si="9"/>
        <v>7.6224508618705187</v>
      </c>
      <c r="G179" s="98">
        <f t="shared" si="10"/>
        <v>8.6818578342306907</v>
      </c>
      <c r="H179" s="100">
        <v>575.91359999999997</v>
      </c>
      <c r="I179" s="101" t="s">
        <v>16</v>
      </c>
      <c r="J179" s="103" t="s">
        <v>493</v>
      </c>
      <c r="K179" s="102" t="s">
        <v>428</v>
      </c>
      <c r="L179" s="93" t="s">
        <v>14</v>
      </c>
      <c r="M179" s="93" t="s">
        <v>494</v>
      </c>
    </row>
    <row r="180" spans="1:13" x14ac:dyDescent="0.2">
      <c r="A180" s="89">
        <v>42033</v>
      </c>
      <c r="B180" s="90" t="s">
        <v>463</v>
      </c>
      <c r="C180" s="91" t="s">
        <v>227</v>
      </c>
      <c r="D180" s="92" t="s">
        <v>15</v>
      </c>
      <c r="E180" s="97">
        <v>5000</v>
      </c>
      <c r="F180" s="99">
        <f t="shared" si="9"/>
        <v>7.6224508618705187</v>
      </c>
      <c r="G180" s="98">
        <f t="shared" si="10"/>
        <v>8.6818578342306907</v>
      </c>
      <c r="H180" s="100">
        <v>575.91359999999997</v>
      </c>
      <c r="I180" s="101" t="s">
        <v>16</v>
      </c>
      <c r="J180" s="103" t="s">
        <v>493</v>
      </c>
      <c r="K180" s="102" t="s">
        <v>428</v>
      </c>
      <c r="L180" s="93" t="s">
        <v>14</v>
      </c>
      <c r="M180" s="93" t="s">
        <v>494</v>
      </c>
    </row>
    <row r="181" spans="1:13" x14ac:dyDescent="0.2">
      <c r="A181" s="89">
        <v>42033</v>
      </c>
      <c r="B181" s="90" t="s">
        <v>464</v>
      </c>
      <c r="C181" s="91" t="s">
        <v>227</v>
      </c>
      <c r="D181" s="92" t="s">
        <v>15</v>
      </c>
      <c r="E181" s="97">
        <v>5000</v>
      </c>
      <c r="F181" s="99">
        <f t="shared" si="9"/>
        <v>7.6224508618705187</v>
      </c>
      <c r="G181" s="98">
        <f t="shared" si="10"/>
        <v>8.6818578342306907</v>
      </c>
      <c r="H181" s="100">
        <v>575.91359999999997</v>
      </c>
      <c r="I181" s="101" t="s">
        <v>16</v>
      </c>
      <c r="J181" s="103" t="s">
        <v>493</v>
      </c>
      <c r="K181" s="102" t="s">
        <v>428</v>
      </c>
      <c r="L181" s="93" t="s">
        <v>14</v>
      </c>
      <c r="M181" s="93" t="s">
        <v>494</v>
      </c>
    </row>
    <row r="182" spans="1:13" x14ac:dyDescent="0.2">
      <c r="A182" s="89">
        <v>42033</v>
      </c>
      <c r="B182" s="90" t="s">
        <v>166</v>
      </c>
      <c r="C182" s="91" t="str">
        <f t="shared" ref="C182:C187" si="11">IF(B182="Crédit téléphone", "Telephone",IF(B182="Frais visa", "Travel Expenses",IF(B182="Transport local","Transport",IF(B182="Boissons","Trust Building",IF(B182="Nourriture","Travel Subsistence",IF(B182="Bonus opération","Bonus",IF(B182="Hébergement","Travel Subsistence",IF(B182&lt;&gt;"","Transport",""))))))))</f>
        <v>Transport</v>
      </c>
      <c r="D182" s="92" t="s">
        <v>8</v>
      </c>
      <c r="E182" s="97">
        <v>600</v>
      </c>
      <c r="F182" s="99">
        <f t="shared" si="9"/>
        <v>0.91469410342446233</v>
      </c>
      <c r="G182" s="98">
        <f t="shared" si="10"/>
        <v>1.0418229401076828</v>
      </c>
      <c r="H182" s="100">
        <v>575.91359999999997</v>
      </c>
      <c r="I182" s="101" t="s">
        <v>63</v>
      </c>
      <c r="J182" s="103" t="s">
        <v>493</v>
      </c>
      <c r="K182" s="102" t="s">
        <v>430</v>
      </c>
      <c r="L182" s="93" t="s">
        <v>14</v>
      </c>
      <c r="M182" s="93" t="s">
        <v>494</v>
      </c>
    </row>
    <row r="183" spans="1:13" x14ac:dyDescent="0.2">
      <c r="A183" s="89">
        <v>42033</v>
      </c>
      <c r="B183" s="90" t="s">
        <v>465</v>
      </c>
      <c r="C183" s="91" t="str">
        <f t="shared" si="11"/>
        <v>Transport</v>
      </c>
      <c r="D183" s="92" t="s">
        <v>8</v>
      </c>
      <c r="E183" s="97">
        <v>600</v>
      </c>
      <c r="F183" s="99">
        <f t="shared" si="9"/>
        <v>0.91469410342446233</v>
      </c>
      <c r="G183" s="98">
        <f t="shared" si="10"/>
        <v>1.0418229401076828</v>
      </c>
      <c r="H183" s="100">
        <v>575.91359999999997</v>
      </c>
      <c r="I183" s="101" t="s">
        <v>63</v>
      </c>
      <c r="J183" s="103" t="s">
        <v>493</v>
      </c>
      <c r="K183" s="102" t="s">
        <v>466</v>
      </c>
      <c r="L183" s="93" t="s">
        <v>14</v>
      </c>
      <c r="M183" s="93" t="s">
        <v>494</v>
      </c>
    </row>
    <row r="184" spans="1:13" x14ac:dyDescent="0.2">
      <c r="A184" s="89">
        <v>42033</v>
      </c>
      <c r="B184" s="90" t="s">
        <v>467</v>
      </c>
      <c r="C184" s="91" t="str">
        <f t="shared" si="11"/>
        <v>Transport</v>
      </c>
      <c r="D184" s="92" t="s">
        <v>8</v>
      </c>
      <c r="E184" s="97">
        <v>1500</v>
      </c>
      <c r="F184" s="99">
        <f t="shared" si="9"/>
        <v>2.2867352585611558</v>
      </c>
      <c r="G184" s="98">
        <f t="shared" si="10"/>
        <v>2.6045573502692072</v>
      </c>
      <c r="H184" s="100">
        <v>575.91359999999997</v>
      </c>
      <c r="I184" s="101" t="s">
        <v>63</v>
      </c>
      <c r="J184" s="103" t="s">
        <v>493</v>
      </c>
      <c r="K184" s="102" t="s">
        <v>466</v>
      </c>
      <c r="L184" s="93" t="s">
        <v>14</v>
      </c>
      <c r="M184" s="93" t="s">
        <v>494</v>
      </c>
    </row>
    <row r="185" spans="1:13" x14ac:dyDescent="0.2">
      <c r="A185" s="89">
        <v>42033</v>
      </c>
      <c r="B185" s="90" t="s">
        <v>468</v>
      </c>
      <c r="C185" s="91" t="str">
        <f t="shared" si="11"/>
        <v>Transport</v>
      </c>
      <c r="D185" s="92" t="s">
        <v>8</v>
      </c>
      <c r="E185" s="97">
        <v>200</v>
      </c>
      <c r="F185" s="99">
        <f t="shared" si="9"/>
        <v>0.30489803447482078</v>
      </c>
      <c r="G185" s="98">
        <f t="shared" si="10"/>
        <v>0.34727431336922765</v>
      </c>
      <c r="H185" s="100">
        <v>575.91359999999997</v>
      </c>
      <c r="I185" s="101" t="s">
        <v>63</v>
      </c>
      <c r="J185" s="103" t="s">
        <v>493</v>
      </c>
      <c r="K185" s="102" t="s">
        <v>466</v>
      </c>
      <c r="L185" s="93" t="s">
        <v>14</v>
      </c>
      <c r="M185" s="93" t="s">
        <v>494</v>
      </c>
    </row>
    <row r="186" spans="1:13" x14ac:dyDescent="0.2">
      <c r="A186" s="89">
        <v>42033</v>
      </c>
      <c r="B186" s="90" t="s">
        <v>469</v>
      </c>
      <c r="C186" s="91" t="str">
        <f t="shared" si="11"/>
        <v>Transport</v>
      </c>
      <c r="D186" s="92" t="s">
        <v>8</v>
      </c>
      <c r="E186" s="97">
        <v>200</v>
      </c>
      <c r="F186" s="99">
        <f t="shared" si="9"/>
        <v>0.30489803447482078</v>
      </c>
      <c r="G186" s="98">
        <f t="shared" si="10"/>
        <v>0.34727431336922765</v>
      </c>
      <c r="H186" s="100">
        <v>575.91359999999997</v>
      </c>
      <c r="I186" s="101" t="s">
        <v>63</v>
      </c>
      <c r="J186" s="103" t="s">
        <v>493</v>
      </c>
      <c r="K186" s="102" t="s">
        <v>466</v>
      </c>
      <c r="L186" s="93" t="s">
        <v>14</v>
      </c>
      <c r="M186" s="93" t="s">
        <v>494</v>
      </c>
    </row>
    <row r="187" spans="1:13" x14ac:dyDescent="0.2">
      <c r="A187" s="89">
        <v>42033</v>
      </c>
      <c r="B187" s="90" t="s">
        <v>470</v>
      </c>
      <c r="C187" s="91" t="str">
        <f t="shared" si="11"/>
        <v>Transport</v>
      </c>
      <c r="D187" s="92" t="s">
        <v>8</v>
      </c>
      <c r="E187" s="97">
        <v>200</v>
      </c>
      <c r="F187" s="99">
        <f t="shared" si="9"/>
        <v>0.30489803447482078</v>
      </c>
      <c r="G187" s="98">
        <f t="shared" si="10"/>
        <v>0.34727431336922765</v>
      </c>
      <c r="H187" s="100">
        <v>575.91359999999997</v>
      </c>
      <c r="I187" s="101" t="s">
        <v>63</v>
      </c>
      <c r="J187" s="103" t="s">
        <v>493</v>
      </c>
      <c r="K187" s="102" t="s">
        <v>466</v>
      </c>
      <c r="L187" s="93" t="s">
        <v>14</v>
      </c>
      <c r="M187" s="93" t="s">
        <v>494</v>
      </c>
    </row>
    <row r="188" spans="1:13" x14ac:dyDescent="0.2">
      <c r="A188" s="89">
        <v>42033</v>
      </c>
      <c r="B188" s="90" t="s">
        <v>471</v>
      </c>
      <c r="C188" s="91" t="s">
        <v>273</v>
      </c>
      <c r="D188" s="92" t="s">
        <v>8</v>
      </c>
      <c r="E188" s="97">
        <v>5000</v>
      </c>
      <c r="F188" s="99">
        <f t="shared" si="9"/>
        <v>7.6224508618705187</v>
      </c>
      <c r="G188" s="98">
        <f t="shared" si="10"/>
        <v>8.6818578342306907</v>
      </c>
      <c r="H188" s="100">
        <v>575.91359999999997</v>
      </c>
      <c r="I188" s="101" t="s">
        <v>63</v>
      </c>
      <c r="J188" s="103" t="s">
        <v>493</v>
      </c>
      <c r="K188" s="102" t="s">
        <v>466</v>
      </c>
      <c r="L188" s="93" t="s">
        <v>14</v>
      </c>
      <c r="M188" s="93" t="s">
        <v>494</v>
      </c>
    </row>
    <row r="189" spans="1:13" x14ac:dyDescent="0.2">
      <c r="A189" s="89">
        <v>42033</v>
      </c>
      <c r="B189" s="90" t="s">
        <v>272</v>
      </c>
      <c r="C189" s="91" t="str">
        <f>IF(B189="Crédit téléphone", "Telephone",IF(B189="Frais visa", "Travel Expenses",IF(B189="Transport local","Transport",IF(B189="Boissons","Trust Building",IF(B189="Nourriture","Travel Subsistence",IF(B189="Bonus opération","Bonus",IF(B189="Hébergement","Travel Subsistence",IF(B189&lt;&gt;"","Transport",""))))))))</f>
        <v>Travel Subsistence</v>
      </c>
      <c r="D189" s="92" t="s">
        <v>8</v>
      </c>
      <c r="E189" s="97">
        <v>3000</v>
      </c>
      <c r="F189" s="99">
        <f t="shared" si="9"/>
        <v>4.5734705171223116</v>
      </c>
      <c r="G189" s="98">
        <f t="shared" si="10"/>
        <v>5.2091147005384144</v>
      </c>
      <c r="H189" s="100">
        <v>575.91359999999997</v>
      </c>
      <c r="I189" s="101" t="s">
        <v>63</v>
      </c>
      <c r="J189" s="103" t="s">
        <v>493</v>
      </c>
      <c r="K189" s="102" t="s">
        <v>466</v>
      </c>
      <c r="L189" s="93" t="s">
        <v>14</v>
      </c>
      <c r="M189" s="93" t="s">
        <v>494</v>
      </c>
    </row>
    <row r="190" spans="1:13" x14ac:dyDescent="0.2">
      <c r="A190" s="89">
        <v>42033</v>
      </c>
      <c r="B190" s="90" t="s">
        <v>265</v>
      </c>
      <c r="C190" s="91" t="str">
        <f>IF(B190="Crédit téléphone", "Telephone",IF(B190="Frais visa", "Travel Expenses",IF(B190="Transport local","Transport",IF(B190="Boissons","Trust Building",IF(B190="Nourriture","Travel Subsistence",IF(B190="Bonus opération","Bonus",IF(B190="Hébergement","Travel Subsistence",IF(B190&lt;&gt;"","Transport",""))))))))</f>
        <v>Trust Building</v>
      </c>
      <c r="D190" s="92" t="s">
        <v>8</v>
      </c>
      <c r="E190" s="97">
        <v>1500</v>
      </c>
      <c r="F190" s="99">
        <f t="shared" si="9"/>
        <v>2.2867352585611558</v>
      </c>
      <c r="G190" s="98">
        <f t="shared" si="10"/>
        <v>2.6045573502692072</v>
      </c>
      <c r="H190" s="100">
        <v>575.91359999999997</v>
      </c>
      <c r="I190" s="101" t="s">
        <v>63</v>
      </c>
      <c r="J190" s="103" t="s">
        <v>493</v>
      </c>
      <c r="K190" s="102" t="s">
        <v>466</v>
      </c>
      <c r="L190" s="93" t="s">
        <v>14</v>
      </c>
      <c r="M190" s="93" t="s">
        <v>494</v>
      </c>
    </row>
    <row r="191" spans="1:13" x14ac:dyDescent="0.2">
      <c r="A191" s="89">
        <v>42034</v>
      </c>
      <c r="B191" s="90" t="s">
        <v>472</v>
      </c>
      <c r="C191" s="91" t="s">
        <v>146</v>
      </c>
      <c r="D191" s="92" t="s">
        <v>9</v>
      </c>
      <c r="E191" s="97">
        <v>35000</v>
      </c>
      <c r="F191" s="99">
        <f t="shared" si="9"/>
        <v>53.357156033093631</v>
      </c>
      <c r="G191" s="98">
        <f t="shared" si="10"/>
        <v>60.773004839614835</v>
      </c>
      <c r="H191" s="100">
        <v>575.91359999999997</v>
      </c>
      <c r="I191" s="101" t="s">
        <v>59</v>
      </c>
      <c r="J191" s="103" t="s">
        <v>493</v>
      </c>
      <c r="K191" s="102" t="s">
        <v>473</v>
      </c>
      <c r="L191" s="93" t="s">
        <v>14</v>
      </c>
      <c r="M191" s="93" t="s">
        <v>494</v>
      </c>
    </row>
    <row r="192" spans="1:13" x14ac:dyDescent="0.2">
      <c r="A192" s="89">
        <v>42034</v>
      </c>
      <c r="B192" s="90" t="s">
        <v>142</v>
      </c>
      <c r="C192" s="91" t="s">
        <v>126</v>
      </c>
      <c r="D192" s="92" t="s">
        <v>9</v>
      </c>
      <c r="E192" s="97">
        <v>2000</v>
      </c>
      <c r="F192" s="99">
        <f t="shared" si="9"/>
        <v>3.0489803447482076</v>
      </c>
      <c r="G192" s="98">
        <f t="shared" si="10"/>
        <v>3.4727431336922763</v>
      </c>
      <c r="H192" s="100">
        <v>575.91359999999997</v>
      </c>
      <c r="I192" s="101" t="s">
        <v>59</v>
      </c>
      <c r="J192" s="103" t="s">
        <v>493</v>
      </c>
      <c r="K192" s="102" t="s">
        <v>474</v>
      </c>
      <c r="L192" s="93" t="s">
        <v>14</v>
      </c>
      <c r="M192" s="93" t="s">
        <v>494</v>
      </c>
    </row>
    <row r="193" spans="1:13" x14ac:dyDescent="0.2">
      <c r="A193" s="89">
        <v>42034</v>
      </c>
      <c r="B193" s="90" t="s">
        <v>475</v>
      </c>
      <c r="C193" s="91" t="s">
        <v>137</v>
      </c>
      <c r="D193" s="92" t="s">
        <v>9</v>
      </c>
      <c r="E193" s="97">
        <v>1500</v>
      </c>
      <c r="F193" s="99">
        <f t="shared" si="9"/>
        <v>2.2867352585611558</v>
      </c>
      <c r="G193" s="98">
        <f t="shared" si="10"/>
        <v>2.6045573502692072</v>
      </c>
      <c r="H193" s="100">
        <v>575.91359999999997</v>
      </c>
      <c r="I193" s="101" t="s">
        <v>59</v>
      </c>
      <c r="J193" s="103" t="s">
        <v>493</v>
      </c>
      <c r="K193" s="102" t="s">
        <v>474</v>
      </c>
      <c r="L193" s="93" t="s">
        <v>14</v>
      </c>
      <c r="M193" s="93" t="s">
        <v>494</v>
      </c>
    </row>
    <row r="194" spans="1:13" x14ac:dyDescent="0.2">
      <c r="A194" s="89">
        <v>42034</v>
      </c>
      <c r="B194" s="90" t="s">
        <v>476</v>
      </c>
      <c r="C194" s="91" t="str">
        <f>IF(B194="Crédit téléphone", "Telephone",IF(B194="Frais visa", "Travel Expenses",IF(B194="Transport local","Transport",IF(B194="Boissons","Trust Building",IF(B194="Nourriture","Travel Subsistence",IF(B194="Bonus opération","Bonus",IF(B194="Hébergement","Travel Subsistence",IF(B194&lt;&gt;"","Transport",""))))))))</f>
        <v>Transport</v>
      </c>
      <c r="D194" s="92" t="s">
        <v>8</v>
      </c>
      <c r="E194" s="97">
        <v>200</v>
      </c>
      <c r="F194" s="99">
        <f t="shared" ref="F194:F257" si="12">E194/655.957</f>
        <v>0.30489803447482078</v>
      </c>
      <c r="G194" s="98">
        <f t="shared" ref="G194:G257" si="13">E194/H194</f>
        <v>0.34727431336922765</v>
      </c>
      <c r="H194" s="100">
        <v>575.91359999999997</v>
      </c>
      <c r="I194" s="101" t="s">
        <v>63</v>
      </c>
      <c r="J194" s="103" t="s">
        <v>493</v>
      </c>
      <c r="K194" s="102" t="s">
        <v>466</v>
      </c>
      <c r="L194" s="93" t="s">
        <v>14</v>
      </c>
      <c r="M194" s="93" t="s">
        <v>494</v>
      </c>
    </row>
    <row r="195" spans="1:13" x14ac:dyDescent="0.2">
      <c r="A195" s="89">
        <v>42034</v>
      </c>
      <c r="B195" s="90" t="s">
        <v>477</v>
      </c>
      <c r="C195" s="91" t="str">
        <f>IF(B195="Crédit téléphone", "Telephone",IF(B195="Frais visa", "Travel Expenses",IF(B195="Transport local","Transport",IF(B195="Boissons","Trust Building",IF(B195="Nourriture","Travel Subsistence",IF(B195="Bonus opération","Bonus",IF(B195="Hébergement","Travel Subsistence",IF(B195&lt;&gt;"","Transport",""))))))))</f>
        <v>Transport</v>
      </c>
      <c r="D195" s="92" t="s">
        <v>8</v>
      </c>
      <c r="E195" s="97">
        <v>2000</v>
      </c>
      <c r="F195" s="99">
        <f t="shared" si="12"/>
        <v>3.0489803447482076</v>
      </c>
      <c r="G195" s="98">
        <f t="shared" si="13"/>
        <v>3.4727431336922763</v>
      </c>
      <c r="H195" s="100">
        <v>575.91359999999997</v>
      </c>
      <c r="I195" s="101" t="s">
        <v>63</v>
      </c>
      <c r="J195" s="103" t="s">
        <v>493</v>
      </c>
      <c r="K195" s="102" t="s">
        <v>466</v>
      </c>
      <c r="L195" s="93" t="s">
        <v>14</v>
      </c>
      <c r="M195" s="93" t="s">
        <v>494</v>
      </c>
    </row>
    <row r="196" spans="1:13" x14ac:dyDescent="0.2">
      <c r="A196" s="89">
        <v>42034</v>
      </c>
      <c r="B196" s="90" t="s">
        <v>478</v>
      </c>
      <c r="C196" s="91" t="str">
        <f>IF(B196="Crédit téléphone", "Telephone",IF(B196="Frais visa", "Travel Expenses",IF(B196="Transport local","Transport",IF(B196="Boissons","Trust Building",IF(B196="Nourriture","Travel Subsistence",IF(B196="Bonus opération","Bonus",IF(B196="Hébergement","Travel Subsistence",IF(B196&lt;&gt;"","Transport",""))))))))</f>
        <v>Transport</v>
      </c>
      <c r="D196" s="92" t="s">
        <v>8</v>
      </c>
      <c r="E196" s="97">
        <v>2000</v>
      </c>
      <c r="F196" s="99">
        <f t="shared" si="12"/>
        <v>3.0489803447482076</v>
      </c>
      <c r="G196" s="98">
        <f t="shared" si="13"/>
        <v>3.4727431336922763</v>
      </c>
      <c r="H196" s="100">
        <v>575.91359999999997</v>
      </c>
      <c r="I196" s="101" t="s">
        <v>63</v>
      </c>
      <c r="J196" s="103" t="s">
        <v>493</v>
      </c>
      <c r="K196" s="102" t="s">
        <v>466</v>
      </c>
      <c r="L196" s="93" t="s">
        <v>14</v>
      </c>
      <c r="M196" s="93" t="s">
        <v>494</v>
      </c>
    </row>
    <row r="197" spans="1:13" x14ac:dyDescent="0.2">
      <c r="A197" s="89">
        <v>42034</v>
      </c>
      <c r="B197" s="90" t="s">
        <v>470</v>
      </c>
      <c r="C197" s="91" t="str">
        <f>IF(B197="Crédit téléphone", "Telephone",IF(B197="Frais visa", "Travel Expenses",IF(B197="Transport local","Transport",IF(B197="Boissons","Trust Building",IF(B197="Nourriture","Travel Subsistence",IF(B197="Bonus opération","Bonus",IF(B197="Hébergement","Travel Subsistence",IF(B197&lt;&gt;"","Transport",""))))))))</f>
        <v>Transport</v>
      </c>
      <c r="D197" s="92" t="s">
        <v>8</v>
      </c>
      <c r="E197" s="97">
        <v>200</v>
      </c>
      <c r="F197" s="99">
        <f t="shared" si="12"/>
        <v>0.30489803447482078</v>
      </c>
      <c r="G197" s="98">
        <f t="shared" si="13"/>
        <v>0.34727431336922765</v>
      </c>
      <c r="H197" s="100">
        <v>575.91359999999997</v>
      </c>
      <c r="I197" s="101" t="s">
        <v>63</v>
      </c>
      <c r="J197" s="103" t="s">
        <v>493</v>
      </c>
      <c r="K197" s="102" t="s">
        <v>466</v>
      </c>
      <c r="L197" s="93" t="s">
        <v>14</v>
      </c>
      <c r="M197" s="93" t="s">
        <v>494</v>
      </c>
    </row>
    <row r="198" spans="1:13" x14ac:dyDescent="0.2">
      <c r="A198" s="89">
        <v>42034</v>
      </c>
      <c r="B198" s="90" t="s">
        <v>471</v>
      </c>
      <c r="C198" s="91" t="s">
        <v>273</v>
      </c>
      <c r="D198" s="92" t="s">
        <v>8</v>
      </c>
      <c r="E198" s="97">
        <v>5000</v>
      </c>
      <c r="F198" s="99">
        <f t="shared" si="12"/>
        <v>7.6224508618705187</v>
      </c>
      <c r="G198" s="98">
        <f t="shared" si="13"/>
        <v>8.6818578342306907</v>
      </c>
      <c r="H198" s="100">
        <v>575.91359999999997</v>
      </c>
      <c r="I198" s="101" t="s">
        <v>63</v>
      </c>
      <c r="J198" s="103" t="s">
        <v>493</v>
      </c>
      <c r="K198" s="102" t="s">
        <v>466</v>
      </c>
      <c r="L198" s="93" t="s">
        <v>14</v>
      </c>
      <c r="M198" s="93" t="s">
        <v>494</v>
      </c>
    </row>
    <row r="199" spans="1:13" x14ac:dyDescent="0.2">
      <c r="A199" s="89">
        <v>42034</v>
      </c>
      <c r="B199" s="90" t="s">
        <v>272</v>
      </c>
      <c r="C199" s="91" t="str">
        <f>IF(B199="Crédit téléphone", "Telephone",IF(B199="Frais visa", "Travel Expenses",IF(B199="Transport local","Transport",IF(B199="Boissons","Trust Building",IF(B199="Nourriture","Travel Subsistence",IF(B199="Bonus opération","Bonus",IF(B199="Hébergement","Travel Subsistence",IF(B199&lt;&gt;"","Transport",""))))))))</f>
        <v>Travel Subsistence</v>
      </c>
      <c r="D199" s="92" t="s">
        <v>8</v>
      </c>
      <c r="E199" s="97">
        <v>3000</v>
      </c>
      <c r="F199" s="99">
        <f t="shared" si="12"/>
        <v>4.5734705171223116</v>
      </c>
      <c r="G199" s="98">
        <f t="shared" si="13"/>
        <v>5.2091147005384144</v>
      </c>
      <c r="H199" s="100">
        <v>575.91359999999997</v>
      </c>
      <c r="I199" s="101" t="s">
        <v>63</v>
      </c>
      <c r="J199" s="103" t="s">
        <v>493</v>
      </c>
      <c r="K199" s="102" t="s">
        <v>466</v>
      </c>
      <c r="L199" s="93" t="s">
        <v>14</v>
      </c>
      <c r="M199" s="93" t="s">
        <v>494</v>
      </c>
    </row>
    <row r="200" spans="1:13" x14ac:dyDescent="0.2">
      <c r="A200" s="89">
        <v>42034</v>
      </c>
      <c r="B200" s="90" t="s">
        <v>265</v>
      </c>
      <c r="C200" s="91" t="str">
        <f>IF(B200="Crédit téléphone", "Telephone",IF(B200="Frais visa", "Travel Expenses",IF(B200="Transport local","Transport",IF(B200="Boissons","Trust Building",IF(B200="Nourriture","Travel Subsistence",IF(B200="Bonus opération","Bonus",IF(B200="Hébergement","Travel Subsistence",IF(B200&lt;&gt;"","Transport",""))))))))</f>
        <v>Trust Building</v>
      </c>
      <c r="D200" s="92" t="s">
        <v>8</v>
      </c>
      <c r="E200" s="97">
        <v>1500</v>
      </c>
      <c r="F200" s="99">
        <f t="shared" si="12"/>
        <v>2.2867352585611558</v>
      </c>
      <c r="G200" s="98">
        <f t="shared" si="13"/>
        <v>2.6045573502692072</v>
      </c>
      <c r="H200" s="100">
        <v>575.91359999999997</v>
      </c>
      <c r="I200" s="101" t="s">
        <v>63</v>
      </c>
      <c r="J200" s="103" t="s">
        <v>493</v>
      </c>
      <c r="K200" s="102" t="s">
        <v>466</v>
      </c>
      <c r="L200" s="93" t="s">
        <v>14</v>
      </c>
      <c r="M200" s="93" t="s">
        <v>494</v>
      </c>
    </row>
    <row r="201" spans="1:13" x14ac:dyDescent="0.2">
      <c r="A201" s="89">
        <v>42034</v>
      </c>
      <c r="B201" s="90" t="s">
        <v>479</v>
      </c>
      <c r="C201" s="91" t="s">
        <v>258</v>
      </c>
      <c r="D201" s="92" t="s">
        <v>9</v>
      </c>
      <c r="E201" s="97">
        <v>3300</v>
      </c>
      <c r="F201" s="99">
        <f t="shared" si="12"/>
        <v>5.0308175688345429</v>
      </c>
      <c r="G201" s="98">
        <f t="shared" si="13"/>
        <v>5.7300261705922555</v>
      </c>
      <c r="H201" s="100">
        <v>575.91359999999997</v>
      </c>
      <c r="I201" s="101" t="s">
        <v>241</v>
      </c>
      <c r="J201" s="103" t="s">
        <v>493</v>
      </c>
      <c r="K201" s="102" t="s">
        <v>480</v>
      </c>
      <c r="L201" s="93" t="s">
        <v>14</v>
      </c>
      <c r="M201" s="93" t="s">
        <v>494</v>
      </c>
    </row>
    <row r="202" spans="1:13" x14ac:dyDescent="0.2">
      <c r="A202" s="89">
        <v>42035</v>
      </c>
      <c r="B202" s="90" t="s">
        <v>161</v>
      </c>
      <c r="C202" s="91" t="s">
        <v>118</v>
      </c>
      <c r="D202" s="92" t="s">
        <v>8</v>
      </c>
      <c r="E202" s="97">
        <v>600</v>
      </c>
      <c r="F202" s="99">
        <f t="shared" si="12"/>
        <v>0.91469410342446233</v>
      </c>
      <c r="G202" s="98">
        <f t="shared" si="13"/>
        <v>1.0418229401076828</v>
      </c>
      <c r="H202" s="100">
        <v>575.91359999999997</v>
      </c>
      <c r="I202" s="101" t="s">
        <v>60</v>
      </c>
      <c r="J202" s="103" t="s">
        <v>493</v>
      </c>
      <c r="K202" s="102" t="s">
        <v>67</v>
      </c>
      <c r="L202" s="93" t="s">
        <v>14</v>
      </c>
      <c r="M202" s="93" t="s">
        <v>494</v>
      </c>
    </row>
    <row r="203" spans="1:13" x14ac:dyDescent="0.2">
      <c r="A203" s="89">
        <v>42035</v>
      </c>
      <c r="B203" s="90" t="s">
        <v>162</v>
      </c>
      <c r="C203" s="91" t="s">
        <v>118</v>
      </c>
      <c r="D203" s="92" t="str">
        <f>D202</f>
        <v>Investigation</v>
      </c>
      <c r="E203" s="97">
        <v>200</v>
      </c>
      <c r="F203" s="99">
        <f t="shared" si="12"/>
        <v>0.30489803447482078</v>
      </c>
      <c r="G203" s="98">
        <f t="shared" si="13"/>
        <v>0.34727431336922765</v>
      </c>
      <c r="H203" s="100">
        <v>575.91359999999997</v>
      </c>
      <c r="I203" s="101" t="str">
        <f>I202</f>
        <v>I70</v>
      </c>
      <c r="J203" s="103" t="s">
        <v>493</v>
      </c>
      <c r="K203" s="102" t="s">
        <v>67</v>
      </c>
      <c r="L203" s="93" t="s">
        <v>14</v>
      </c>
      <c r="M203" s="93" t="s">
        <v>494</v>
      </c>
    </row>
    <row r="204" spans="1:13" x14ac:dyDescent="0.2">
      <c r="A204" s="89">
        <v>42035</v>
      </c>
      <c r="B204" s="90" t="s">
        <v>163</v>
      </c>
      <c r="C204" s="91" t="s">
        <v>118</v>
      </c>
      <c r="D204" s="92" t="str">
        <f>D203</f>
        <v>Investigation</v>
      </c>
      <c r="E204" s="97">
        <v>800</v>
      </c>
      <c r="F204" s="99">
        <f t="shared" si="12"/>
        <v>1.2195921378992831</v>
      </c>
      <c r="G204" s="98">
        <f t="shared" si="13"/>
        <v>1.3890972534769106</v>
      </c>
      <c r="H204" s="100">
        <v>575.91359999999997</v>
      </c>
      <c r="I204" s="101" t="str">
        <f>I203</f>
        <v>I70</v>
      </c>
      <c r="J204" s="103" t="s">
        <v>493</v>
      </c>
      <c r="K204" s="102" t="s">
        <v>67</v>
      </c>
      <c r="L204" s="93" t="s">
        <v>14</v>
      </c>
      <c r="M204" s="93" t="s">
        <v>494</v>
      </c>
    </row>
    <row r="205" spans="1:13" x14ac:dyDescent="0.2">
      <c r="A205" s="89">
        <v>42035</v>
      </c>
      <c r="B205" s="90" t="s">
        <v>165</v>
      </c>
      <c r="C205" s="91" t="s">
        <v>118</v>
      </c>
      <c r="D205" s="92" t="s">
        <v>8</v>
      </c>
      <c r="E205" s="97">
        <v>500</v>
      </c>
      <c r="F205" s="99">
        <f t="shared" si="12"/>
        <v>0.76224508618705189</v>
      </c>
      <c r="G205" s="98">
        <f t="shared" si="13"/>
        <v>0.86818578342306907</v>
      </c>
      <c r="H205" s="100">
        <v>575.91359999999997</v>
      </c>
      <c r="I205" s="101" t="s">
        <v>63</v>
      </c>
      <c r="J205" s="103" t="s">
        <v>493</v>
      </c>
      <c r="K205" s="102" t="s">
        <v>69</v>
      </c>
      <c r="L205" s="93" t="s">
        <v>14</v>
      </c>
      <c r="M205" s="93" t="s">
        <v>494</v>
      </c>
    </row>
    <row r="206" spans="1:13" x14ac:dyDescent="0.2">
      <c r="A206" s="89">
        <v>42035</v>
      </c>
      <c r="B206" s="90" t="s">
        <v>190</v>
      </c>
      <c r="C206" s="91" t="s">
        <v>118</v>
      </c>
      <c r="D206" s="92" t="s">
        <v>8</v>
      </c>
      <c r="E206" s="97">
        <v>500</v>
      </c>
      <c r="F206" s="99">
        <f t="shared" si="12"/>
        <v>0.76224508618705189</v>
      </c>
      <c r="G206" s="98">
        <f t="shared" si="13"/>
        <v>0.86818578342306907</v>
      </c>
      <c r="H206" s="100">
        <v>575.91359999999997</v>
      </c>
      <c r="I206" s="101" t="s">
        <v>63</v>
      </c>
      <c r="J206" s="103" t="s">
        <v>493</v>
      </c>
      <c r="K206" s="102" t="s">
        <v>69</v>
      </c>
      <c r="L206" s="93" t="s">
        <v>14</v>
      </c>
      <c r="M206" s="93" t="s">
        <v>494</v>
      </c>
    </row>
    <row r="207" spans="1:13" x14ac:dyDescent="0.2">
      <c r="A207" s="89">
        <v>42035</v>
      </c>
      <c r="B207" s="90" t="s">
        <v>191</v>
      </c>
      <c r="C207" s="91" t="s">
        <v>118</v>
      </c>
      <c r="D207" s="92" t="s">
        <v>8</v>
      </c>
      <c r="E207" s="97">
        <v>1500</v>
      </c>
      <c r="F207" s="99">
        <f t="shared" si="12"/>
        <v>2.2867352585611558</v>
      </c>
      <c r="G207" s="98">
        <f t="shared" si="13"/>
        <v>2.6045573502692072</v>
      </c>
      <c r="H207" s="100">
        <v>575.91359999999997</v>
      </c>
      <c r="I207" s="101" t="s">
        <v>63</v>
      </c>
      <c r="J207" s="103" t="s">
        <v>493</v>
      </c>
      <c r="K207" s="102" t="s">
        <v>69</v>
      </c>
      <c r="L207" s="93" t="s">
        <v>14</v>
      </c>
      <c r="M207" s="93" t="s">
        <v>494</v>
      </c>
    </row>
    <row r="208" spans="1:13" x14ac:dyDescent="0.2">
      <c r="A208" s="89">
        <v>42035</v>
      </c>
      <c r="B208" s="90" t="s">
        <v>192</v>
      </c>
      <c r="C208" s="91" t="s">
        <v>118</v>
      </c>
      <c r="D208" s="92" t="s">
        <v>8</v>
      </c>
      <c r="E208" s="97">
        <v>800</v>
      </c>
      <c r="F208" s="99">
        <f t="shared" si="12"/>
        <v>1.2195921378992831</v>
      </c>
      <c r="G208" s="98">
        <f t="shared" si="13"/>
        <v>1.3890972534769106</v>
      </c>
      <c r="H208" s="100">
        <v>575.91359999999997</v>
      </c>
      <c r="I208" s="101" t="s">
        <v>63</v>
      </c>
      <c r="J208" s="103" t="s">
        <v>493</v>
      </c>
      <c r="K208" s="102" t="s">
        <v>69</v>
      </c>
      <c r="L208" s="93" t="s">
        <v>14</v>
      </c>
      <c r="M208" s="93" t="s">
        <v>494</v>
      </c>
    </row>
    <row r="209" spans="1:13" x14ac:dyDescent="0.2">
      <c r="A209" s="89">
        <v>42035</v>
      </c>
      <c r="B209" s="90" t="s">
        <v>193</v>
      </c>
      <c r="C209" s="91" t="s">
        <v>239</v>
      </c>
      <c r="D209" s="92" t="s">
        <v>8</v>
      </c>
      <c r="E209" s="97">
        <v>1200</v>
      </c>
      <c r="F209" s="99">
        <f t="shared" si="12"/>
        <v>1.8293882068489247</v>
      </c>
      <c r="G209" s="98">
        <f t="shared" si="13"/>
        <v>2.0836458802153657</v>
      </c>
      <c r="H209" s="100">
        <v>575.91359999999997</v>
      </c>
      <c r="I209" s="101" t="s">
        <v>63</v>
      </c>
      <c r="J209" s="103" t="s">
        <v>493</v>
      </c>
      <c r="K209" s="102" t="s">
        <v>69</v>
      </c>
      <c r="L209" s="93" t="s">
        <v>14</v>
      </c>
      <c r="M209" s="93" t="s">
        <v>494</v>
      </c>
    </row>
    <row r="210" spans="1:13" x14ac:dyDescent="0.2">
      <c r="A210" s="89">
        <v>42035</v>
      </c>
      <c r="B210" s="90" t="s">
        <v>303</v>
      </c>
      <c r="C210" s="91" t="s">
        <v>227</v>
      </c>
      <c r="D210" s="92" t="s">
        <v>15</v>
      </c>
      <c r="E210" s="97">
        <v>10000</v>
      </c>
      <c r="F210" s="99">
        <f t="shared" si="12"/>
        <v>15.244901723741037</v>
      </c>
      <c r="G210" s="98">
        <f t="shared" si="13"/>
        <v>17.363715668461381</v>
      </c>
      <c r="H210" s="100">
        <v>575.91359999999997</v>
      </c>
      <c r="I210" s="101" t="s">
        <v>16</v>
      </c>
      <c r="J210" s="103" t="s">
        <v>493</v>
      </c>
      <c r="K210" s="102" t="s">
        <v>68</v>
      </c>
      <c r="L210" s="93" t="s">
        <v>14</v>
      </c>
      <c r="M210" s="93" t="s">
        <v>494</v>
      </c>
    </row>
    <row r="211" spans="1:13" x14ac:dyDescent="0.2">
      <c r="A211" s="89">
        <v>42035</v>
      </c>
      <c r="B211" s="90" t="s">
        <v>298</v>
      </c>
      <c r="C211" s="91" t="s">
        <v>227</v>
      </c>
      <c r="D211" s="92" t="str">
        <f>D210</f>
        <v>Media</v>
      </c>
      <c r="E211" s="97">
        <v>10000</v>
      </c>
      <c r="F211" s="99">
        <f t="shared" si="12"/>
        <v>15.244901723741037</v>
      </c>
      <c r="G211" s="98">
        <f t="shared" si="13"/>
        <v>17.363715668461381</v>
      </c>
      <c r="H211" s="100">
        <v>575.91359999999997</v>
      </c>
      <c r="I211" s="101" t="s">
        <v>16</v>
      </c>
      <c r="J211" s="103" t="s">
        <v>493</v>
      </c>
      <c r="K211" s="102" t="s">
        <v>68</v>
      </c>
      <c r="L211" s="93" t="s">
        <v>14</v>
      </c>
      <c r="M211" s="93" t="s">
        <v>494</v>
      </c>
    </row>
    <row r="212" spans="1:13" x14ac:dyDescent="0.2">
      <c r="A212" s="89">
        <v>42035</v>
      </c>
      <c r="B212" s="90" t="s">
        <v>299</v>
      </c>
      <c r="C212" s="91" t="s">
        <v>227</v>
      </c>
      <c r="D212" s="92" t="str">
        <f>D211</f>
        <v>Media</v>
      </c>
      <c r="E212" s="97">
        <v>10000</v>
      </c>
      <c r="F212" s="99">
        <f t="shared" si="12"/>
        <v>15.244901723741037</v>
      </c>
      <c r="G212" s="98">
        <f t="shared" si="13"/>
        <v>17.363715668461381</v>
      </c>
      <c r="H212" s="100">
        <v>575.91359999999997</v>
      </c>
      <c r="I212" s="101" t="s">
        <v>16</v>
      </c>
      <c r="J212" s="103" t="s">
        <v>493</v>
      </c>
      <c r="K212" s="102" t="s">
        <v>68</v>
      </c>
      <c r="L212" s="93" t="s">
        <v>14</v>
      </c>
      <c r="M212" s="93" t="s">
        <v>494</v>
      </c>
    </row>
    <row r="213" spans="1:13" x14ac:dyDescent="0.2">
      <c r="A213" s="89">
        <v>42035</v>
      </c>
      <c r="B213" s="90" t="s">
        <v>300</v>
      </c>
      <c r="C213" s="91" t="s">
        <v>227</v>
      </c>
      <c r="D213" s="92" t="str">
        <f>D212</f>
        <v>Media</v>
      </c>
      <c r="E213" s="97">
        <v>10000</v>
      </c>
      <c r="F213" s="99">
        <f t="shared" si="12"/>
        <v>15.244901723741037</v>
      </c>
      <c r="G213" s="98">
        <f t="shared" si="13"/>
        <v>17.363715668461381</v>
      </c>
      <c r="H213" s="100">
        <v>575.91359999999997</v>
      </c>
      <c r="I213" s="101" t="s">
        <v>16</v>
      </c>
      <c r="J213" s="103" t="s">
        <v>493</v>
      </c>
      <c r="K213" s="102" t="s">
        <v>68</v>
      </c>
      <c r="L213" s="93" t="s">
        <v>14</v>
      </c>
      <c r="M213" s="93" t="s">
        <v>494</v>
      </c>
    </row>
    <row r="214" spans="1:13" x14ac:dyDescent="0.2">
      <c r="A214" s="89">
        <v>42035</v>
      </c>
      <c r="B214" s="90" t="s">
        <v>301</v>
      </c>
      <c r="C214" s="91" t="s">
        <v>227</v>
      </c>
      <c r="D214" s="92" t="str">
        <f>D213</f>
        <v>Media</v>
      </c>
      <c r="E214" s="97">
        <v>10000</v>
      </c>
      <c r="F214" s="99">
        <f t="shared" si="12"/>
        <v>15.244901723741037</v>
      </c>
      <c r="G214" s="98">
        <f t="shared" si="13"/>
        <v>17.363715668461381</v>
      </c>
      <c r="H214" s="100">
        <v>575.91359999999997</v>
      </c>
      <c r="I214" s="101" t="s">
        <v>16</v>
      </c>
      <c r="J214" s="103" t="s">
        <v>493</v>
      </c>
      <c r="K214" s="102" t="s">
        <v>68</v>
      </c>
      <c r="L214" s="93" t="s">
        <v>14</v>
      </c>
      <c r="M214" s="93" t="s">
        <v>494</v>
      </c>
    </row>
    <row r="215" spans="1:13" x14ac:dyDescent="0.2">
      <c r="A215" s="89">
        <v>42035</v>
      </c>
      <c r="B215" s="90" t="s">
        <v>302</v>
      </c>
      <c r="C215" s="91" t="s">
        <v>227</v>
      </c>
      <c r="D215" s="92" t="str">
        <f>D214</f>
        <v>Media</v>
      </c>
      <c r="E215" s="97">
        <v>10000</v>
      </c>
      <c r="F215" s="99">
        <f t="shared" si="12"/>
        <v>15.244901723741037</v>
      </c>
      <c r="G215" s="98">
        <f t="shared" si="13"/>
        <v>17.363715668461381</v>
      </c>
      <c r="H215" s="100">
        <v>575.91359999999997</v>
      </c>
      <c r="I215" s="101" t="s">
        <v>16</v>
      </c>
      <c r="J215" s="103" t="s">
        <v>493</v>
      </c>
      <c r="K215" s="102" t="s">
        <v>68</v>
      </c>
      <c r="L215" s="93" t="s">
        <v>14</v>
      </c>
      <c r="M215" s="93" t="s">
        <v>494</v>
      </c>
    </row>
    <row r="216" spans="1:13" x14ac:dyDescent="0.2">
      <c r="A216" s="89">
        <v>42035</v>
      </c>
      <c r="B216" s="90" t="s">
        <v>262</v>
      </c>
      <c r="C216" s="91" t="s">
        <v>118</v>
      </c>
      <c r="D216" s="92" t="s">
        <v>8</v>
      </c>
      <c r="E216" s="97">
        <v>1800</v>
      </c>
      <c r="F216" s="99">
        <f t="shared" si="12"/>
        <v>2.7440823102733867</v>
      </c>
      <c r="G216" s="98">
        <f t="shared" si="13"/>
        <v>3.1254688203230487</v>
      </c>
      <c r="H216" s="100">
        <v>575.91359999999997</v>
      </c>
      <c r="I216" s="101" t="s">
        <v>12</v>
      </c>
      <c r="J216" s="103" t="s">
        <v>493</v>
      </c>
      <c r="K216" s="102" t="s">
        <v>66</v>
      </c>
      <c r="L216" s="93" t="s">
        <v>14</v>
      </c>
      <c r="M216" s="93" t="s">
        <v>494</v>
      </c>
    </row>
    <row r="217" spans="1:13" x14ac:dyDescent="0.2">
      <c r="A217" s="89">
        <v>42035</v>
      </c>
      <c r="B217" s="90" t="s">
        <v>263</v>
      </c>
      <c r="C217" s="91" t="s">
        <v>118</v>
      </c>
      <c r="D217" s="92" t="s">
        <v>8</v>
      </c>
      <c r="E217" s="97">
        <v>1000</v>
      </c>
      <c r="F217" s="99">
        <f t="shared" si="12"/>
        <v>1.5244901723741038</v>
      </c>
      <c r="G217" s="98">
        <f t="shared" si="13"/>
        <v>1.7363715668461381</v>
      </c>
      <c r="H217" s="100">
        <v>575.91359999999997</v>
      </c>
      <c r="I217" s="101" t="s">
        <v>12</v>
      </c>
      <c r="J217" s="103" t="s">
        <v>493</v>
      </c>
      <c r="K217" s="102" t="s">
        <v>66</v>
      </c>
      <c r="L217" s="93" t="s">
        <v>14</v>
      </c>
      <c r="M217" s="93" t="s">
        <v>494</v>
      </c>
    </row>
    <row r="218" spans="1:13" x14ac:dyDescent="0.2">
      <c r="A218" s="89">
        <v>42035</v>
      </c>
      <c r="B218" s="90" t="s">
        <v>264</v>
      </c>
      <c r="C218" s="91" t="s">
        <v>118</v>
      </c>
      <c r="D218" s="92" t="s">
        <v>8</v>
      </c>
      <c r="E218" s="97">
        <v>1800</v>
      </c>
      <c r="F218" s="99">
        <f t="shared" si="12"/>
        <v>2.7440823102733867</v>
      </c>
      <c r="G218" s="98">
        <f t="shared" si="13"/>
        <v>3.1254688203230487</v>
      </c>
      <c r="H218" s="100">
        <v>575.91359999999997</v>
      </c>
      <c r="I218" s="101" t="s">
        <v>12</v>
      </c>
      <c r="J218" s="103" t="s">
        <v>493</v>
      </c>
      <c r="K218" s="102" t="s">
        <v>66</v>
      </c>
      <c r="L218" s="93" t="s">
        <v>14</v>
      </c>
      <c r="M218" s="93" t="s">
        <v>494</v>
      </c>
    </row>
    <row r="219" spans="1:13" x14ac:dyDescent="0.2">
      <c r="A219" s="89">
        <v>42035</v>
      </c>
      <c r="B219" s="90" t="s">
        <v>265</v>
      </c>
      <c r="C219" s="91" t="s">
        <v>239</v>
      </c>
      <c r="D219" s="92" t="s">
        <v>8</v>
      </c>
      <c r="E219" s="97">
        <v>1500</v>
      </c>
      <c r="F219" s="99">
        <f t="shared" si="12"/>
        <v>2.2867352585611558</v>
      </c>
      <c r="G219" s="98">
        <f t="shared" si="13"/>
        <v>2.6045573502692072</v>
      </c>
      <c r="H219" s="100">
        <v>575.91359999999997</v>
      </c>
      <c r="I219" s="101" t="s">
        <v>12</v>
      </c>
      <c r="J219" s="103" t="s">
        <v>493</v>
      </c>
      <c r="K219" s="102" t="s">
        <v>66</v>
      </c>
      <c r="L219" s="93" t="s">
        <v>14</v>
      </c>
      <c r="M219" s="93" t="s">
        <v>494</v>
      </c>
    </row>
    <row r="220" spans="1:13" x14ac:dyDescent="0.2">
      <c r="A220" s="89">
        <v>42038</v>
      </c>
      <c r="B220" s="90" t="s">
        <v>166</v>
      </c>
      <c r="C220" s="91" t="s">
        <v>118</v>
      </c>
      <c r="D220" s="92" t="s">
        <v>8</v>
      </c>
      <c r="E220" s="97">
        <v>600</v>
      </c>
      <c r="F220" s="99">
        <f t="shared" si="12"/>
        <v>0.91469410342446233</v>
      </c>
      <c r="G220" s="98">
        <f t="shared" si="13"/>
        <v>1.0418229401076828</v>
      </c>
      <c r="H220" s="100">
        <v>575.91359999999997</v>
      </c>
      <c r="I220" s="101" t="s">
        <v>63</v>
      </c>
      <c r="J220" s="103" t="s">
        <v>493</v>
      </c>
      <c r="K220" s="102" t="s">
        <v>71</v>
      </c>
      <c r="L220" s="93" t="s">
        <v>14</v>
      </c>
      <c r="M220" s="93" t="s">
        <v>494</v>
      </c>
    </row>
    <row r="221" spans="1:13" x14ac:dyDescent="0.2">
      <c r="A221" s="89">
        <v>42038</v>
      </c>
      <c r="B221" s="90" t="s">
        <v>167</v>
      </c>
      <c r="C221" s="91" t="s">
        <v>118</v>
      </c>
      <c r="D221" s="92" t="s">
        <v>8</v>
      </c>
      <c r="E221" s="97">
        <v>600</v>
      </c>
      <c r="F221" s="99">
        <f t="shared" si="12"/>
        <v>0.91469410342446233</v>
      </c>
      <c r="G221" s="98">
        <f t="shared" si="13"/>
        <v>1.0418229401076828</v>
      </c>
      <c r="H221" s="100">
        <v>575.91359999999997</v>
      </c>
      <c r="I221" s="101" t="s">
        <v>63</v>
      </c>
      <c r="J221" s="103" t="s">
        <v>493</v>
      </c>
      <c r="K221" s="102" t="s">
        <v>71</v>
      </c>
      <c r="L221" s="93" t="s">
        <v>14</v>
      </c>
      <c r="M221" s="93" t="s">
        <v>494</v>
      </c>
    </row>
    <row r="222" spans="1:13" x14ac:dyDescent="0.2">
      <c r="A222" s="89">
        <v>42038</v>
      </c>
      <c r="B222" s="90" t="s">
        <v>266</v>
      </c>
      <c r="C222" s="91" t="s">
        <v>118</v>
      </c>
      <c r="D222" s="92" t="s">
        <v>8</v>
      </c>
      <c r="E222" s="97">
        <v>800</v>
      </c>
      <c r="F222" s="99">
        <f t="shared" si="12"/>
        <v>1.2195921378992831</v>
      </c>
      <c r="G222" s="98">
        <f t="shared" si="13"/>
        <v>1.3890972534769106</v>
      </c>
      <c r="H222" s="100">
        <v>575.91359999999997</v>
      </c>
      <c r="I222" s="101" t="s">
        <v>12</v>
      </c>
      <c r="J222" s="103" t="s">
        <v>493</v>
      </c>
      <c r="K222" s="102" t="s">
        <v>296</v>
      </c>
      <c r="L222" s="93" t="s">
        <v>14</v>
      </c>
      <c r="M222" s="93" t="s">
        <v>494</v>
      </c>
    </row>
    <row r="223" spans="1:13" x14ac:dyDescent="0.2">
      <c r="A223" s="89">
        <v>42038</v>
      </c>
      <c r="B223" s="90" t="s">
        <v>267</v>
      </c>
      <c r="C223" s="91" t="s">
        <v>118</v>
      </c>
      <c r="D223" s="92" t="s">
        <v>8</v>
      </c>
      <c r="E223" s="97">
        <v>800</v>
      </c>
      <c r="F223" s="99">
        <f t="shared" si="12"/>
        <v>1.2195921378992831</v>
      </c>
      <c r="G223" s="98">
        <f t="shared" si="13"/>
        <v>1.3890972534769106</v>
      </c>
      <c r="H223" s="100">
        <v>575.91359999999997</v>
      </c>
      <c r="I223" s="101" t="s">
        <v>12</v>
      </c>
      <c r="J223" s="103" t="s">
        <v>493</v>
      </c>
      <c r="K223" s="102" t="s">
        <v>296</v>
      </c>
      <c r="L223" s="93" t="s">
        <v>14</v>
      </c>
      <c r="M223" s="93" t="s">
        <v>494</v>
      </c>
    </row>
    <row r="224" spans="1:13" x14ac:dyDescent="0.2">
      <c r="A224" s="89">
        <v>42039</v>
      </c>
      <c r="B224" s="90" t="s">
        <v>117</v>
      </c>
      <c r="C224" s="91" t="s">
        <v>118</v>
      </c>
      <c r="D224" s="92" t="s">
        <v>9</v>
      </c>
      <c r="E224" s="97">
        <v>100</v>
      </c>
      <c r="F224" s="99">
        <f t="shared" si="12"/>
        <v>0.15244901723741039</v>
      </c>
      <c r="G224" s="98">
        <f t="shared" si="13"/>
        <v>0.17363715668461382</v>
      </c>
      <c r="H224" s="100">
        <v>575.91359999999997</v>
      </c>
      <c r="I224" s="101" t="s">
        <v>59</v>
      </c>
      <c r="J224" s="103" t="s">
        <v>493</v>
      </c>
      <c r="K224" s="102" t="s">
        <v>72</v>
      </c>
      <c r="L224" s="93" t="s">
        <v>14</v>
      </c>
      <c r="M224" s="93" t="s">
        <v>494</v>
      </c>
    </row>
    <row r="225" spans="1:13" x14ac:dyDescent="0.2">
      <c r="A225" s="89">
        <v>42039</v>
      </c>
      <c r="B225" s="90" t="s">
        <v>119</v>
      </c>
      <c r="C225" s="91" t="s">
        <v>118</v>
      </c>
      <c r="D225" s="92" t="s">
        <v>9</v>
      </c>
      <c r="E225" s="97">
        <v>100</v>
      </c>
      <c r="F225" s="99">
        <f t="shared" si="12"/>
        <v>0.15244901723741039</v>
      </c>
      <c r="G225" s="98">
        <f t="shared" si="13"/>
        <v>0.17363715668461382</v>
      </c>
      <c r="H225" s="100">
        <v>575.91359999999997</v>
      </c>
      <c r="I225" s="101" t="s">
        <v>59</v>
      </c>
      <c r="J225" s="103" t="s">
        <v>493</v>
      </c>
      <c r="K225" s="102" t="s">
        <v>72</v>
      </c>
      <c r="L225" s="93" t="s">
        <v>14</v>
      </c>
      <c r="M225" s="93" t="s">
        <v>494</v>
      </c>
    </row>
    <row r="226" spans="1:13" x14ac:dyDescent="0.2">
      <c r="A226" s="89">
        <v>42039</v>
      </c>
      <c r="B226" s="90" t="s">
        <v>120</v>
      </c>
      <c r="C226" s="91" t="s">
        <v>118</v>
      </c>
      <c r="D226" s="92" t="s">
        <v>9</v>
      </c>
      <c r="E226" s="97">
        <v>800</v>
      </c>
      <c r="F226" s="99">
        <f t="shared" si="12"/>
        <v>1.2195921378992831</v>
      </c>
      <c r="G226" s="98">
        <f t="shared" si="13"/>
        <v>1.3890972534769106</v>
      </c>
      <c r="H226" s="100">
        <v>575.91359999999997</v>
      </c>
      <c r="I226" s="101" t="s">
        <v>59</v>
      </c>
      <c r="J226" s="103" t="s">
        <v>493</v>
      </c>
      <c r="K226" s="102" t="s">
        <v>72</v>
      </c>
      <c r="L226" s="93" t="s">
        <v>14</v>
      </c>
      <c r="M226" s="93" t="s">
        <v>494</v>
      </c>
    </row>
    <row r="227" spans="1:13" x14ac:dyDescent="0.2">
      <c r="A227" s="89">
        <v>42039</v>
      </c>
      <c r="B227" s="90" t="s">
        <v>121</v>
      </c>
      <c r="C227" s="91" t="s">
        <v>118</v>
      </c>
      <c r="D227" s="92" t="s">
        <v>9</v>
      </c>
      <c r="E227" s="97">
        <v>800</v>
      </c>
      <c r="F227" s="99">
        <f t="shared" si="12"/>
        <v>1.2195921378992831</v>
      </c>
      <c r="G227" s="98">
        <f t="shared" si="13"/>
        <v>1.3890972534769106</v>
      </c>
      <c r="H227" s="100">
        <v>575.91359999999997</v>
      </c>
      <c r="I227" s="101" t="s">
        <v>59</v>
      </c>
      <c r="J227" s="103" t="s">
        <v>493</v>
      </c>
      <c r="K227" s="102" t="s">
        <v>72</v>
      </c>
      <c r="L227" s="93" t="s">
        <v>14</v>
      </c>
      <c r="M227" s="93" t="s">
        <v>494</v>
      </c>
    </row>
    <row r="228" spans="1:13" x14ac:dyDescent="0.2">
      <c r="A228" s="89">
        <v>42039</v>
      </c>
      <c r="B228" s="90" t="s">
        <v>166</v>
      </c>
      <c r="C228" s="91" t="s">
        <v>118</v>
      </c>
      <c r="D228" s="92" t="s">
        <v>8</v>
      </c>
      <c r="E228" s="97">
        <v>600</v>
      </c>
      <c r="F228" s="99">
        <f t="shared" si="12"/>
        <v>0.91469410342446233</v>
      </c>
      <c r="G228" s="98">
        <f t="shared" si="13"/>
        <v>1.0418229401076828</v>
      </c>
      <c r="H228" s="100">
        <v>575.91359999999997</v>
      </c>
      <c r="I228" s="101" t="s">
        <v>63</v>
      </c>
      <c r="J228" s="103" t="s">
        <v>493</v>
      </c>
      <c r="K228" s="102" t="s">
        <v>71</v>
      </c>
      <c r="L228" s="93" t="s">
        <v>14</v>
      </c>
      <c r="M228" s="93" t="s">
        <v>494</v>
      </c>
    </row>
    <row r="229" spans="1:13" x14ac:dyDescent="0.2">
      <c r="A229" s="89">
        <v>42039</v>
      </c>
      <c r="B229" s="90" t="s">
        <v>168</v>
      </c>
      <c r="C229" s="91" t="s">
        <v>118</v>
      </c>
      <c r="D229" s="92" t="s">
        <v>8</v>
      </c>
      <c r="E229" s="97">
        <v>800</v>
      </c>
      <c r="F229" s="99">
        <f t="shared" si="12"/>
        <v>1.2195921378992831</v>
      </c>
      <c r="G229" s="98">
        <f t="shared" si="13"/>
        <v>1.3890972534769106</v>
      </c>
      <c r="H229" s="100">
        <v>575.91359999999997</v>
      </c>
      <c r="I229" s="101" t="s">
        <v>63</v>
      </c>
      <c r="J229" s="103" t="s">
        <v>493</v>
      </c>
      <c r="K229" s="102" t="s">
        <v>73</v>
      </c>
      <c r="L229" s="93" t="s">
        <v>14</v>
      </c>
      <c r="M229" s="93" t="s">
        <v>494</v>
      </c>
    </row>
    <row r="230" spans="1:13" x14ac:dyDescent="0.2">
      <c r="A230" s="89">
        <v>42039</v>
      </c>
      <c r="B230" s="90" t="s">
        <v>194</v>
      </c>
      <c r="C230" s="91" t="s">
        <v>118</v>
      </c>
      <c r="D230" s="92" t="s">
        <v>8</v>
      </c>
      <c r="E230" s="97">
        <v>1000</v>
      </c>
      <c r="F230" s="99">
        <f t="shared" si="12"/>
        <v>1.5244901723741038</v>
      </c>
      <c r="G230" s="98">
        <f t="shared" si="13"/>
        <v>1.7363715668461381</v>
      </c>
      <c r="H230" s="100">
        <v>575.91359999999997</v>
      </c>
      <c r="I230" s="101" t="s">
        <v>63</v>
      </c>
      <c r="J230" s="103" t="s">
        <v>493</v>
      </c>
      <c r="K230" s="102" t="s">
        <v>73</v>
      </c>
      <c r="L230" s="93" t="s">
        <v>14</v>
      </c>
      <c r="M230" s="93" t="s">
        <v>494</v>
      </c>
    </row>
    <row r="231" spans="1:13" x14ac:dyDescent="0.2">
      <c r="A231" s="89">
        <v>42039</v>
      </c>
      <c r="B231" s="90" t="s">
        <v>195</v>
      </c>
      <c r="C231" s="91" t="s">
        <v>118</v>
      </c>
      <c r="D231" s="92" t="s">
        <v>8</v>
      </c>
      <c r="E231" s="97">
        <v>1000</v>
      </c>
      <c r="F231" s="99">
        <f t="shared" si="12"/>
        <v>1.5244901723741038</v>
      </c>
      <c r="G231" s="98">
        <f t="shared" si="13"/>
        <v>1.7363715668461381</v>
      </c>
      <c r="H231" s="100">
        <v>575.91359999999997</v>
      </c>
      <c r="I231" s="101" t="s">
        <v>63</v>
      </c>
      <c r="J231" s="103" t="s">
        <v>493</v>
      </c>
      <c r="K231" s="102" t="s">
        <v>73</v>
      </c>
      <c r="L231" s="93" t="s">
        <v>14</v>
      </c>
      <c r="M231" s="93" t="s">
        <v>494</v>
      </c>
    </row>
    <row r="232" spans="1:13" x14ac:dyDescent="0.2">
      <c r="A232" s="89">
        <v>42039</v>
      </c>
      <c r="B232" s="90" t="s">
        <v>196</v>
      </c>
      <c r="C232" s="91" t="s">
        <v>118</v>
      </c>
      <c r="D232" s="92" t="s">
        <v>8</v>
      </c>
      <c r="E232" s="97">
        <v>800</v>
      </c>
      <c r="F232" s="99">
        <f t="shared" si="12"/>
        <v>1.2195921378992831</v>
      </c>
      <c r="G232" s="98">
        <f t="shared" si="13"/>
        <v>1.3890972534769106</v>
      </c>
      <c r="H232" s="100">
        <v>575.91359999999997</v>
      </c>
      <c r="I232" s="101" t="s">
        <v>63</v>
      </c>
      <c r="J232" s="103" t="s">
        <v>493</v>
      </c>
      <c r="K232" s="102" t="s">
        <v>73</v>
      </c>
      <c r="L232" s="93" t="s">
        <v>14</v>
      </c>
      <c r="M232" s="93" t="s">
        <v>494</v>
      </c>
    </row>
    <row r="233" spans="1:13" x14ac:dyDescent="0.2">
      <c r="A233" s="89">
        <v>42039</v>
      </c>
      <c r="B233" s="90" t="s">
        <v>197</v>
      </c>
      <c r="C233" s="91" t="s">
        <v>239</v>
      </c>
      <c r="D233" s="92" t="s">
        <v>8</v>
      </c>
      <c r="E233" s="97">
        <v>1500</v>
      </c>
      <c r="F233" s="99">
        <f t="shared" si="12"/>
        <v>2.2867352585611558</v>
      </c>
      <c r="G233" s="98">
        <f t="shared" si="13"/>
        <v>2.6045573502692072</v>
      </c>
      <c r="H233" s="100">
        <v>575.91359999999997</v>
      </c>
      <c r="I233" s="101" t="s">
        <v>63</v>
      </c>
      <c r="J233" s="103" t="s">
        <v>493</v>
      </c>
      <c r="K233" s="102" t="s">
        <v>73</v>
      </c>
      <c r="L233" s="93" t="s">
        <v>14</v>
      </c>
      <c r="M233" s="93" t="s">
        <v>494</v>
      </c>
    </row>
    <row r="234" spans="1:13" x14ac:dyDescent="0.2">
      <c r="A234" s="89">
        <v>42039</v>
      </c>
      <c r="B234" s="90" t="s">
        <v>244</v>
      </c>
      <c r="C234" s="91" t="s">
        <v>159</v>
      </c>
      <c r="D234" s="92" t="s">
        <v>9</v>
      </c>
      <c r="E234" s="97">
        <v>1936204</v>
      </c>
      <c r="F234" s="99">
        <f t="shared" si="12"/>
        <v>2951.7239697114292</v>
      </c>
      <c r="G234" s="98">
        <f t="shared" si="13"/>
        <v>3361.9695732137602</v>
      </c>
      <c r="H234" s="100">
        <v>575.91359999999997</v>
      </c>
      <c r="I234" s="101" t="s">
        <v>241</v>
      </c>
      <c r="J234" s="103" t="s">
        <v>493</v>
      </c>
      <c r="K234" s="102" t="s">
        <v>243</v>
      </c>
      <c r="L234" s="93" t="s">
        <v>14</v>
      </c>
      <c r="M234" s="93" t="s">
        <v>494</v>
      </c>
    </row>
    <row r="235" spans="1:13" x14ac:dyDescent="0.2">
      <c r="A235" s="89">
        <v>42039</v>
      </c>
      <c r="B235" s="90" t="s">
        <v>268</v>
      </c>
      <c r="C235" s="91" t="s">
        <v>118</v>
      </c>
      <c r="D235" s="92" t="s">
        <v>8</v>
      </c>
      <c r="E235" s="97">
        <v>600</v>
      </c>
      <c r="F235" s="99">
        <f t="shared" si="12"/>
        <v>0.91469410342446233</v>
      </c>
      <c r="G235" s="98">
        <f t="shared" si="13"/>
        <v>1.0418229401076828</v>
      </c>
      <c r="H235" s="100">
        <v>575.91359999999997</v>
      </c>
      <c r="I235" s="101" t="s">
        <v>12</v>
      </c>
      <c r="J235" s="103" t="s">
        <v>493</v>
      </c>
      <c r="K235" s="102" t="s">
        <v>70</v>
      </c>
      <c r="L235" s="93" t="s">
        <v>14</v>
      </c>
      <c r="M235" s="93" t="s">
        <v>494</v>
      </c>
    </row>
    <row r="236" spans="1:13" x14ac:dyDescent="0.2">
      <c r="A236" s="89">
        <v>42039</v>
      </c>
      <c r="B236" s="90" t="s">
        <v>269</v>
      </c>
      <c r="C236" s="91" t="s">
        <v>118</v>
      </c>
      <c r="D236" s="92" t="s">
        <v>8</v>
      </c>
      <c r="E236" s="97">
        <v>6200</v>
      </c>
      <c r="F236" s="99">
        <f t="shared" si="12"/>
        <v>9.451839068719444</v>
      </c>
      <c r="G236" s="98">
        <f t="shared" si="13"/>
        <v>10.765503714446057</v>
      </c>
      <c r="H236" s="100">
        <v>575.91359999999997</v>
      </c>
      <c r="I236" s="101" t="s">
        <v>12</v>
      </c>
      <c r="J236" s="103" t="s">
        <v>493</v>
      </c>
      <c r="K236" s="102" t="s">
        <v>70</v>
      </c>
      <c r="L236" s="93" t="s">
        <v>14</v>
      </c>
      <c r="M236" s="93" t="s">
        <v>494</v>
      </c>
    </row>
    <row r="237" spans="1:13" x14ac:dyDescent="0.2">
      <c r="A237" s="89">
        <v>42039</v>
      </c>
      <c r="B237" s="90" t="s">
        <v>270</v>
      </c>
      <c r="C237" s="91" t="s">
        <v>118</v>
      </c>
      <c r="D237" s="92" t="s">
        <v>8</v>
      </c>
      <c r="E237" s="97">
        <v>300</v>
      </c>
      <c r="F237" s="99">
        <f t="shared" si="12"/>
        <v>0.45734705171223117</v>
      </c>
      <c r="G237" s="98">
        <f t="shared" si="13"/>
        <v>0.52091147005384142</v>
      </c>
      <c r="H237" s="100">
        <v>575.91359999999997</v>
      </c>
      <c r="I237" s="101" t="s">
        <v>12</v>
      </c>
      <c r="J237" s="103" t="s">
        <v>493</v>
      </c>
      <c r="K237" s="102" t="s">
        <v>70</v>
      </c>
      <c r="L237" s="93" t="s">
        <v>14</v>
      </c>
      <c r="M237" s="93" t="s">
        <v>494</v>
      </c>
    </row>
    <row r="238" spans="1:13" x14ac:dyDescent="0.2">
      <c r="A238" s="89">
        <v>42039</v>
      </c>
      <c r="B238" s="90" t="s">
        <v>271</v>
      </c>
      <c r="C238" s="91" t="s">
        <v>118</v>
      </c>
      <c r="D238" s="92" t="s">
        <v>8</v>
      </c>
      <c r="E238" s="97">
        <v>2400</v>
      </c>
      <c r="F238" s="99">
        <f t="shared" si="12"/>
        <v>3.6587764136978493</v>
      </c>
      <c r="G238" s="98">
        <f t="shared" si="13"/>
        <v>4.1672917604307314</v>
      </c>
      <c r="H238" s="100">
        <v>575.91359999999997</v>
      </c>
      <c r="I238" s="101" t="s">
        <v>12</v>
      </c>
      <c r="J238" s="103" t="s">
        <v>493</v>
      </c>
      <c r="K238" s="102" t="s">
        <v>70</v>
      </c>
      <c r="L238" s="93" t="s">
        <v>14</v>
      </c>
      <c r="M238" s="93" t="s">
        <v>494</v>
      </c>
    </row>
    <row r="239" spans="1:13" x14ac:dyDescent="0.2">
      <c r="A239" s="89">
        <v>42039</v>
      </c>
      <c r="B239" s="90" t="s">
        <v>265</v>
      </c>
      <c r="C239" s="91" t="s">
        <v>239</v>
      </c>
      <c r="D239" s="92" t="s">
        <v>8</v>
      </c>
      <c r="E239" s="97">
        <v>2500</v>
      </c>
      <c r="F239" s="99">
        <f t="shared" si="12"/>
        <v>3.8112254309352593</v>
      </c>
      <c r="G239" s="98">
        <f t="shared" si="13"/>
        <v>4.3409289171153453</v>
      </c>
      <c r="H239" s="100">
        <v>575.91359999999997</v>
      </c>
      <c r="I239" s="101" t="s">
        <v>12</v>
      </c>
      <c r="J239" s="103" t="s">
        <v>493</v>
      </c>
      <c r="K239" s="102" t="s">
        <v>70</v>
      </c>
      <c r="L239" s="93" t="s">
        <v>14</v>
      </c>
      <c r="M239" s="93" t="s">
        <v>494</v>
      </c>
    </row>
    <row r="240" spans="1:13" x14ac:dyDescent="0.2">
      <c r="A240" s="89">
        <v>42039</v>
      </c>
      <c r="B240" s="90" t="s">
        <v>272</v>
      </c>
      <c r="C240" s="91" t="s">
        <v>273</v>
      </c>
      <c r="D240" s="92" t="s">
        <v>8</v>
      </c>
      <c r="E240" s="97">
        <v>3000</v>
      </c>
      <c r="F240" s="99">
        <f t="shared" si="12"/>
        <v>4.5734705171223116</v>
      </c>
      <c r="G240" s="98">
        <f t="shared" si="13"/>
        <v>5.2091147005384144</v>
      </c>
      <c r="H240" s="100">
        <v>575.91359999999997</v>
      </c>
      <c r="I240" s="101" t="s">
        <v>12</v>
      </c>
      <c r="J240" s="103" t="s">
        <v>493</v>
      </c>
      <c r="K240" s="102" t="s">
        <v>70</v>
      </c>
      <c r="L240" s="93" t="s">
        <v>14</v>
      </c>
      <c r="M240" s="93" t="s">
        <v>494</v>
      </c>
    </row>
    <row r="241" spans="1:13" x14ac:dyDescent="0.2">
      <c r="A241" s="89">
        <v>42039</v>
      </c>
      <c r="B241" s="90" t="s">
        <v>297</v>
      </c>
      <c r="C241" s="91" t="s">
        <v>273</v>
      </c>
      <c r="D241" s="92" t="s">
        <v>8</v>
      </c>
      <c r="E241" s="97">
        <v>5000</v>
      </c>
      <c r="F241" s="99">
        <f t="shared" si="12"/>
        <v>7.6224508618705187</v>
      </c>
      <c r="G241" s="98">
        <f t="shared" si="13"/>
        <v>8.6818578342306907</v>
      </c>
      <c r="H241" s="100">
        <v>575.91359999999997</v>
      </c>
      <c r="I241" s="101" t="s">
        <v>12</v>
      </c>
      <c r="J241" s="103" t="s">
        <v>493</v>
      </c>
      <c r="K241" s="102" t="s">
        <v>70</v>
      </c>
      <c r="L241" s="93" t="s">
        <v>14</v>
      </c>
      <c r="M241" s="93" t="s">
        <v>494</v>
      </c>
    </row>
    <row r="242" spans="1:13" x14ac:dyDescent="0.2">
      <c r="A242" s="89">
        <v>42040</v>
      </c>
      <c r="B242" s="90" t="s">
        <v>166</v>
      </c>
      <c r="C242" s="91" t="s">
        <v>118</v>
      </c>
      <c r="D242" s="92" t="s">
        <v>8</v>
      </c>
      <c r="E242" s="97">
        <v>600</v>
      </c>
      <c r="F242" s="99">
        <f t="shared" si="12"/>
        <v>0.91469410342446233</v>
      </c>
      <c r="G242" s="98">
        <f t="shared" si="13"/>
        <v>1.0418229401076828</v>
      </c>
      <c r="H242" s="100">
        <v>575.91359999999997</v>
      </c>
      <c r="I242" s="101" t="s">
        <v>63</v>
      </c>
      <c r="J242" s="103" t="s">
        <v>493</v>
      </c>
      <c r="K242" s="102" t="s">
        <v>71</v>
      </c>
      <c r="L242" s="93" t="s">
        <v>14</v>
      </c>
      <c r="M242" s="93" t="s">
        <v>494</v>
      </c>
    </row>
    <row r="243" spans="1:13" x14ac:dyDescent="0.2">
      <c r="A243" s="89">
        <v>42040</v>
      </c>
      <c r="B243" s="90" t="s">
        <v>167</v>
      </c>
      <c r="C243" s="91" t="s">
        <v>118</v>
      </c>
      <c r="D243" s="92" t="s">
        <v>8</v>
      </c>
      <c r="E243" s="97">
        <v>600</v>
      </c>
      <c r="F243" s="99">
        <f t="shared" si="12"/>
        <v>0.91469410342446233</v>
      </c>
      <c r="G243" s="98">
        <f t="shared" si="13"/>
        <v>1.0418229401076828</v>
      </c>
      <c r="H243" s="100">
        <v>575.91359999999997</v>
      </c>
      <c r="I243" s="101" t="s">
        <v>63</v>
      </c>
      <c r="J243" s="103" t="s">
        <v>493</v>
      </c>
      <c r="K243" s="102" t="s">
        <v>71</v>
      </c>
      <c r="L243" s="93" t="s">
        <v>14</v>
      </c>
      <c r="M243" s="93" t="s">
        <v>494</v>
      </c>
    </row>
    <row r="244" spans="1:13" x14ac:dyDescent="0.2">
      <c r="A244" s="89">
        <v>42040</v>
      </c>
      <c r="B244" s="90" t="s">
        <v>240</v>
      </c>
      <c r="C244" s="91" t="str">
        <f>IF(B244="Crédit téléphone", "Telephone",IF(B244="Visa Fees", "Travel Expenses",IF(B244="Local Transport","Transport",IF(B244="Drinks With Informants","Trust Building",IF(B244="Feeding","Travel Subsistence",IF(B244="Operation Bonus","Bonus",IF(B244="Lodging","Travel Subsistence",IF(B244&lt;&gt;"","Transport",""))))))))</f>
        <v>Transport</v>
      </c>
      <c r="D244" s="92" t="str">
        <f t="shared" ref="D244:D251" si="14">D243</f>
        <v>Investigation</v>
      </c>
      <c r="E244" s="97">
        <v>1200</v>
      </c>
      <c r="F244" s="99">
        <f t="shared" si="12"/>
        <v>1.8293882068489247</v>
      </c>
      <c r="G244" s="98">
        <f t="shared" si="13"/>
        <v>2.0836458802153657</v>
      </c>
      <c r="H244" s="100">
        <v>575.91359999999997</v>
      </c>
      <c r="I244" s="101" t="s">
        <v>16</v>
      </c>
      <c r="J244" s="103" t="s">
        <v>493</v>
      </c>
      <c r="K244" s="102" t="s">
        <v>75</v>
      </c>
      <c r="L244" s="93" t="s">
        <v>14</v>
      </c>
      <c r="M244" s="93" t="s">
        <v>494</v>
      </c>
    </row>
    <row r="245" spans="1:13" x14ac:dyDescent="0.2">
      <c r="A245" s="89">
        <v>42040</v>
      </c>
      <c r="B245" s="90" t="s">
        <v>231</v>
      </c>
      <c r="C245" s="91" t="str">
        <f>IF(B245="Crédit téléphone", "Telephone",IF(B245="Visa Fees", "Travel Expenses",IF(B245="Local Transport","Transport",IF(B245="Drinks With Informants","Trust Building",IF(B245="Feeding","Travel Subsistence",IF(B245="Operation Bonus","Bonus",IF(B245="Lodging","Travel Subsistence",IF(B245&lt;&gt;"","Transport",""))))))))</f>
        <v>Transport</v>
      </c>
      <c r="D245" s="92" t="str">
        <f t="shared" si="14"/>
        <v>Investigation</v>
      </c>
      <c r="E245" s="97">
        <v>1500</v>
      </c>
      <c r="F245" s="99">
        <f t="shared" si="12"/>
        <v>2.2867352585611558</v>
      </c>
      <c r="G245" s="98">
        <f t="shared" si="13"/>
        <v>2.6045573502692072</v>
      </c>
      <c r="H245" s="100">
        <v>575.91359999999997</v>
      </c>
      <c r="I245" s="101" t="s">
        <v>16</v>
      </c>
      <c r="J245" s="103" t="s">
        <v>493</v>
      </c>
      <c r="K245" s="102" t="s">
        <v>75</v>
      </c>
      <c r="L245" s="93" t="s">
        <v>14</v>
      </c>
      <c r="M245" s="93" t="s">
        <v>494</v>
      </c>
    </row>
    <row r="246" spans="1:13" x14ac:dyDescent="0.2">
      <c r="A246" s="89">
        <v>42040</v>
      </c>
      <c r="B246" s="90" t="s">
        <v>232</v>
      </c>
      <c r="C246" s="91" t="str">
        <f>IF(B246="Crédit téléphone", "Telephone",IF(B246="Visa Fees", "Travel Expenses",IF(B246="Local Transport","Transport",IF(B246="Drinks With Informants","Trust Building",IF(B246="Feeding","Travel Subsistence",IF(B246="Operation Bonus","Bonus",IF(B246="Lodging","Travel Subsistence",IF(B246&lt;&gt;"","Transport",""))))))))</f>
        <v>Transport</v>
      </c>
      <c r="D246" s="92" t="str">
        <f t="shared" si="14"/>
        <v>Investigation</v>
      </c>
      <c r="E246" s="97">
        <v>400</v>
      </c>
      <c r="F246" s="99">
        <f t="shared" si="12"/>
        <v>0.60979606894964156</v>
      </c>
      <c r="G246" s="98">
        <f t="shared" si="13"/>
        <v>0.6945486267384553</v>
      </c>
      <c r="H246" s="100">
        <v>575.91359999999997</v>
      </c>
      <c r="I246" s="101" t="s">
        <v>16</v>
      </c>
      <c r="J246" s="103" t="s">
        <v>493</v>
      </c>
      <c r="K246" s="102" t="s">
        <v>75</v>
      </c>
      <c r="L246" s="93" t="s">
        <v>14</v>
      </c>
      <c r="M246" s="93" t="s">
        <v>494</v>
      </c>
    </row>
    <row r="247" spans="1:13" x14ac:dyDescent="0.2">
      <c r="A247" s="89">
        <v>42040</v>
      </c>
      <c r="B247" s="90" t="s">
        <v>233</v>
      </c>
      <c r="C247" s="91" t="str">
        <f>IF(B247="Crédit téléphone", "Telephone",IF(B247="Visa Fees", "Travel Expenses",IF(B247="Local Transport","Transport",IF(B247="Drinks With Informants","Trust Building",IF(B247="Feeding","Travel Subsistence",IF(B247="Operation Bonus","Bonus",IF(B247="Lodging","Travel Subsistence",IF(B247&lt;&gt;"","Transport",""))))))))</f>
        <v>Transport</v>
      </c>
      <c r="D247" s="92" t="str">
        <f t="shared" si="14"/>
        <v>Investigation</v>
      </c>
      <c r="E247" s="97">
        <v>400</v>
      </c>
      <c r="F247" s="99">
        <f t="shared" si="12"/>
        <v>0.60979606894964156</v>
      </c>
      <c r="G247" s="98">
        <f t="shared" si="13"/>
        <v>0.6945486267384553</v>
      </c>
      <c r="H247" s="100">
        <v>575.91359999999997</v>
      </c>
      <c r="I247" s="101" t="s">
        <v>16</v>
      </c>
      <c r="J247" s="103" t="s">
        <v>493</v>
      </c>
      <c r="K247" s="102" t="s">
        <v>75</v>
      </c>
      <c r="L247" s="93" t="s">
        <v>14</v>
      </c>
      <c r="M247" s="93" t="s">
        <v>494</v>
      </c>
    </row>
    <row r="248" spans="1:13" x14ac:dyDescent="0.2">
      <c r="A248" s="89">
        <v>42040</v>
      </c>
      <c r="B248" s="90" t="s">
        <v>234</v>
      </c>
      <c r="C248" s="91" t="s">
        <v>228</v>
      </c>
      <c r="D248" s="92" t="str">
        <f t="shared" si="14"/>
        <v>Investigation</v>
      </c>
      <c r="E248" s="97">
        <v>1000</v>
      </c>
      <c r="F248" s="99">
        <f t="shared" si="12"/>
        <v>1.5244901723741038</v>
      </c>
      <c r="G248" s="98">
        <f t="shared" si="13"/>
        <v>1.7363715668461381</v>
      </c>
      <c r="H248" s="100">
        <v>575.91359999999997</v>
      </c>
      <c r="I248" s="101" t="s">
        <v>16</v>
      </c>
      <c r="J248" s="103" t="s">
        <v>493</v>
      </c>
      <c r="K248" s="102" t="s">
        <v>75</v>
      </c>
      <c r="L248" s="93" t="s">
        <v>14</v>
      </c>
      <c r="M248" s="93" t="s">
        <v>494</v>
      </c>
    </row>
    <row r="249" spans="1:13" x14ac:dyDescent="0.2">
      <c r="A249" s="89">
        <v>42040</v>
      </c>
      <c r="B249" s="90" t="s">
        <v>235</v>
      </c>
      <c r="C249" s="91" t="s">
        <v>229</v>
      </c>
      <c r="D249" s="92" t="str">
        <f t="shared" si="14"/>
        <v>Investigation</v>
      </c>
      <c r="E249" s="97">
        <v>1000</v>
      </c>
      <c r="F249" s="99">
        <f t="shared" si="12"/>
        <v>1.5244901723741038</v>
      </c>
      <c r="G249" s="98">
        <f t="shared" si="13"/>
        <v>1.7363715668461381</v>
      </c>
      <c r="H249" s="100">
        <v>575.91359999999997</v>
      </c>
      <c r="I249" s="101" t="s">
        <v>16</v>
      </c>
      <c r="J249" s="103" t="s">
        <v>493</v>
      </c>
      <c r="K249" s="102" t="s">
        <v>75</v>
      </c>
      <c r="L249" s="93" t="s">
        <v>14</v>
      </c>
      <c r="M249" s="93" t="s">
        <v>494</v>
      </c>
    </row>
    <row r="250" spans="1:13" x14ac:dyDescent="0.2">
      <c r="A250" s="89">
        <v>42040</v>
      </c>
      <c r="B250" s="90" t="s">
        <v>236</v>
      </c>
      <c r="C250" s="91" t="str">
        <f t="shared" ref="C250:C255" si="15">IF(B250="Crédit téléphone", "Telephone",IF(B250="Visa Fees", "Travel Expenses",IF(B250="Local Transport","Transport",IF(B250="Drinks With Informants","Trust Building",IF(B250="Feeding","Travel Subsistence",IF(B250="Operation Bonus","Bonus",IF(B250="Lodging","Travel Subsistence",IF(B250&lt;&gt;"","Transport",""))))))))</f>
        <v>Transport</v>
      </c>
      <c r="D250" s="92" t="str">
        <f t="shared" si="14"/>
        <v>Investigation</v>
      </c>
      <c r="E250" s="97">
        <v>1500</v>
      </c>
      <c r="F250" s="99">
        <f t="shared" si="12"/>
        <v>2.2867352585611558</v>
      </c>
      <c r="G250" s="98">
        <f t="shared" si="13"/>
        <v>2.6045573502692072</v>
      </c>
      <c r="H250" s="100">
        <v>575.91359999999997</v>
      </c>
      <c r="I250" s="101" t="s">
        <v>16</v>
      </c>
      <c r="J250" s="103" t="s">
        <v>493</v>
      </c>
      <c r="K250" s="102" t="s">
        <v>75</v>
      </c>
      <c r="L250" s="93" t="s">
        <v>14</v>
      </c>
      <c r="M250" s="93" t="s">
        <v>494</v>
      </c>
    </row>
    <row r="251" spans="1:13" x14ac:dyDescent="0.2">
      <c r="A251" s="89">
        <v>42040</v>
      </c>
      <c r="B251" s="90" t="s">
        <v>237</v>
      </c>
      <c r="C251" s="91" t="str">
        <f t="shared" si="15"/>
        <v>Transport</v>
      </c>
      <c r="D251" s="92" t="str">
        <f t="shared" si="14"/>
        <v>Investigation</v>
      </c>
      <c r="E251" s="97">
        <v>1200</v>
      </c>
      <c r="F251" s="99">
        <f t="shared" si="12"/>
        <v>1.8293882068489247</v>
      </c>
      <c r="G251" s="98">
        <f t="shared" si="13"/>
        <v>2.0836458802153657</v>
      </c>
      <c r="H251" s="100">
        <v>575.91359999999997</v>
      </c>
      <c r="I251" s="101" t="s">
        <v>16</v>
      </c>
      <c r="J251" s="103" t="s">
        <v>493</v>
      </c>
      <c r="K251" s="102" t="s">
        <v>75</v>
      </c>
      <c r="L251" s="93" t="s">
        <v>14</v>
      </c>
      <c r="M251" s="93" t="s">
        <v>494</v>
      </c>
    </row>
    <row r="252" spans="1:13" x14ac:dyDescent="0.2">
      <c r="A252" s="89">
        <v>42040</v>
      </c>
      <c r="B252" s="90" t="s">
        <v>230</v>
      </c>
      <c r="C252" s="91" t="str">
        <f t="shared" si="15"/>
        <v>Transport</v>
      </c>
      <c r="D252" s="92" t="s">
        <v>11</v>
      </c>
      <c r="E252" s="97">
        <v>1200</v>
      </c>
      <c r="F252" s="99">
        <f t="shared" si="12"/>
        <v>1.8293882068489247</v>
      </c>
      <c r="G252" s="98">
        <f t="shared" si="13"/>
        <v>2.0836458802153657</v>
      </c>
      <c r="H252" s="100">
        <v>575.91359999999997</v>
      </c>
      <c r="I252" s="101" t="s">
        <v>111</v>
      </c>
      <c r="J252" s="103" t="s">
        <v>493</v>
      </c>
      <c r="K252" s="102" t="s">
        <v>74</v>
      </c>
      <c r="L252" s="93" t="s">
        <v>14</v>
      </c>
      <c r="M252" s="93" t="s">
        <v>494</v>
      </c>
    </row>
    <row r="253" spans="1:13" x14ac:dyDescent="0.2">
      <c r="A253" s="89">
        <v>42040</v>
      </c>
      <c r="B253" s="90" t="s">
        <v>231</v>
      </c>
      <c r="C253" s="91" t="str">
        <f t="shared" si="15"/>
        <v>Transport</v>
      </c>
      <c r="D253" s="92" t="s">
        <v>11</v>
      </c>
      <c r="E253" s="97">
        <v>1500</v>
      </c>
      <c r="F253" s="99">
        <f t="shared" si="12"/>
        <v>2.2867352585611558</v>
      </c>
      <c r="G253" s="98">
        <f t="shared" si="13"/>
        <v>2.6045573502692072</v>
      </c>
      <c r="H253" s="100">
        <v>575.91359999999997</v>
      </c>
      <c r="I253" s="101" t="s">
        <v>111</v>
      </c>
      <c r="J253" s="103" t="s">
        <v>493</v>
      </c>
      <c r="K253" s="102" t="s">
        <v>74</v>
      </c>
      <c r="L253" s="93" t="s">
        <v>14</v>
      </c>
      <c r="M253" s="93" t="s">
        <v>494</v>
      </c>
    </row>
    <row r="254" spans="1:13" x14ac:dyDescent="0.2">
      <c r="A254" s="89">
        <v>42040</v>
      </c>
      <c r="B254" s="90" t="s">
        <v>232</v>
      </c>
      <c r="C254" s="91" t="str">
        <f t="shared" si="15"/>
        <v>Transport</v>
      </c>
      <c r="D254" s="92" t="s">
        <v>11</v>
      </c>
      <c r="E254" s="97">
        <v>400</v>
      </c>
      <c r="F254" s="99">
        <f t="shared" si="12"/>
        <v>0.60979606894964156</v>
      </c>
      <c r="G254" s="98">
        <f t="shared" si="13"/>
        <v>0.6945486267384553</v>
      </c>
      <c r="H254" s="100">
        <v>575.91359999999997</v>
      </c>
      <c r="I254" s="101" t="s">
        <v>111</v>
      </c>
      <c r="J254" s="103" t="s">
        <v>493</v>
      </c>
      <c r="K254" s="102" t="s">
        <v>74</v>
      </c>
      <c r="L254" s="93" t="s">
        <v>14</v>
      </c>
      <c r="M254" s="93" t="s">
        <v>494</v>
      </c>
    </row>
    <row r="255" spans="1:13" x14ac:dyDescent="0.2">
      <c r="A255" s="89">
        <v>42040</v>
      </c>
      <c r="B255" s="90" t="s">
        <v>233</v>
      </c>
      <c r="C255" s="91" t="str">
        <f t="shared" si="15"/>
        <v>Transport</v>
      </c>
      <c r="D255" s="92" t="s">
        <v>11</v>
      </c>
      <c r="E255" s="97">
        <v>400</v>
      </c>
      <c r="F255" s="99">
        <f t="shared" si="12"/>
        <v>0.60979606894964156</v>
      </c>
      <c r="G255" s="98">
        <f t="shared" si="13"/>
        <v>0.6945486267384553</v>
      </c>
      <c r="H255" s="100">
        <v>575.91359999999997</v>
      </c>
      <c r="I255" s="101" t="s">
        <v>111</v>
      </c>
      <c r="J255" s="103" t="s">
        <v>493</v>
      </c>
      <c r="K255" s="102" t="s">
        <v>74</v>
      </c>
      <c r="L255" s="93" t="s">
        <v>14</v>
      </c>
      <c r="M255" s="93" t="s">
        <v>494</v>
      </c>
    </row>
    <row r="256" spans="1:13" x14ac:dyDescent="0.2">
      <c r="A256" s="89">
        <v>42040</v>
      </c>
      <c r="B256" s="90" t="s">
        <v>234</v>
      </c>
      <c r="C256" s="91" t="s">
        <v>228</v>
      </c>
      <c r="D256" s="92" t="s">
        <v>11</v>
      </c>
      <c r="E256" s="97">
        <v>1000</v>
      </c>
      <c r="F256" s="99">
        <f t="shared" si="12"/>
        <v>1.5244901723741038</v>
      </c>
      <c r="G256" s="98">
        <f t="shared" si="13"/>
        <v>1.7363715668461381</v>
      </c>
      <c r="H256" s="100">
        <v>575.91359999999997</v>
      </c>
      <c r="I256" s="101" t="s">
        <v>111</v>
      </c>
      <c r="J256" s="103" t="s">
        <v>493</v>
      </c>
      <c r="K256" s="102" t="s">
        <v>74</v>
      </c>
      <c r="L256" s="93" t="s">
        <v>14</v>
      </c>
      <c r="M256" s="93" t="s">
        <v>494</v>
      </c>
    </row>
    <row r="257" spans="1:13" x14ac:dyDescent="0.2">
      <c r="A257" s="89">
        <v>42040</v>
      </c>
      <c r="B257" s="90" t="s">
        <v>235</v>
      </c>
      <c r="C257" s="91" t="s">
        <v>229</v>
      </c>
      <c r="D257" s="92" t="s">
        <v>11</v>
      </c>
      <c r="E257" s="97">
        <v>1000</v>
      </c>
      <c r="F257" s="99">
        <f t="shared" si="12"/>
        <v>1.5244901723741038</v>
      </c>
      <c r="G257" s="98">
        <f t="shared" si="13"/>
        <v>1.7363715668461381</v>
      </c>
      <c r="H257" s="100">
        <v>575.91359999999997</v>
      </c>
      <c r="I257" s="101" t="s">
        <v>111</v>
      </c>
      <c r="J257" s="103" t="s">
        <v>493</v>
      </c>
      <c r="K257" s="102" t="s">
        <v>74</v>
      </c>
      <c r="L257" s="93" t="s">
        <v>14</v>
      </c>
      <c r="M257" s="93" t="s">
        <v>494</v>
      </c>
    </row>
    <row r="258" spans="1:13" x14ac:dyDescent="0.2">
      <c r="A258" s="89">
        <v>42040</v>
      </c>
      <c r="B258" s="90" t="s">
        <v>236</v>
      </c>
      <c r="C258" s="91" t="str">
        <f>IF(B258="Crédit téléphone", "Telephone",IF(B258="Visa Fees", "Travel Expenses",IF(B258="Local Transport","Transport",IF(B258="Drinks With Informants","Trust Building",IF(B258="Feeding","Travel Subsistence",IF(B258="Operation Bonus","Bonus",IF(B258="Lodging","Travel Subsistence",IF(B258&lt;&gt;"","Transport",""))))))))</f>
        <v>Transport</v>
      </c>
      <c r="D258" s="92" t="s">
        <v>11</v>
      </c>
      <c r="E258" s="97">
        <v>1500</v>
      </c>
      <c r="F258" s="99">
        <f t="shared" ref="F258:F321" si="16">E258/655.957</f>
        <v>2.2867352585611558</v>
      </c>
      <c r="G258" s="98">
        <f t="shared" ref="G258:G321" si="17">E258/H258</f>
        <v>2.6045573502692072</v>
      </c>
      <c r="H258" s="100">
        <v>575.91359999999997</v>
      </c>
      <c r="I258" s="101" t="s">
        <v>111</v>
      </c>
      <c r="J258" s="103" t="s">
        <v>493</v>
      </c>
      <c r="K258" s="102" t="s">
        <v>74</v>
      </c>
      <c r="L258" s="93" t="s">
        <v>14</v>
      </c>
      <c r="M258" s="93" t="s">
        <v>494</v>
      </c>
    </row>
    <row r="259" spans="1:13" x14ac:dyDescent="0.2">
      <c r="A259" s="89">
        <v>42040</v>
      </c>
      <c r="B259" s="90" t="s">
        <v>237</v>
      </c>
      <c r="C259" s="91" t="str">
        <f>IF(B259="Crédit téléphone", "Telephone",IF(B259="Visa Fees", "Travel Expenses",IF(B259="Local Transport","Transport",IF(B259="Drinks With Informants","Trust Building",IF(B259="Feeding","Travel Subsistence",IF(B259="Operation Bonus","Bonus",IF(B259="Lodging","Travel Subsistence",IF(B259&lt;&gt;"","Transport",""))))))))</f>
        <v>Transport</v>
      </c>
      <c r="D259" s="92" t="s">
        <v>11</v>
      </c>
      <c r="E259" s="97">
        <v>1200</v>
      </c>
      <c r="F259" s="99">
        <f t="shared" si="16"/>
        <v>1.8293882068489247</v>
      </c>
      <c r="G259" s="98">
        <f t="shared" si="17"/>
        <v>2.0836458802153657</v>
      </c>
      <c r="H259" s="100">
        <v>575.91359999999997</v>
      </c>
      <c r="I259" s="101" t="s">
        <v>111</v>
      </c>
      <c r="J259" s="103" t="s">
        <v>493</v>
      </c>
      <c r="K259" s="102" t="s">
        <v>74</v>
      </c>
      <c r="L259" s="93" t="s">
        <v>14</v>
      </c>
      <c r="M259" s="93" t="s">
        <v>494</v>
      </c>
    </row>
    <row r="260" spans="1:13" x14ac:dyDescent="0.2">
      <c r="A260" s="89">
        <v>42040</v>
      </c>
      <c r="B260" s="90" t="s">
        <v>238</v>
      </c>
      <c r="C260" s="91" t="s">
        <v>228</v>
      </c>
      <c r="D260" s="92" t="s">
        <v>11</v>
      </c>
      <c r="E260" s="97">
        <v>2000</v>
      </c>
      <c r="F260" s="99">
        <f t="shared" si="16"/>
        <v>3.0489803447482076</v>
      </c>
      <c r="G260" s="98">
        <f t="shared" si="17"/>
        <v>3.4727431336922763</v>
      </c>
      <c r="H260" s="100">
        <v>575.91359999999997</v>
      </c>
      <c r="I260" s="101" t="s">
        <v>111</v>
      </c>
      <c r="J260" s="103" t="s">
        <v>493</v>
      </c>
      <c r="K260" s="102" t="s">
        <v>74</v>
      </c>
      <c r="L260" s="93" t="s">
        <v>14</v>
      </c>
      <c r="M260" s="93" t="s">
        <v>494</v>
      </c>
    </row>
    <row r="261" spans="1:13" x14ac:dyDescent="0.2">
      <c r="A261" s="89">
        <v>42040</v>
      </c>
      <c r="B261" s="90" t="s">
        <v>274</v>
      </c>
      <c r="C261" s="91" t="s">
        <v>118</v>
      </c>
      <c r="D261" s="92" t="s">
        <v>8</v>
      </c>
      <c r="E261" s="97">
        <v>200</v>
      </c>
      <c r="F261" s="99">
        <f t="shared" si="16"/>
        <v>0.30489803447482078</v>
      </c>
      <c r="G261" s="98">
        <f t="shared" si="17"/>
        <v>0.34727431336922765</v>
      </c>
      <c r="H261" s="100">
        <v>575.91359999999997</v>
      </c>
      <c r="I261" s="101" t="s">
        <v>12</v>
      </c>
      <c r="J261" s="103" t="s">
        <v>493</v>
      </c>
      <c r="K261" s="102" t="s">
        <v>70</v>
      </c>
      <c r="L261" s="93" t="s">
        <v>14</v>
      </c>
      <c r="M261" s="93" t="s">
        <v>494</v>
      </c>
    </row>
    <row r="262" spans="1:13" x14ac:dyDescent="0.2">
      <c r="A262" s="89">
        <v>42040</v>
      </c>
      <c r="B262" s="90" t="s">
        <v>275</v>
      </c>
      <c r="C262" s="91" t="s">
        <v>118</v>
      </c>
      <c r="D262" s="92" t="s">
        <v>8</v>
      </c>
      <c r="E262" s="97">
        <v>1500</v>
      </c>
      <c r="F262" s="99">
        <f t="shared" si="16"/>
        <v>2.2867352585611558</v>
      </c>
      <c r="G262" s="98">
        <f t="shared" si="17"/>
        <v>2.6045573502692072</v>
      </c>
      <c r="H262" s="100">
        <v>575.91359999999997</v>
      </c>
      <c r="I262" s="101" t="s">
        <v>12</v>
      </c>
      <c r="J262" s="103" t="s">
        <v>493</v>
      </c>
      <c r="K262" s="102" t="s">
        <v>70</v>
      </c>
      <c r="L262" s="93" t="s">
        <v>14</v>
      </c>
      <c r="M262" s="93" t="s">
        <v>494</v>
      </c>
    </row>
    <row r="263" spans="1:13" x14ac:dyDescent="0.2">
      <c r="A263" s="89">
        <v>42040</v>
      </c>
      <c r="B263" s="90" t="s">
        <v>271</v>
      </c>
      <c r="C263" s="91" t="s">
        <v>118</v>
      </c>
      <c r="D263" s="92" t="s">
        <v>8</v>
      </c>
      <c r="E263" s="97">
        <v>2400</v>
      </c>
      <c r="F263" s="99">
        <f t="shared" si="16"/>
        <v>3.6587764136978493</v>
      </c>
      <c r="G263" s="98">
        <f t="shared" si="17"/>
        <v>4.1672917604307314</v>
      </c>
      <c r="H263" s="100">
        <v>575.91359999999997</v>
      </c>
      <c r="I263" s="101" t="s">
        <v>12</v>
      </c>
      <c r="J263" s="103" t="s">
        <v>493</v>
      </c>
      <c r="K263" s="102" t="s">
        <v>70</v>
      </c>
      <c r="L263" s="93" t="s">
        <v>14</v>
      </c>
      <c r="M263" s="93" t="s">
        <v>494</v>
      </c>
    </row>
    <row r="264" spans="1:13" x14ac:dyDescent="0.2">
      <c r="A264" s="89">
        <v>42040</v>
      </c>
      <c r="B264" s="90" t="s">
        <v>276</v>
      </c>
      <c r="C264" s="91" t="s">
        <v>118</v>
      </c>
      <c r="D264" s="92" t="s">
        <v>8</v>
      </c>
      <c r="E264" s="97">
        <v>1500</v>
      </c>
      <c r="F264" s="99">
        <f t="shared" si="16"/>
        <v>2.2867352585611558</v>
      </c>
      <c r="G264" s="98">
        <f t="shared" si="17"/>
        <v>2.6045573502692072</v>
      </c>
      <c r="H264" s="100">
        <v>575.91359999999997</v>
      </c>
      <c r="I264" s="101" t="s">
        <v>12</v>
      </c>
      <c r="J264" s="103" t="s">
        <v>493</v>
      </c>
      <c r="K264" s="102" t="s">
        <v>70</v>
      </c>
      <c r="L264" s="93" t="s">
        <v>14</v>
      </c>
      <c r="M264" s="93" t="s">
        <v>494</v>
      </c>
    </row>
    <row r="265" spans="1:13" x14ac:dyDescent="0.2">
      <c r="A265" s="89">
        <v>42040</v>
      </c>
      <c r="B265" s="90" t="s">
        <v>272</v>
      </c>
      <c r="C265" s="91" t="s">
        <v>273</v>
      </c>
      <c r="D265" s="92" t="s">
        <v>8</v>
      </c>
      <c r="E265" s="97">
        <v>3000</v>
      </c>
      <c r="F265" s="99">
        <f t="shared" si="16"/>
        <v>4.5734705171223116</v>
      </c>
      <c r="G265" s="98">
        <f t="shared" si="17"/>
        <v>5.2091147005384144</v>
      </c>
      <c r="H265" s="100">
        <v>575.91359999999997</v>
      </c>
      <c r="I265" s="101" t="s">
        <v>12</v>
      </c>
      <c r="J265" s="103" t="s">
        <v>493</v>
      </c>
      <c r="K265" s="102" t="s">
        <v>70</v>
      </c>
      <c r="L265" s="93" t="s">
        <v>14</v>
      </c>
      <c r="M265" s="93" t="s">
        <v>494</v>
      </c>
    </row>
    <row r="266" spans="1:13" x14ac:dyDescent="0.2">
      <c r="A266" s="89">
        <v>42040</v>
      </c>
      <c r="B266" s="90" t="s">
        <v>265</v>
      </c>
      <c r="C266" s="91" t="s">
        <v>239</v>
      </c>
      <c r="D266" s="92" t="s">
        <v>8</v>
      </c>
      <c r="E266" s="97">
        <v>3100</v>
      </c>
      <c r="F266" s="99">
        <f t="shared" si="16"/>
        <v>4.725919534359722</v>
      </c>
      <c r="G266" s="98">
        <f t="shared" si="17"/>
        <v>5.3827518572230284</v>
      </c>
      <c r="H266" s="100">
        <v>575.91359999999997</v>
      </c>
      <c r="I266" s="101" t="s">
        <v>12</v>
      </c>
      <c r="J266" s="103" t="s">
        <v>493</v>
      </c>
      <c r="K266" s="102" t="s">
        <v>70</v>
      </c>
      <c r="L266" s="93" t="s">
        <v>14</v>
      </c>
      <c r="M266" s="93" t="s">
        <v>494</v>
      </c>
    </row>
    <row r="267" spans="1:13" x14ac:dyDescent="0.2">
      <c r="A267" s="89">
        <v>42040</v>
      </c>
      <c r="B267" s="90" t="s">
        <v>297</v>
      </c>
      <c r="C267" s="91" t="s">
        <v>273</v>
      </c>
      <c r="D267" s="92" t="s">
        <v>8</v>
      </c>
      <c r="E267" s="97">
        <v>5000</v>
      </c>
      <c r="F267" s="99">
        <f t="shared" si="16"/>
        <v>7.6224508618705187</v>
      </c>
      <c r="G267" s="98">
        <f t="shared" si="17"/>
        <v>8.6818578342306907</v>
      </c>
      <c r="H267" s="100">
        <v>575.91359999999997</v>
      </c>
      <c r="I267" s="101" t="s">
        <v>12</v>
      </c>
      <c r="J267" s="103" t="s">
        <v>493</v>
      </c>
      <c r="K267" s="102" t="s">
        <v>70</v>
      </c>
      <c r="L267" s="93" t="s">
        <v>14</v>
      </c>
      <c r="M267" s="93" t="s">
        <v>494</v>
      </c>
    </row>
    <row r="268" spans="1:13" x14ac:dyDescent="0.2">
      <c r="A268" s="89">
        <v>42041</v>
      </c>
      <c r="B268" s="90" t="s">
        <v>147</v>
      </c>
      <c r="C268" s="91" t="s">
        <v>118</v>
      </c>
      <c r="D268" s="92" t="s">
        <v>11</v>
      </c>
      <c r="E268" s="97">
        <v>600</v>
      </c>
      <c r="F268" s="99">
        <f t="shared" si="16"/>
        <v>0.91469410342446233</v>
      </c>
      <c r="G268" s="98">
        <f t="shared" si="17"/>
        <v>1.0418229401076828</v>
      </c>
      <c r="H268" s="100">
        <v>575.91359999999997</v>
      </c>
      <c r="I268" s="101" t="s">
        <v>62</v>
      </c>
      <c r="J268" s="103" t="s">
        <v>493</v>
      </c>
      <c r="K268" s="102" t="s">
        <v>77</v>
      </c>
      <c r="L268" s="93" t="s">
        <v>14</v>
      </c>
      <c r="M268" s="93" t="s">
        <v>494</v>
      </c>
    </row>
    <row r="269" spans="1:13" x14ac:dyDescent="0.2">
      <c r="A269" s="89">
        <v>42041</v>
      </c>
      <c r="B269" s="90" t="s">
        <v>158</v>
      </c>
      <c r="C269" s="91" t="s">
        <v>118</v>
      </c>
      <c r="D269" s="92" t="s">
        <v>11</v>
      </c>
      <c r="E269" s="97">
        <v>600</v>
      </c>
      <c r="F269" s="99">
        <f t="shared" si="16"/>
        <v>0.91469410342446233</v>
      </c>
      <c r="G269" s="98">
        <f t="shared" si="17"/>
        <v>1.0418229401076828</v>
      </c>
      <c r="H269" s="100">
        <v>575.91359999999997</v>
      </c>
      <c r="I269" s="101" t="s">
        <v>62</v>
      </c>
      <c r="J269" s="103" t="s">
        <v>493</v>
      </c>
      <c r="K269" s="102" t="s">
        <v>77</v>
      </c>
      <c r="L269" s="93" t="s">
        <v>14</v>
      </c>
      <c r="M269" s="93" t="s">
        <v>494</v>
      </c>
    </row>
    <row r="270" spans="1:13" x14ac:dyDescent="0.2">
      <c r="A270" s="89">
        <v>42041</v>
      </c>
      <c r="B270" s="90" t="s">
        <v>169</v>
      </c>
      <c r="C270" s="91" t="s">
        <v>118</v>
      </c>
      <c r="D270" s="92" t="s">
        <v>8</v>
      </c>
      <c r="E270" s="97">
        <v>200</v>
      </c>
      <c r="F270" s="99">
        <f t="shared" si="16"/>
        <v>0.30489803447482078</v>
      </c>
      <c r="G270" s="98">
        <f t="shared" si="17"/>
        <v>0.34727431336922765</v>
      </c>
      <c r="H270" s="100">
        <v>575.91359999999997</v>
      </c>
      <c r="I270" s="101" t="s">
        <v>63</v>
      </c>
      <c r="J270" s="103" t="s">
        <v>493</v>
      </c>
      <c r="K270" s="102" t="s">
        <v>78</v>
      </c>
      <c r="L270" s="93" t="s">
        <v>14</v>
      </c>
      <c r="M270" s="93" t="s">
        <v>494</v>
      </c>
    </row>
    <row r="271" spans="1:13" x14ac:dyDescent="0.2">
      <c r="A271" s="89">
        <v>42041</v>
      </c>
      <c r="B271" s="90" t="s">
        <v>198</v>
      </c>
      <c r="C271" s="91" t="s">
        <v>118</v>
      </c>
      <c r="D271" s="92" t="s">
        <v>8</v>
      </c>
      <c r="E271" s="97">
        <v>1800</v>
      </c>
      <c r="F271" s="99">
        <f t="shared" si="16"/>
        <v>2.7440823102733867</v>
      </c>
      <c r="G271" s="98">
        <f t="shared" si="17"/>
        <v>3.1254688203230487</v>
      </c>
      <c r="H271" s="100">
        <v>575.91359999999997</v>
      </c>
      <c r="I271" s="101" t="s">
        <v>63</v>
      </c>
      <c r="J271" s="103" t="s">
        <v>493</v>
      </c>
      <c r="K271" s="102" t="s">
        <v>78</v>
      </c>
      <c r="L271" s="93" t="s">
        <v>14</v>
      </c>
      <c r="M271" s="93" t="s">
        <v>494</v>
      </c>
    </row>
    <row r="272" spans="1:13" x14ac:dyDescent="0.2">
      <c r="A272" s="89">
        <v>42041</v>
      </c>
      <c r="B272" s="90" t="s">
        <v>199</v>
      </c>
      <c r="C272" s="91" t="s">
        <v>118</v>
      </c>
      <c r="D272" s="92" t="s">
        <v>8</v>
      </c>
      <c r="E272" s="97">
        <v>1800</v>
      </c>
      <c r="F272" s="99">
        <f t="shared" si="16"/>
        <v>2.7440823102733867</v>
      </c>
      <c r="G272" s="98">
        <f t="shared" si="17"/>
        <v>3.1254688203230487</v>
      </c>
      <c r="H272" s="100">
        <v>575.91359999999997</v>
      </c>
      <c r="I272" s="101" t="s">
        <v>63</v>
      </c>
      <c r="J272" s="103" t="s">
        <v>493</v>
      </c>
      <c r="K272" s="102" t="s">
        <v>78</v>
      </c>
      <c r="L272" s="93" t="s">
        <v>14</v>
      </c>
      <c r="M272" s="93" t="s">
        <v>494</v>
      </c>
    </row>
    <row r="273" spans="1:13" x14ac:dyDescent="0.2">
      <c r="A273" s="89">
        <v>42041</v>
      </c>
      <c r="B273" s="90" t="s">
        <v>200</v>
      </c>
      <c r="C273" s="91" t="s">
        <v>118</v>
      </c>
      <c r="D273" s="92" t="s">
        <v>8</v>
      </c>
      <c r="E273" s="97">
        <v>800</v>
      </c>
      <c r="F273" s="99">
        <f t="shared" si="16"/>
        <v>1.2195921378992831</v>
      </c>
      <c r="G273" s="98">
        <f t="shared" si="17"/>
        <v>1.3890972534769106</v>
      </c>
      <c r="H273" s="100">
        <v>575.91359999999997</v>
      </c>
      <c r="I273" s="101" t="s">
        <v>63</v>
      </c>
      <c r="J273" s="103" t="s">
        <v>493</v>
      </c>
      <c r="K273" s="102" t="s">
        <v>78</v>
      </c>
      <c r="L273" s="93" t="s">
        <v>14</v>
      </c>
      <c r="M273" s="93" t="s">
        <v>494</v>
      </c>
    </row>
    <row r="274" spans="1:13" x14ac:dyDescent="0.2">
      <c r="A274" s="89">
        <v>42041</v>
      </c>
      <c r="B274" s="90" t="s">
        <v>201</v>
      </c>
      <c r="C274" s="91" t="s">
        <v>239</v>
      </c>
      <c r="D274" s="92" t="s">
        <v>8</v>
      </c>
      <c r="E274" s="97">
        <v>1500</v>
      </c>
      <c r="F274" s="99">
        <f t="shared" si="16"/>
        <v>2.2867352585611558</v>
      </c>
      <c r="G274" s="98">
        <f t="shared" si="17"/>
        <v>2.6045573502692072</v>
      </c>
      <c r="H274" s="100">
        <v>575.91359999999997</v>
      </c>
      <c r="I274" s="101" t="s">
        <v>63</v>
      </c>
      <c r="J274" s="103" t="s">
        <v>493</v>
      </c>
      <c r="K274" s="102" t="s">
        <v>78</v>
      </c>
      <c r="L274" s="93" t="s">
        <v>14</v>
      </c>
      <c r="M274" s="93" t="s">
        <v>494</v>
      </c>
    </row>
    <row r="275" spans="1:13" x14ac:dyDescent="0.2">
      <c r="A275" s="89">
        <v>42041</v>
      </c>
      <c r="B275" s="90" t="s">
        <v>166</v>
      </c>
      <c r="C275" s="91" t="s">
        <v>118</v>
      </c>
      <c r="D275" s="92" t="s">
        <v>8</v>
      </c>
      <c r="E275" s="97">
        <v>600</v>
      </c>
      <c r="F275" s="99">
        <f t="shared" si="16"/>
        <v>0.91469410342446233</v>
      </c>
      <c r="G275" s="98">
        <f t="shared" si="17"/>
        <v>1.0418229401076828</v>
      </c>
      <c r="H275" s="100">
        <v>575.91359999999997</v>
      </c>
      <c r="I275" s="101" t="s">
        <v>63</v>
      </c>
      <c r="J275" s="103" t="s">
        <v>493</v>
      </c>
      <c r="K275" s="102" t="s">
        <v>79</v>
      </c>
      <c r="L275" s="93" t="s">
        <v>14</v>
      </c>
      <c r="M275" s="93" t="s">
        <v>494</v>
      </c>
    </row>
    <row r="276" spans="1:13" x14ac:dyDescent="0.2">
      <c r="A276" s="89">
        <v>42041</v>
      </c>
      <c r="B276" s="90" t="s">
        <v>147</v>
      </c>
      <c r="C276" s="91" t="s">
        <v>118</v>
      </c>
      <c r="D276" s="92" t="s">
        <v>11</v>
      </c>
      <c r="E276" s="97">
        <v>600</v>
      </c>
      <c r="F276" s="99">
        <f t="shared" si="16"/>
        <v>0.91469410342446233</v>
      </c>
      <c r="G276" s="98">
        <f t="shared" si="17"/>
        <v>1.0418229401076828</v>
      </c>
      <c r="H276" s="100">
        <v>575.91359999999997</v>
      </c>
      <c r="I276" s="101" t="s">
        <v>111</v>
      </c>
      <c r="J276" s="103" t="s">
        <v>493</v>
      </c>
      <c r="K276" s="102" t="s">
        <v>76</v>
      </c>
      <c r="L276" s="93" t="s">
        <v>14</v>
      </c>
      <c r="M276" s="93" t="s">
        <v>494</v>
      </c>
    </row>
    <row r="277" spans="1:13" x14ac:dyDescent="0.2">
      <c r="A277" s="89">
        <v>42041</v>
      </c>
      <c r="B277" s="90" t="s">
        <v>158</v>
      </c>
      <c r="C277" s="91" t="s">
        <v>118</v>
      </c>
      <c r="D277" s="92" t="s">
        <v>11</v>
      </c>
      <c r="E277" s="97">
        <v>600</v>
      </c>
      <c r="F277" s="99">
        <f t="shared" si="16"/>
        <v>0.91469410342446233</v>
      </c>
      <c r="G277" s="98">
        <f t="shared" si="17"/>
        <v>1.0418229401076828</v>
      </c>
      <c r="H277" s="100">
        <v>575.91359999999997</v>
      </c>
      <c r="I277" s="101" t="s">
        <v>111</v>
      </c>
      <c r="J277" s="103" t="s">
        <v>493</v>
      </c>
      <c r="K277" s="102" t="s">
        <v>76</v>
      </c>
      <c r="L277" s="93" t="s">
        <v>14</v>
      </c>
      <c r="M277" s="93" t="s">
        <v>494</v>
      </c>
    </row>
    <row r="278" spans="1:13" x14ac:dyDescent="0.2">
      <c r="A278" s="89">
        <v>42041</v>
      </c>
      <c r="B278" s="90" t="s">
        <v>271</v>
      </c>
      <c r="C278" s="91" t="s">
        <v>118</v>
      </c>
      <c r="D278" s="92" t="s">
        <v>8</v>
      </c>
      <c r="E278" s="97">
        <v>2000</v>
      </c>
      <c r="F278" s="99">
        <f t="shared" si="16"/>
        <v>3.0489803447482076</v>
      </c>
      <c r="G278" s="98">
        <f t="shared" si="17"/>
        <v>3.4727431336922763</v>
      </c>
      <c r="H278" s="100">
        <v>575.91359999999997</v>
      </c>
      <c r="I278" s="101" t="s">
        <v>12</v>
      </c>
      <c r="J278" s="103" t="s">
        <v>493</v>
      </c>
      <c r="K278" s="102" t="s">
        <v>70</v>
      </c>
      <c r="L278" s="93" t="s">
        <v>14</v>
      </c>
      <c r="M278" s="93" t="s">
        <v>494</v>
      </c>
    </row>
    <row r="279" spans="1:13" x14ac:dyDescent="0.2">
      <c r="A279" s="89">
        <v>42041</v>
      </c>
      <c r="B279" s="90" t="s">
        <v>272</v>
      </c>
      <c r="C279" s="91" t="s">
        <v>273</v>
      </c>
      <c r="D279" s="92" t="s">
        <v>8</v>
      </c>
      <c r="E279" s="97">
        <v>3000</v>
      </c>
      <c r="F279" s="99">
        <f t="shared" si="16"/>
        <v>4.5734705171223116</v>
      </c>
      <c r="G279" s="98">
        <f t="shared" si="17"/>
        <v>5.2091147005384144</v>
      </c>
      <c r="H279" s="100">
        <v>575.91359999999997</v>
      </c>
      <c r="I279" s="101" t="s">
        <v>12</v>
      </c>
      <c r="J279" s="103" t="s">
        <v>493</v>
      </c>
      <c r="K279" s="102" t="s">
        <v>70</v>
      </c>
      <c r="L279" s="93" t="s">
        <v>14</v>
      </c>
      <c r="M279" s="93" t="s">
        <v>494</v>
      </c>
    </row>
    <row r="280" spans="1:13" x14ac:dyDescent="0.2">
      <c r="A280" s="89">
        <v>42041</v>
      </c>
      <c r="B280" s="90" t="s">
        <v>297</v>
      </c>
      <c r="C280" s="91" t="s">
        <v>273</v>
      </c>
      <c r="D280" s="92" t="s">
        <v>8</v>
      </c>
      <c r="E280" s="97">
        <v>5000</v>
      </c>
      <c r="F280" s="99">
        <f t="shared" si="16"/>
        <v>7.6224508618705187</v>
      </c>
      <c r="G280" s="98">
        <f t="shared" si="17"/>
        <v>8.6818578342306907</v>
      </c>
      <c r="H280" s="100">
        <v>575.91359999999997</v>
      </c>
      <c r="I280" s="101" t="s">
        <v>12</v>
      </c>
      <c r="J280" s="103" t="s">
        <v>493</v>
      </c>
      <c r="K280" s="102" t="s">
        <v>70</v>
      </c>
      <c r="L280" s="93" t="s">
        <v>14</v>
      </c>
      <c r="M280" s="93" t="s">
        <v>494</v>
      </c>
    </row>
    <row r="281" spans="1:13" x14ac:dyDescent="0.2">
      <c r="A281" s="89">
        <v>42041</v>
      </c>
      <c r="B281" s="90" t="s">
        <v>265</v>
      </c>
      <c r="C281" s="91" t="s">
        <v>239</v>
      </c>
      <c r="D281" s="92" t="s">
        <v>8</v>
      </c>
      <c r="E281" s="97">
        <v>3300</v>
      </c>
      <c r="F281" s="99">
        <f t="shared" si="16"/>
        <v>5.0308175688345429</v>
      </c>
      <c r="G281" s="98">
        <f t="shared" si="17"/>
        <v>5.7300261705922555</v>
      </c>
      <c r="H281" s="100">
        <v>575.91359999999997</v>
      </c>
      <c r="I281" s="101" t="s">
        <v>12</v>
      </c>
      <c r="J281" s="103" t="s">
        <v>493</v>
      </c>
      <c r="K281" s="102" t="s">
        <v>70</v>
      </c>
      <c r="L281" s="93" t="s">
        <v>14</v>
      </c>
      <c r="M281" s="93" t="s">
        <v>494</v>
      </c>
    </row>
    <row r="282" spans="1:13" x14ac:dyDescent="0.2">
      <c r="A282" s="89">
        <v>42042</v>
      </c>
      <c r="B282" s="90" t="s">
        <v>122</v>
      </c>
      <c r="C282" s="91" t="s">
        <v>118</v>
      </c>
      <c r="D282" s="92" t="s">
        <v>9</v>
      </c>
      <c r="E282" s="97">
        <v>400</v>
      </c>
      <c r="F282" s="99">
        <f t="shared" si="16"/>
        <v>0.60979606894964156</v>
      </c>
      <c r="G282" s="98">
        <f t="shared" si="17"/>
        <v>0.6945486267384553</v>
      </c>
      <c r="H282" s="100">
        <v>575.91359999999997</v>
      </c>
      <c r="I282" s="101" t="s">
        <v>59</v>
      </c>
      <c r="J282" s="103" t="s">
        <v>493</v>
      </c>
      <c r="K282" s="102" t="s">
        <v>80</v>
      </c>
      <c r="L282" s="93" t="s">
        <v>14</v>
      </c>
      <c r="M282" s="93" t="s">
        <v>494</v>
      </c>
    </row>
    <row r="283" spans="1:13" x14ac:dyDescent="0.2">
      <c r="A283" s="89">
        <v>42042</v>
      </c>
      <c r="B283" s="90" t="s">
        <v>123</v>
      </c>
      <c r="C283" s="91" t="s">
        <v>118</v>
      </c>
      <c r="D283" s="92" t="s">
        <v>9</v>
      </c>
      <c r="E283" s="97">
        <v>400</v>
      </c>
      <c r="F283" s="99">
        <f t="shared" si="16"/>
        <v>0.60979606894964156</v>
      </c>
      <c r="G283" s="98">
        <f t="shared" si="17"/>
        <v>0.6945486267384553</v>
      </c>
      <c r="H283" s="100">
        <v>575.91359999999997</v>
      </c>
      <c r="I283" s="101" t="s">
        <v>59</v>
      </c>
      <c r="J283" s="103" t="s">
        <v>493</v>
      </c>
      <c r="K283" s="102" t="s">
        <v>80</v>
      </c>
      <c r="L283" s="93" t="s">
        <v>14</v>
      </c>
      <c r="M283" s="93" t="s">
        <v>494</v>
      </c>
    </row>
    <row r="284" spans="1:13" x14ac:dyDescent="0.2">
      <c r="A284" s="89">
        <v>42042</v>
      </c>
      <c r="B284" s="90" t="s">
        <v>166</v>
      </c>
      <c r="C284" s="91" t="s">
        <v>118</v>
      </c>
      <c r="D284" s="92" t="s">
        <v>8</v>
      </c>
      <c r="E284" s="97">
        <v>600</v>
      </c>
      <c r="F284" s="99">
        <f t="shared" si="16"/>
        <v>0.91469410342446233</v>
      </c>
      <c r="G284" s="98">
        <f t="shared" si="17"/>
        <v>1.0418229401076828</v>
      </c>
      <c r="H284" s="100">
        <v>575.91359999999997</v>
      </c>
      <c r="I284" s="101" t="s">
        <v>63</v>
      </c>
      <c r="J284" s="103" t="s">
        <v>493</v>
      </c>
      <c r="K284" s="102" t="s">
        <v>79</v>
      </c>
      <c r="L284" s="93" t="s">
        <v>14</v>
      </c>
      <c r="M284" s="93" t="s">
        <v>494</v>
      </c>
    </row>
    <row r="285" spans="1:13" x14ac:dyDescent="0.2">
      <c r="A285" s="89">
        <v>42042</v>
      </c>
      <c r="B285" s="90" t="s">
        <v>167</v>
      </c>
      <c r="C285" s="91" t="s">
        <v>118</v>
      </c>
      <c r="D285" s="92" t="s">
        <v>8</v>
      </c>
      <c r="E285" s="97">
        <v>600</v>
      </c>
      <c r="F285" s="99">
        <f t="shared" si="16"/>
        <v>0.91469410342446233</v>
      </c>
      <c r="G285" s="98">
        <f t="shared" si="17"/>
        <v>1.0418229401076828</v>
      </c>
      <c r="H285" s="100">
        <v>575.91359999999997</v>
      </c>
      <c r="I285" s="101" t="s">
        <v>63</v>
      </c>
      <c r="J285" s="103" t="s">
        <v>493</v>
      </c>
      <c r="K285" s="102" t="s">
        <v>79</v>
      </c>
      <c r="L285" s="93" t="s">
        <v>14</v>
      </c>
      <c r="M285" s="93" t="s">
        <v>494</v>
      </c>
    </row>
    <row r="286" spans="1:13" x14ac:dyDescent="0.2">
      <c r="A286" s="89">
        <v>42042</v>
      </c>
      <c r="B286" s="90" t="s">
        <v>271</v>
      </c>
      <c r="C286" s="91" t="s">
        <v>118</v>
      </c>
      <c r="D286" s="92" t="s">
        <v>8</v>
      </c>
      <c r="E286" s="97">
        <v>1900</v>
      </c>
      <c r="F286" s="99">
        <f t="shared" si="16"/>
        <v>2.8965313275107971</v>
      </c>
      <c r="G286" s="98">
        <f t="shared" si="17"/>
        <v>3.2991059770076623</v>
      </c>
      <c r="H286" s="100">
        <v>575.91359999999997</v>
      </c>
      <c r="I286" s="101" t="s">
        <v>12</v>
      </c>
      <c r="J286" s="103" t="s">
        <v>493</v>
      </c>
      <c r="K286" s="102" t="s">
        <v>70</v>
      </c>
      <c r="L286" s="93" t="s">
        <v>14</v>
      </c>
      <c r="M286" s="93" t="s">
        <v>494</v>
      </c>
    </row>
    <row r="287" spans="1:13" x14ac:dyDescent="0.2">
      <c r="A287" s="89">
        <v>42042</v>
      </c>
      <c r="B287" s="90" t="s">
        <v>265</v>
      </c>
      <c r="C287" s="91" t="s">
        <v>239</v>
      </c>
      <c r="D287" s="92" t="s">
        <v>8</v>
      </c>
      <c r="E287" s="97">
        <v>4100</v>
      </c>
      <c r="F287" s="99">
        <f t="shared" si="16"/>
        <v>6.2504097067338256</v>
      </c>
      <c r="G287" s="98">
        <f t="shared" si="17"/>
        <v>7.1191234240691665</v>
      </c>
      <c r="H287" s="100">
        <v>575.91359999999997</v>
      </c>
      <c r="I287" s="101" t="s">
        <v>12</v>
      </c>
      <c r="J287" s="103" t="s">
        <v>493</v>
      </c>
      <c r="K287" s="102" t="s">
        <v>70</v>
      </c>
      <c r="L287" s="93" t="s">
        <v>14</v>
      </c>
      <c r="M287" s="93" t="s">
        <v>494</v>
      </c>
    </row>
    <row r="288" spans="1:13" x14ac:dyDescent="0.2">
      <c r="A288" s="89">
        <v>42042</v>
      </c>
      <c r="B288" s="90" t="s">
        <v>297</v>
      </c>
      <c r="C288" s="91" t="s">
        <v>273</v>
      </c>
      <c r="D288" s="92" t="s">
        <v>8</v>
      </c>
      <c r="E288" s="97">
        <v>5000</v>
      </c>
      <c r="F288" s="99">
        <f t="shared" si="16"/>
        <v>7.6224508618705187</v>
      </c>
      <c r="G288" s="98">
        <f t="shared" si="17"/>
        <v>8.6818578342306907</v>
      </c>
      <c r="H288" s="100">
        <v>575.91359999999997</v>
      </c>
      <c r="I288" s="101" t="s">
        <v>12</v>
      </c>
      <c r="J288" s="103" t="s">
        <v>493</v>
      </c>
      <c r="K288" s="102" t="s">
        <v>70</v>
      </c>
      <c r="L288" s="93" t="s">
        <v>14</v>
      </c>
      <c r="M288" s="93" t="s">
        <v>494</v>
      </c>
    </row>
    <row r="289" spans="1:13" x14ac:dyDescent="0.2">
      <c r="A289" s="89">
        <v>42042</v>
      </c>
      <c r="B289" s="90" t="s">
        <v>272</v>
      </c>
      <c r="C289" s="91" t="s">
        <v>273</v>
      </c>
      <c r="D289" s="92" t="s">
        <v>8</v>
      </c>
      <c r="E289" s="97">
        <v>3000</v>
      </c>
      <c r="F289" s="99">
        <f t="shared" si="16"/>
        <v>4.5734705171223116</v>
      </c>
      <c r="G289" s="98">
        <f t="shared" si="17"/>
        <v>5.2091147005384144</v>
      </c>
      <c r="H289" s="100">
        <v>575.91359999999997</v>
      </c>
      <c r="I289" s="101" t="s">
        <v>12</v>
      </c>
      <c r="J289" s="103" t="s">
        <v>493</v>
      </c>
      <c r="K289" s="102" t="s">
        <v>70</v>
      </c>
      <c r="L289" s="93" t="s">
        <v>14</v>
      </c>
      <c r="M289" s="93" t="s">
        <v>494</v>
      </c>
    </row>
    <row r="290" spans="1:13" x14ac:dyDescent="0.2">
      <c r="A290" s="89">
        <v>42043</v>
      </c>
      <c r="B290" s="90" t="s">
        <v>166</v>
      </c>
      <c r="C290" s="91" t="s">
        <v>118</v>
      </c>
      <c r="D290" s="92" t="s">
        <v>8</v>
      </c>
      <c r="E290" s="97">
        <v>600</v>
      </c>
      <c r="F290" s="99">
        <f t="shared" si="16"/>
        <v>0.91469410342446233</v>
      </c>
      <c r="G290" s="98">
        <f t="shared" si="17"/>
        <v>1.0418229401076828</v>
      </c>
      <c r="H290" s="100">
        <v>575.91359999999997</v>
      </c>
      <c r="I290" s="101" t="s">
        <v>63</v>
      </c>
      <c r="J290" s="103" t="s">
        <v>493</v>
      </c>
      <c r="K290" s="102" t="s">
        <v>85</v>
      </c>
      <c r="L290" s="93" t="s">
        <v>14</v>
      </c>
      <c r="M290" s="93" t="s">
        <v>494</v>
      </c>
    </row>
    <row r="291" spans="1:13" x14ac:dyDescent="0.2">
      <c r="A291" s="89">
        <v>42043</v>
      </c>
      <c r="B291" s="90" t="s">
        <v>167</v>
      </c>
      <c r="C291" s="91" t="s">
        <v>118</v>
      </c>
      <c r="D291" s="92" t="s">
        <v>8</v>
      </c>
      <c r="E291" s="97">
        <v>600</v>
      </c>
      <c r="F291" s="99">
        <f t="shared" si="16"/>
        <v>0.91469410342446233</v>
      </c>
      <c r="G291" s="98">
        <f t="shared" si="17"/>
        <v>1.0418229401076828</v>
      </c>
      <c r="H291" s="100">
        <v>575.91359999999997</v>
      </c>
      <c r="I291" s="101" t="s">
        <v>63</v>
      </c>
      <c r="J291" s="103" t="s">
        <v>493</v>
      </c>
      <c r="K291" s="102" t="s">
        <v>85</v>
      </c>
      <c r="L291" s="93" t="s">
        <v>14</v>
      </c>
      <c r="M291" s="93" t="s">
        <v>494</v>
      </c>
    </row>
    <row r="292" spans="1:13" x14ac:dyDescent="0.2">
      <c r="A292" s="89">
        <v>42043</v>
      </c>
      <c r="B292" s="90" t="s">
        <v>274</v>
      </c>
      <c r="C292" s="91" t="s">
        <v>118</v>
      </c>
      <c r="D292" s="92" t="s">
        <v>8</v>
      </c>
      <c r="E292" s="97">
        <v>300</v>
      </c>
      <c r="F292" s="99">
        <f t="shared" si="16"/>
        <v>0.45734705171223117</v>
      </c>
      <c r="G292" s="98">
        <f t="shared" si="17"/>
        <v>0.52091147005384142</v>
      </c>
      <c r="H292" s="100">
        <v>575.91359999999997</v>
      </c>
      <c r="I292" s="101" t="s">
        <v>12</v>
      </c>
      <c r="J292" s="103" t="s">
        <v>493</v>
      </c>
      <c r="K292" s="102" t="s">
        <v>70</v>
      </c>
      <c r="L292" s="93" t="s">
        <v>14</v>
      </c>
      <c r="M292" s="93" t="s">
        <v>494</v>
      </c>
    </row>
    <row r="293" spans="1:13" x14ac:dyDescent="0.2">
      <c r="A293" s="89">
        <v>42043</v>
      </c>
      <c r="B293" s="90" t="s">
        <v>277</v>
      </c>
      <c r="C293" s="91" t="s">
        <v>118</v>
      </c>
      <c r="D293" s="92" t="s">
        <v>8</v>
      </c>
      <c r="E293" s="97">
        <v>6200</v>
      </c>
      <c r="F293" s="99">
        <f t="shared" si="16"/>
        <v>9.451839068719444</v>
      </c>
      <c r="G293" s="98">
        <f t="shared" si="17"/>
        <v>10.765503714446057</v>
      </c>
      <c r="H293" s="100">
        <v>575.91359999999997</v>
      </c>
      <c r="I293" s="101" t="s">
        <v>12</v>
      </c>
      <c r="J293" s="103" t="s">
        <v>493</v>
      </c>
      <c r="K293" s="102" t="s">
        <v>70</v>
      </c>
      <c r="L293" s="93" t="s">
        <v>14</v>
      </c>
      <c r="M293" s="93" t="s">
        <v>494</v>
      </c>
    </row>
    <row r="294" spans="1:13" x14ac:dyDescent="0.2">
      <c r="A294" s="89">
        <v>42043</v>
      </c>
      <c r="B294" s="90" t="s">
        <v>272</v>
      </c>
      <c r="C294" s="91" t="s">
        <v>273</v>
      </c>
      <c r="D294" s="92" t="s">
        <v>8</v>
      </c>
      <c r="E294" s="97">
        <v>3000</v>
      </c>
      <c r="F294" s="99">
        <f t="shared" si="16"/>
        <v>4.5734705171223116</v>
      </c>
      <c r="G294" s="98">
        <f t="shared" si="17"/>
        <v>5.2091147005384144</v>
      </c>
      <c r="H294" s="100">
        <v>575.91359999999997</v>
      </c>
      <c r="I294" s="101" t="s">
        <v>12</v>
      </c>
      <c r="J294" s="103" t="s">
        <v>493</v>
      </c>
      <c r="K294" s="102" t="s">
        <v>70</v>
      </c>
      <c r="L294" s="93" t="s">
        <v>14</v>
      </c>
      <c r="M294" s="93" t="s">
        <v>494</v>
      </c>
    </row>
    <row r="295" spans="1:13" x14ac:dyDescent="0.2">
      <c r="A295" s="89">
        <v>42043</v>
      </c>
      <c r="B295" s="90" t="s">
        <v>278</v>
      </c>
      <c r="C295" s="91" t="s">
        <v>118</v>
      </c>
      <c r="D295" s="92" t="s">
        <v>8</v>
      </c>
      <c r="E295" s="97">
        <v>600</v>
      </c>
      <c r="F295" s="99">
        <f t="shared" si="16"/>
        <v>0.91469410342446233</v>
      </c>
      <c r="G295" s="98">
        <f t="shared" si="17"/>
        <v>1.0418229401076828</v>
      </c>
      <c r="H295" s="100">
        <v>575.91359999999997</v>
      </c>
      <c r="I295" s="101" t="s">
        <v>12</v>
      </c>
      <c r="J295" s="103" t="s">
        <v>493</v>
      </c>
      <c r="K295" s="102" t="s">
        <v>70</v>
      </c>
      <c r="L295" s="93" t="s">
        <v>14</v>
      </c>
      <c r="M295" s="93" t="s">
        <v>494</v>
      </c>
    </row>
    <row r="296" spans="1:13" x14ac:dyDescent="0.2">
      <c r="A296" s="89">
        <v>42045</v>
      </c>
      <c r="B296" s="90" t="s">
        <v>124</v>
      </c>
      <c r="C296" s="91" t="s">
        <v>127</v>
      </c>
      <c r="D296" s="92" t="s">
        <v>9</v>
      </c>
      <c r="E296" s="97">
        <v>94000</v>
      </c>
      <c r="F296" s="99">
        <f t="shared" si="16"/>
        <v>143.30207620316577</v>
      </c>
      <c r="G296" s="98">
        <f t="shared" si="17"/>
        <v>163.21892728353697</v>
      </c>
      <c r="H296" s="100">
        <v>575.91359999999997</v>
      </c>
      <c r="I296" s="101" t="s">
        <v>59</v>
      </c>
      <c r="J296" s="103" t="s">
        <v>493</v>
      </c>
      <c r="K296" s="102" t="s">
        <v>82</v>
      </c>
      <c r="L296" s="93" t="s">
        <v>14</v>
      </c>
      <c r="M296" s="93" t="s">
        <v>494</v>
      </c>
    </row>
    <row r="297" spans="1:13" x14ac:dyDescent="0.2">
      <c r="A297" s="89">
        <v>42045</v>
      </c>
      <c r="B297" s="90" t="s">
        <v>125</v>
      </c>
      <c r="C297" s="91" t="s">
        <v>126</v>
      </c>
      <c r="D297" s="92" t="s">
        <v>9</v>
      </c>
      <c r="E297" s="97">
        <v>14600</v>
      </c>
      <c r="F297" s="99">
        <f t="shared" si="16"/>
        <v>22.257556516661914</v>
      </c>
      <c r="G297" s="98">
        <f t="shared" si="17"/>
        <v>25.351024875953616</v>
      </c>
      <c r="H297" s="100">
        <v>575.91359999999997</v>
      </c>
      <c r="I297" s="101" t="s">
        <v>59</v>
      </c>
      <c r="J297" s="103" t="s">
        <v>493</v>
      </c>
      <c r="K297" s="102" t="s">
        <v>82</v>
      </c>
      <c r="L297" s="93" t="s">
        <v>14</v>
      </c>
      <c r="M297" s="93" t="s">
        <v>494</v>
      </c>
    </row>
    <row r="298" spans="1:13" x14ac:dyDescent="0.2">
      <c r="A298" s="89">
        <v>42045</v>
      </c>
      <c r="B298" s="90" t="s">
        <v>128</v>
      </c>
      <c r="C298" s="91" t="s">
        <v>118</v>
      </c>
      <c r="D298" s="92" t="s">
        <v>9</v>
      </c>
      <c r="E298" s="97">
        <v>1900</v>
      </c>
      <c r="F298" s="99">
        <f t="shared" si="16"/>
        <v>2.8965313275107971</v>
      </c>
      <c r="G298" s="98">
        <f t="shared" si="17"/>
        <v>3.2991059770076623</v>
      </c>
      <c r="H298" s="100">
        <v>575.91359999999997</v>
      </c>
      <c r="I298" s="101" t="s">
        <v>59</v>
      </c>
      <c r="J298" s="103" t="s">
        <v>493</v>
      </c>
      <c r="K298" s="102" t="s">
        <v>82</v>
      </c>
      <c r="L298" s="93" t="s">
        <v>14</v>
      </c>
      <c r="M298" s="93" t="s">
        <v>494</v>
      </c>
    </row>
    <row r="299" spans="1:13" x14ac:dyDescent="0.2">
      <c r="A299" s="89">
        <v>42045</v>
      </c>
      <c r="B299" s="90" t="s">
        <v>170</v>
      </c>
      <c r="C299" s="91" t="s">
        <v>118</v>
      </c>
      <c r="D299" s="92" t="s">
        <v>8</v>
      </c>
      <c r="E299" s="97">
        <v>1500</v>
      </c>
      <c r="F299" s="99">
        <f t="shared" si="16"/>
        <v>2.2867352585611558</v>
      </c>
      <c r="G299" s="98">
        <f t="shared" si="17"/>
        <v>2.6045573502692072</v>
      </c>
      <c r="H299" s="100">
        <v>575.91359999999997</v>
      </c>
      <c r="I299" s="101" t="s">
        <v>63</v>
      </c>
      <c r="J299" s="103" t="s">
        <v>493</v>
      </c>
      <c r="K299" s="102" t="s">
        <v>81</v>
      </c>
      <c r="L299" s="93" t="s">
        <v>14</v>
      </c>
      <c r="M299" s="93" t="s">
        <v>494</v>
      </c>
    </row>
    <row r="300" spans="1:13" x14ac:dyDescent="0.2">
      <c r="A300" s="89">
        <v>42045</v>
      </c>
      <c r="B300" s="90" t="s">
        <v>202</v>
      </c>
      <c r="C300" s="91" t="s">
        <v>118</v>
      </c>
      <c r="D300" s="92" t="s">
        <v>8</v>
      </c>
      <c r="E300" s="97">
        <v>800</v>
      </c>
      <c r="F300" s="99">
        <f t="shared" si="16"/>
        <v>1.2195921378992831</v>
      </c>
      <c r="G300" s="98">
        <f t="shared" si="17"/>
        <v>1.3890972534769106</v>
      </c>
      <c r="H300" s="100">
        <v>575.91359999999997</v>
      </c>
      <c r="I300" s="101" t="s">
        <v>63</v>
      </c>
      <c r="J300" s="103" t="s">
        <v>493</v>
      </c>
      <c r="K300" s="102" t="s">
        <v>81</v>
      </c>
      <c r="L300" s="93" t="s">
        <v>14</v>
      </c>
      <c r="M300" s="93" t="s">
        <v>494</v>
      </c>
    </row>
    <row r="301" spans="1:13" x14ac:dyDescent="0.2">
      <c r="A301" s="89">
        <v>42045</v>
      </c>
      <c r="B301" s="90" t="s">
        <v>203</v>
      </c>
      <c r="C301" s="91" t="s">
        <v>118</v>
      </c>
      <c r="D301" s="92" t="s">
        <v>8</v>
      </c>
      <c r="E301" s="97">
        <v>300</v>
      </c>
      <c r="F301" s="99">
        <f t="shared" si="16"/>
        <v>0.45734705171223117</v>
      </c>
      <c r="G301" s="98">
        <f t="shared" si="17"/>
        <v>0.52091147005384142</v>
      </c>
      <c r="H301" s="100">
        <v>575.91359999999997</v>
      </c>
      <c r="I301" s="101" t="s">
        <v>63</v>
      </c>
      <c r="J301" s="103" t="s">
        <v>493</v>
      </c>
      <c r="K301" s="102" t="s">
        <v>81</v>
      </c>
      <c r="L301" s="93" t="s">
        <v>14</v>
      </c>
      <c r="M301" s="93" t="s">
        <v>494</v>
      </c>
    </row>
    <row r="302" spans="1:13" x14ac:dyDescent="0.2">
      <c r="A302" s="89">
        <v>42045</v>
      </c>
      <c r="B302" s="90" t="s">
        <v>204</v>
      </c>
      <c r="C302" s="91" t="s">
        <v>118</v>
      </c>
      <c r="D302" s="92" t="s">
        <v>8</v>
      </c>
      <c r="E302" s="97">
        <v>200</v>
      </c>
      <c r="F302" s="99">
        <f t="shared" si="16"/>
        <v>0.30489803447482078</v>
      </c>
      <c r="G302" s="98">
        <f t="shared" si="17"/>
        <v>0.34727431336922765</v>
      </c>
      <c r="H302" s="100">
        <v>575.91359999999997</v>
      </c>
      <c r="I302" s="101" t="s">
        <v>63</v>
      </c>
      <c r="J302" s="103" t="s">
        <v>493</v>
      </c>
      <c r="K302" s="102" t="s">
        <v>81</v>
      </c>
      <c r="L302" s="93" t="s">
        <v>14</v>
      </c>
      <c r="M302" s="93" t="s">
        <v>494</v>
      </c>
    </row>
    <row r="303" spans="1:13" x14ac:dyDescent="0.2">
      <c r="A303" s="89">
        <v>42045</v>
      </c>
      <c r="B303" s="90" t="s">
        <v>205</v>
      </c>
      <c r="C303" s="91" t="s">
        <v>118</v>
      </c>
      <c r="D303" s="92" t="s">
        <v>8</v>
      </c>
      <c r="E303" s="97">
        <v>200</v>
      </c>
      <c r="F303" s="99">
        <f t="shared" si="16"/>
        <v>0.30489803447482078</v>
      </c>
      <c r="G303" s="98">
        <f t="shared" si="17"/>
        <v>0.34727431336922765</v>
      </c>
      <c r="H303" s="100">
        <v>575.91359999999997</v>
      </c>
      <c r="I303" s="101" t="s">
        <v>63</v>
      </c>
      <c r="J303" s="103" t="s">
        <v>493</v>
      </c>
      <c r="K303" s="102" t="s">
        <v>81</v>
      </c>
      <c r="L303" s="93" t="s">
        <v>14</v>
      </c>
      <c r="M303" s="93" t="s">
        <v>494</v>
      </c>
    </row>
    <row r="304" spans="1:13" x14ac:dyDescent="0.2">
      <c r="A304" s="89">
        <v>42045</v>
      </c>
      <c r="B304" s="90" t="s">
        <v>206</v>
      </c>
      <c r="C304" s="91" t="s">
        <v>118</v>
      </c>
      <c r="D304" s="92" t="s">
        <v>8</v>
      </c>
      <c r="E304" s="97">
        <v>300</v>
      </c>
      <c r="F304" s="99">
        <f t="shared" si="16"/>
        <v>0.45734705171223117</v>
      </c>
      <c r="G304" s="98">
        <f t="shared" si="17"/>
        <v>0.52091147005384142</v>
      </c>
      <c r="H304" s="100">
        <v>575.91359999999997</v>
      </c>
      <c r="I304" s="101" t="s">
        <v>63</v>
      </c>
      <c r="J304" s="103" t="s">
        <v>493</v>
      </c>
      <c r="K304" s="102" t="s">
        <v>81</v>
      </c>
      <c r="L304" s="93" t="s">
        <v>14</v>
      </c>
      <c r="M304" s="93" t="s">
        <v>494</v>
      </c>
    </row>
    <row r="305" spans="1:13" x14ac:dyDescent="0.2">
      <c r="A305" s="89">
        <v>42045</v>
      </c>
      <c r="B305" s="90" t="s">
        <v>207</v>
      </c>
      <c r="C305" s="91" t="s">
        <v>118</v>
      </c>
      <c r="D305" s="92" t="s">
        <v>8</v>
      </c>
      <c r="E305" s="97">
        <v>200</v>
      </c>
      <c r="F305" s="99">
        <f t="shared" si="16"/>
        <v>0.30489803447482078</v>
      </c>
      <c r="G305" s="98">
        <f t="shared" si="17"/>
        <v>0.34727431336922765</v>
      </c>
      <c r="H305" s="100">
        <v>575.91359999999997</v>
      </c>
      <c r="I305" s="101" t="s">
        <v>63</v>
      </c>
      <c r="J305" s="103" t="s">
        <v>493</v>
      </c>
      <c r="K305" s="102" t="s">
        <v>81</v>
      </c>
      <c r="L305" s="93" t="s">
        <v>14</v>
      </c>
      <c r="M305" s="93" t="s">
        <v>494</v>
      </c>
    </row>
    <row r="306" spans="1:13" x14ac:dyDescent="0.2">
      <c r="A306" s="89">
        <v>42045</v>
      </c>
      <c r="B306" s="90" t="s">
        <v>208</v>
      </c>
      <c r="C306" s="91" t="s">
        <v>118</v>
      </c>
      <c r="D306" s="92" t="s">
        <v>8</v>
      </c>
      <c r="E306" s="97">
        <v>300</v>
      </c>
      <c r="F306" s="99">
        <f t="shared" si="16"/>
        <v>0.45734705171223117</v>
      </c>
      <c r="G306" s="98">
        <f t="shared" si="17"/>
        <v>0.52091147005384142</v>
      </c>
      <c r="H306" s="100">
        <v>575.91359999999997</v>
      </c>
      <c r="I306" s="101" t="s">
        <v>63</v>
      </c>
      <c r="J306" s="103" t="s">
        <v>493</v>
      </c>
      <c r="K306" s="102" t="s">
        <v>81</v>
      </c>
      <c r="L306" s="93" t="s">
        <v>14</v>
      </c>
      <c r="M306" s="93" t="s">
        <v>494</v>
      </c>
    </row>
    <row r="307" spans="1:13" x14ac:dyDescent="0.2">
      <c r="A307" s="89">
        <v>42045</v>
      </c>
      <c r="B307" s="90" t="s">
        <v>209</v>
      </c>
      <c r="C307" s="91" t="s">
        <v>118</v>
      </c>
      <c r="D307" s="92" t="s">
        <v>8</v>
      </c>
      <c r="E307" s="97">
        <v>800</v>
      </c>
      <c r="F307" s="99">
        <f t="shared" si="16"/>
        <v>1.2195921378992831</v>
      </c>
      <c r="G307" s="98">
        <f t="shared" si="17"/>
        <v>1.3890972534769106</v>
      </c>
      <c r="H307" s="100">
        <v>575.91359999999997</v>
      </c>
      <c r="I307" s="101" t="s">
        <v>63</v>
      </c>
      <c r="J307" s="103" t="s">
        <v>493</v>
      </c>
      <c r="K307" s="102" t="s">
        <v>81</v>
      </c>
      <c r="L307" s="93" t="s">
        <v>14</v>
      </c>
      <c r="M307" s="93" t="s">
        <v>494</v>
      </c>
    </row>
    <row r="308" spans="1:13" x14ac:dyDescent="0.2">
      <c r="A308" s="89">
        <v>42045</v>
      </c>
      <c r="B308" s="90" t="s">
        <v>210</v>
      </c>
      <c r="C308" s="91" t="s">
        <v>118</v>
      </c>
      <c r="D308" s="92" t="s">
        <v>8</v>
      </c>
      <c r="E308" s="97">
        <v>1200</v>
      </c>
      <c r="F308" s="99">
        <f t="shared" si="16"/>
        <v>1.8293882068489247</v>
      </c>
      <c r="G308" s="98">
        <f t="shared" si="17"/>
        <v>2.0836458802153657</v>
      </c>
      <c r="H308" s="100">
        <v>575.91359999999997</v>
      </c>
      <c r="I308" s="101" t="s">
        <v>63</v>
      </c>
      <c r="J308" s="103" t="s">
        <v>493</v>
      </c>
      <c r="K308" s="102" t="s">
        <v>81</v>
      </c>
      <c r="L308" s="93" t="s">
        <v>14</v>
      </c>
      <c r="M308" s="93" t="s">
        <v>494</v>
      </c>
    </row>
    <row r="309" spans="1:13" x14ac:dyDescent="0.2">
      <c r="A309" s="89">
        <v>42045</v>
      </c>
      <c r="B309" s="90" t="s">
        <v>167</v>
      </c>
      <c r="C309" s="91" t="s">
        <v>118</v>
      </c>
      <c r="D309" s="92" t="s">
        <v>8</v>
      </c>
      <c r="E309" s="97">
        <v>600</v>
      </c>
      <c r="F309" s="99">
        <f t="shared" si="16"/>
        <v>0.91469410342446233</v>
      </c>
      <c r="G309" s="98">
        <f t="shared" si="17"/>
        <v>1.0418229401076828</v>
      </c>
      <c r="H309" s="100">
        <v>575.91359999999997</v>
      </c>
      <c r="I309" s="101" t="s">
        <v>63</v>
      </c>
      <c r="J309" s="103" t="s">
        <v>493</v>
      </c>
      <c r="K309" s="102" t="s">
        <v>85</v>
      </c>
      <c r="L309" s="93" t="s">
        <v>14</v>
      </c>
      <c r="M309" s="93" t="s">
        <v>494</v>
      </c>
    </row>
    <row r="310" spans="1:13" x14ac:dyDescent="0.2">
      <c r="A310" s="89">
        <v>42045</v>
      </c>
      <c r="B310" s="90" t="s">
        <v>279</v>
      </c>
      <c r="C310" s="91" t="s">
        <v>118</v>
      </c>
      <c r="D310" s="92" t="s">
        <v>8</v>
      </c>
      <c r="E310" s="97">
        <v>600</v>
      </c>
      <c r="F310" s="99">
        <f t="shared" si="16"/>
        <v>0.91469410342446233</v>
      </c>
      <c r="G310" s="98">
        <f t="shared" si="17"/>
        <v>1.0418229401076828</v>
      </c>
      <c r="H310" s="100">
        <v>575.91359999999997</v>
      </c>
      <c r="I310" s="101" t="s">
        <v>12</v>
      </c>
      <c r="J310" s="103" t="s">
        <v>493</v>
      </c>
      <c r="K310" s="102" t="s">
        <v>83</v>
      </c>
      <c r="L310" s="93" t="s">
        <v>14</v>
      </c>
      <c r="M310" s="93" t="s">
        <v>494</v>
      </c>
    </row>
    <row r="311" spans="1:13" x14ac:dyDescent="0.2">
      <c r="A311" s="89">
        <v>42045</v>
      </c>
      <c r="B311" s="90" t="s">
        <v>280</v>
      </c>
      <c r="C311" s="91" t="s">
        <v>126</v>
      </c>
      <c r="D311" s="92" t="s">
        <v>9</v>
      </c>
      <c r="E311" s="97">
        <v>3500</v>
      </c>
      <c r="F311" s="99">
        <f t="shared" si="16"/>
        <v>5.3357156033093629</v>
      </c>
      <c r="G311" s="98">
        <f t="shared" si="17"/>
        <v>6.0773004839614835</v>
      </c>
      <c r="H311" s="100">
        <v>575.91359999999997</v>
      </c>
      <c r="I311" s="101" t="s">
        <v>12</v>
      </c>
      <c r="J311" s="103" t="s">
        <v>493</v>
      </c>
      <c r="K311" s="102" t="s">
        <v>83</v>
      </c>
      <c r="L311" s="93" t="s">
        <v>14</v>
      </c>
      <c r="M311" s="93" t="s">
        <v>494</v>
      </c>
    </row>
    <row r="312" spans="1:13" x14ac:dyDescent="0.2">
      <c r="A312" s="89">
        <v>42045</v>
      </c>
      <c r="B312" s="90" t="s">
        <v>281</v>
      </c>
      <c r="C312" s="91" t="s">
        <v>118</v>
      </c>
      <c r="D312" s="92" t="s">
        <v>8</v>
      </c>
      <c r="E312" s="97">
        <v>600</v>
      </c>
      <c r="F312" s="99">
        <f t="shared" si="16"/>
        <v>0.91469410342446233</v>
      </c>
      <c r="G312" s="98">
        <f t="shared" si="17"/>
        <v>1.0418229401076828</v>
      </c>
      <c r="H312" s="100">
        <v>575.91359999999997</v>
      </c>
      <c r="I312" s="101" t="s">
        <v>12</v>
      </c>
      <c r="J312" s="103" t="s">
        <v>493</v>
      </c>
      <c r="K312" s="102" t="s">
        <v>83</v>
      </c>
      <c r="L312" s="93" t="s">
        <v>14</v>
      </c>
      <c r="M312" s="93" t="s">
        <v>494</v>
      </c>
    </row>
    <row r="313" spans="1:13" x14ac:dyDescent="0.2">
      <c r="A313" s="89">
        <v>42046</v>
      </c>
      <c r="B313" s="90" t="s">
        <v>166</v>
      </c>
      <c r="C313" s="91" t="s">
        <v>118</v>
      </c>
      <c r="D313" s="92" t="s">
        <v>8</v>
      </c>
      <c r="E313" s="97">
        <v>600</v>
      </c>
      <c r="F313" s="99">
        <f t="shared" si="16"/>
        <v>0.91469410342446233</v>
      </c>
      <c r="G313" s="98">
        <f t="shared" si="17"/>
        <v>1.0418229401076828</v>
      </c>
      <c r="H313" s="100">
        <v>575.91359999999997</v>
      </c>
      <c r="I313" s="101" t="s">
        <v>63</v>
      </c>
      <c r="J313" s="103" t="s">
        <v>493</v>
      </c>
      <c r="K313" s="102" t="s">
        <v>85</v>
      </c>
      <c r="L313" s="93" t="s">
        <v>14</v>
      </c>
      <c r="M313" s="93" t="s">
        <v>494</v>
      </c>
    </row>
    <row r="314" spans="1:13" x14ac:dyDescent="0.2">
      <c r="A314" s="89">
        <v>42046</v>
      </c>
      <c r="B314" s="90" t="s">
        <v>171</v>
      </c>
      <c r="C314" s="91" t="s">
        <v>118</v>
      </c>
      <c r="D314" s="92" t="s">
        <v>8</v>
      </c>
      <c r="E314" s="97">
        <v>200</v>
      </c>
      <c r="F314" s="99">
        <f t="shared" si="16"/>
        <v>0.30489803447482078</v>
      </c>
      <c r="G314" s="98">
        <f t="shared" si="17"/>
        <v>0.34727431336922765</v>
      </c>
      <c r="H314" s="100">
        <v>575.91359999999997</v>
      </c>
      <c r="I314" s="101" t="s">
        <v>63</v>
      </c>
      <c r="J314" s="103" t="s">
        <v>493</v>
      </c>
      <c r="K314" s="102" t="s">
        <v>86</v>
      </c>
      <c r="L314" s="93" t="s">
        <v>14</v>
      </c>
      <c r="M314" s="93" t="s">
        <v>494</v>
      </c>
    </row>
    <row r="315" spans="1:13" x14ac:dyDescent="0.2">
      <c r="A315" s="89">
        <v>42046</v>
      </c>
      <c r="B315" s="90" t="s">
        <v>211</v>
      </c>
      <c r="C315" s="91" t="s">
        <v>118</v>
      </c>
      <c r="D315" s="92" t="s">
        <v>8</v>
      </c>
      <c r="E315" s="97">
        <v>2000</v>
      </c>
      <c r="F315" s="99">
        <f t="shared" si="16"/>
        <v>3.0489803447482076</v>
      </c>
      <c r="G315" s="98">
        <f t="shared" si="17"/>
        <v>3.4727431336922763</v>
      </c>
      <c r="H315" s="100">
        <v>575.91359999999997</v>
      </c>
      <c r="I315" s="101" t="s">
        <v>63</v>
      </c>
      <c r="J315" s="103" t="s">
        <v>493</v>
      </c>
      <c r="K315" s="102" t="s">
        <v>86</v>
      </c>
      <c r="L315" s="93" t="s">
        <v>14</v>
      </c>
      <c r="M315" s="93" t="s">
        <v>494</v>
      </c>
    </row>
    <row r="316" spans="1:13" x14ac:dyDescent="0.2">
      <c r="A316" s="89">
        <v>42046</v>
      </c>
      <c r="B316" s="90" t="s">
        <v>212</v>
      </c>
      <c r="C316" s="91" t="s">
        <v>118</v>
      </c>
      <c r="D316" s="92" t="s">
        <v>8</v>
      </c>
      <c r="E316" s="97">
        <v>700</v>
      </c>
      <c r="F316" s="99">
        <f t="shared" si="16"/>
        <v>1.0671431206618727</v>
      </c>
      <c r="G316" s="98">
        <f t="shared" si="17"/>
        <v>1.2154600967922966</v>
      </c>
      <c r="H316" s="100">
        <v>575.91359999999997</v>
      </c>
      <c r="I316" s="101" t="s">
        <v>63</v>
      </c>
      <c r="J316" s="103" t="s">
        <v>493</v>
      </c>
      <c r="K316" s="102" t="s">
        <v>86</v>
      </c>
      <c r="L316" s="93" t="s">
        <v>14</v>
      </c>
      <c r="M316" s="93" t="s">
        <v>494</v>
      </c>
    </row>
    <row r="317" spans="1:13" x14ac:dyDescent="0.2">
      <c r="A317" s="89">
        <v>42046</v>
      </c>
      <c r="B317" s="90" t="s">
        <v>213</v>
      </c>
      <c r="C317" s="91" t="s">
        <v>118</v>
      </c>
      <c r="D317" s="92" t="s">
        <v>8</v>
      </c>
      <c r="E317" s="97">
        <v>700</v>
      </c>
      <c r="F317" s="99">
        <f t="shared" si="16"/>
        <v>1.0671431206618727</v>
      </c>
      <c r="G317" s="98">
        <f t="shared" si="17"/>
        <v>1.2154600967922966</v>
      </c>
      <c r="H317" s="100">
        <v>575.91359999999997</v>
      </c>
      <c r="I317" s="101" t="s">
        <v>63</v>
      </c>
      <c r="J317" s="103" t="s">
        <v>493</v>
      </c>
      <c r="K317" s="102" t="s">
        <v>86</v>
      </c>
      <c r="L317" s="93" t="s">
        <v>14</v>
      </c>
      <c r="M317" s="93" t="s">
        <v>494</v>
      </c>
    </row>
    <row r="318" spans="1:13" x14ac:dyDescent="0.2">
      <c r="A318" s="89">
        <v>42046</v>
      </c>
      <c r="B318" s="90" t="s">
        <v>214</v>
      </c>
      <c r="C318" s="91" t="s">
        <v>118</v>
      </c>
      <c r="D318" s="92" t="s">
        <v>8</v>
      </c>
      <c r="E318" s="97">
        <v>2000</v>
      </c>
      <c r="F318" s="99">
        <f t="shared" si="16"/>
        <v>3.0489803447482076</v>
      </c>
      <c r="G318" s="98">
        <f t="shared" si="17"/>
        <v>3.4727431336922763</v>
      </c>
      <c r="H318" s="100">
        <v>575.91359999999997</v>
      </c>
      <c r="I318" s="101" t="s">
        <v>63</v>
      </c>
      <c r="J318" s="103" t="s">
        <v>493</v>
      </c>
      <c r="K318" s="102" t="s">
        <v>86</v>
      </c>
      <c r="L318" s="93" t="s">
        <v>14</v>
      </c>
      <c r="M318" s="93" t="s">
        <v>494</v>
      </c>
    </row>
    <row r="319" spans="1:13" x14ac:dyDescent="0.2">
      <c r="A319" s="89">
        <v>42046</v>
      </c>
      <c r="B319" s="90" t="s">
        <v>215</v>
      </c>
      <c r="C319" s="91" t="s">
        <v>118</v>
      </c>
      <c r="D319" s="92" t="s">
        <v>8</v>
      </c>
      <c r="E319" s="97">
        <v>800</v>
      </c>
      <c r="F319" s="99">
        <f t="shared" si="16"/>
        <v>1.2195921378992831</v>
      </c>
      <c r="G319" s="98">
        <f t="shared" si="17"/>
        <v>1.3890972534769106</v>
      </c>
      <c r="H319" s="100">
        <v>575.91359999999997</v>
      </c>
      <c r="I319" s="101" t="s">
        <v>63</v>
      </c>
      <c r="J319" s="103" t="s">
        <v>493</v>
      </c>
      <c r="K319" s="102" t="s">
        <v>86</v>
      </c>
      <c r="L319" s="93" t="s">
        <v>14</v>
      </c>
      <c r="M319" s="93" t="s">
        <v>494</v>
      </c>
    </row>
    <row r="320" spans="1:13" x14ac:dyDescent="0.2">
      <c r="A320" s="89">
        <v>42046</v>
      </c>
      <c r="B320" s="90" t="s">
        <v>216</v>
      </c>
      <c r="C320" s="91" t="s">
        <v>239</v>
      </c>
      <c r="D320" s="92" t="s">
        <v>8</v>
      </c>
      <c r="E320" s="97">
        <v>1500</v>
      </c>
      <c r="F320" s="99">
        <f t="shared" si="16"/>
        <v>2.2867352585611558</v>
      </c>
      <c r="G320" s="98">
        <f t="shared" si="17"/>
        <v>2.6045573502692072</v>
      </c>
      <c r="H320" s="100">
        <v>575.91359999999997</v>
      </c>
      <c r="I320" s="101" t="s">
        <v>63</v>
      </c>
      <c r="J320" s="103" t="s">
        <v>493</v>
      </c>
      <c r="K320" s="102" t="s">
        <v>86</v>
      </c>
      <c r="L320" s="93" t="s">
        <v>14</v>
      </c>
      <c r="M320" s="93" t="s">
        <v>494</v>
      </c>
    </row>
    <row r="321" spans="1:13" x14ac:dyDescent="0.2">
      <c r="A321" s="89">
        <v>42046</v>
      </c>
      <c r="B321" s="90" t="s">
        <v>268</v>
      </c>
      <c r="C321" s="91" t="s">
        <v>118</v>
      </c>
      <c r="D321" s="92" t="s">
        <v>8</v>
      </c>
      <c r="E321" s="97">
        <v>600</v>
      </c>
      <c r="F321" s="99">
        <f t="shared" si="16"/>
        <v>0.91469410342446233</v>
      </c>
      <c r="G321" s="98">
        <f t="shared" si="17"/>
        <v>1.0418229401076828</v>
      </c>
      <c r="H321" s="100">
        <v>575.91359999999997</v>
      </c>
      <c r="I321" s="101" t="s">
        <v>12</v>
      </c>
      <c r="J321" s="103" t="s">
        <v>493</v>
      </c>
      <c r="K321" s="102" t="s">
        <v>84</v>
      </c>
      <c r="L321" s="93" t="s">
        <v>14</v>
      </c>
      <c r="M321" s="93" t="s">
        <v>494</v>
      </c>
    </row>
    <row r="322" spans="1:13" x14ac:dyDescent="0.2">
      <c r="A322" s="89">
        <v>42046</v>
      </c>
      <c r="B322" s="90" t="s">
        <v>282</v>
      </c>
      <c r="C322" s="91" t="s">
        <v>118</v>
      </c>
      <c r="D322" s="92" t="s">
        <v>8</v>
      </c>
      <c r="E322" s="97">
        <v>7500</v>
      </c>
      <c r="F322" s="99">
        <f t="shared" ref="F322:F385" si="18">E322/655.957</f>
        <v>11.433676292805778</v>
      </c>
      <c r="G322" s="98">
        <f t="shared" ref="G322:G385" si="19">E322/H322</f>
        <v>13.022786751346036</v>
      </c>
      <c r="H322" s="100">
        <v>575.91359999999997</v>
      </c>
      <c r="I322" s="101" t="s">
        <v>12</v>
      </c>
      <c r="J322" s="103" t="s">
        <v>493</v>
      </c>
      <c r="K322" s="102" t="s">
        <v>84</v>
      </c>
      <c r="L322" s="93" t="s">
        <v>14</v>
      </c>
      <c r="M322" s="93" t="s">
        <v>494</v>
      </c>
    </row>
    <row r="323" spans="1:13" x14ac:dyDescent="0.2">
      <c r="A323" s="89">
        <v>42046</v>
      </c>
      <c r="B323" s="90" t="s">
        <v>270</v>
      </c>
      <c r="C323" s="91" t="s">
        <v>118</v>
      </c>
      <c r="D323" s="92" t="s">
        <v>8</v>
      </c>
      <c r="E323" s="97">
        <v>100</v>
      </c>
      <c r="F323" s="99">
        <f t="shared" si="18"/>
        <v>0.15244901723741039</v>
      </c>
      <c r="G323" s="98">
        <f t="shared" si="19"/>
        <v>0.17363715668461382</v>
      </c>
      <c r="H323" s="100">
        <v>575.91359999999997</v>
      </c>
      <c r="I323" s="101" t="s">
        <v>12</v>
      </c>
      <c r="J323" s="103" t="s">
        <v>493</v>
      </c>
      <c r="K323" s="102" t="s">
        <v>84</v>
      </c>
      <c r="L323" s="93" t="s">
        <v>14</v>
      </c>
      <c r="M323" s="93" t="s">
        <v>494</v>
      </c>
    </row>
    <row r="324" spans="1:13" x14ac:dyDescent="0.2">
      <c r="A324" s="89">
        <v>42046</v>
      </c>
      <c r="B324" s="90" t="s">
        <v>297</v>
      </c>
      <c r="C324" s="91" t="s">
        <v>273</v>
      </c>
      <c r="D324" s="92" t="s">
        <v>8</v>
      </c>
      <c r="E324" s="97">
        <v>5000</v>
      </c>
      <c r="F324" s="99">
        <f t="shared" si="18"/>
        <v>7.6224508618705187</v>
      </c>
      <c r="G324" s="98">
        <f t="shared" si="19"/>
        <v>8.6818578342306907</v>
      </c>
      <c r="H324" s="100">
        <v>575.91359999999997</v>
      </c>
      <c r="I324" s="101" t="s">
        <v>12</v>
      </c>
      <c r="J324" s="103" t="s">
        <v>493</v>
      </c>
      <c r="K324" s="102" t="s">
        <v>84</v>
      </c>
      <c r="L324" s="93" t="s">
        <v>14</v>
      </c>
      <c r="M324" s="93" t="s">
        <v>494</v>
      </c>
    </row>
    <row r="325" spans="1:13" x14ac:dyDescent="0.2">
      <c r="A325" s="89">
        <v>42046</v>
      </c>
      <c r="B325" s="90" t="s">
        <v>271</v>
      </c>
      <c r="C325" s="91" t="s">
        <v>118</v>
      </c>
      <c r="D325" s="92" t="s">
        <v>8</v>
      </c>
      <c r="E325" s="97">
        <v>800</v>
      </c>
      <c r="F325" s="99">
        <f t="shared" si="18"/>
        <v>1.2195921378992831</v>
      </c>
      <c r="G325" s="98">
        <f t="shared" si="19"/>
        <v>1.3890972534769106</v>
      </c>
      <c r="H325" s="100">
        <v>575.91359999999997</v>
      </c>
      <c r="I325" s="101" t="s">
        <v>12</v>
      </c>
      <c r="J325" s="103" t="s">
        <v>493</v>
      </c>
      <c r="K325" s="102" t="s">
        <v>84</v>
      </c>
      <c r="L325" s="93" t="s">
        <v>14</v>
      </c>
      <c r="M325" s="93" t="s">
        <v>494</v>
      </c>
    </row>
    <row r="326" spans="1:13" x14ac:dyDescent="0.2">
      <c r="A326" s="89">
        <v>42046</v>
      </c>
      <c r="B326" s="90" t="s">
        <v>272</v>
      </c>
      <c r="C326" s="91" t="s">
        <v>273</v>
      </c>
      <c r="D326" s="92" t="s">
        <v>8</v>
      </c>
      <c r="E326" s="97">
        <v>3000</v>
      </c>
      <c r="F326" s="99">
        <f t="shared" si="18"/>
        <v>4.5734705171223116</v>
      </c>
      <c r="G326" s="98">
        <f t="shared" si="19"/>
        <v>5.2091147005384144</v>
      </c>
      <c r="H326" s="100">
        <v>575.91359999999997</v>
      </c>
      <c r="I326" s="101" t="s">
        <v>12</v>
      </c>
      <c r="J326" s="103" t="s">
        <v>493</v>
      </c>
      <c r="K326" s="102" t="s">
        <v>84</v>
      </c>
      <c r="L326" s="93" t="s">
        <v>14</v>
      </c>
      <c r="M326" s="93" t="s">
        <v>494</v>
      </c>
    </row>
    <row r="327" spans="1:13" x14ac:dyDescent="0.2">
      <c r="A327" s="89">
        <v>42047</v>
      </c>
      <c r="B327" s="90" t="s">
        <v>129</v>
      </c>
      <c r="C327" s="91" t="s">
        <v>126</v>
      </c>
      <c r="D327" s="92" t="s">
        <v>9</v>
      </c>
      <c r="E327" s="97">
        <v>20000</v>
      </c>
      <c r="F327" s="99">
        <f t="shared" si="18"/>
        <v>30.489803447482075</v>
      </c>
      <c r="G327" s="98">
        <f t="shared" si="19"/>
        <v>34.727431336922763</v>
      </c>
      <c r="H327" s="100">
        <v>575.91359999999997</v>
      </c>
      <c r="I327" s="101" t="s">
        <v>59</v>
      </c>
      <c r="J327" s="103" t="s">
        <v>493</v>
      </c>
      <c r="K327" s="102" t="s">
        <v>88</v>
      </c>
      <c r="L327" s="93" t="s">
        <v>14</v>
      </c>
      <c r="M327" s="93" t="s">
        <v>494</v>
      </c>
    </row>
    <row r="328" spans="1:13" x14ac:dyDescent="0.2">
      <c r="A328" s="89">
        <v>42047</v>
      </c>
      <c r="B328" s="90" t="s">
        <v>130</v>
      </c>
      <c r="C328" s="91" t="s">
        <v>118</v>
      </c>
      <c r="D328" s="92" t="s">
        <v>9</v>
      </c>
      <c r="E328" s="97">
        <v>600</v>
      </c>
      <c r="F328" s="99">
        <f t="shared" si="18"/>
        <v>0.91469410342446233</v>
      </c>
      <c r="G328" s="98">
        <f t="shared" si="19"/>
        <v>1.0418229401076828</v>
      </c>
      <c r="H328" s="100">
        <v>575.91359999999997</v>
      </c>
      <c r="I328" s="101" t="s">
        <v>59</v>
      </c>
      <c r="J328" s="103" t="s">
        <v>493</v>
      </c>
      <c r="K328" s="102" t="s">
        <v>88</v>
      </c>
      <c r="L328" s="93" t="s">
        <v>14</v>
      </c>
      <c r="M328" s="93" t="s">
        <v>494</v>
      </c>
    </row>
    <row r="329" spans="1:13" x14ac:dyDescent="0.2">
      <c r="A329" s="89">
        <v>42047</v>
      </c>
      <c r="B329" s="90" t="s">
        <v>131</v>
      </c>
      <c r="C329" s="91" t="s">
        <v>118</v>
      </c>
      <c r="D329" s="92" t="s">
        <v>9</v>
      </c>
      <c r="E329" s="97">
        <v>600</v>
      </c>
      <c r="F329" s="99">
        <f t="shared" si="18"/>
        <v>0.91469410342446233</v>
      </c>
      <c r="G329" s="98">
        <f t="shared" si="19"/>
        <v>1.0418229401076828</v>
      </c>
      <c r="H329" s="100">
        <v>575.91359999999997</v>
      </c>
      <c r="I329" s="101" t="s">
        <v>59</v>
      </c>
      <c r="J329" s="103" t="s">
        <v>493</v>
      </c>
      <c r="K329" s="102" t="s">
        <v>88</v>
      </c>
      <c r="L329" s="93" t="s">
        <v>14</v>
      </c>
      <c r="M329" s="93" t="s">
        <v>494</v>
      </c>
    </row>
    <row r="330" spans="1:13" x14ac:dyDescent="0.2">
      <c r="A330" s="89">
        <v>42047</v>
      </c>
      <c r="B330" s="90" t="s">
        <v>166</v>
      </c>
      <c r="C330" s="91" t="s">
        <v>118</v>
      </c>
      <c r="D330" s="92" t="s">
        <v>8</v>
      </c>
      <c r="E330" s="97">
        <v>600</v>
      </c>
      <c r="F330" s="99">
        <f t="shared" si="18"/>
        <v>0.91469410342446233</v>
      </c>
      <c r="G330" s="98">
        <f t="shared" si="19"/>
        <v>1.0418229401076828</v>
      </c>
      <c r="H330" s="100">
        <v>575.91359999999997</v>
      </c>
      <c r="I330" s="101" t="s">
        <v>63</v>
      </c>
      <c r="J330" s="103" t="s">
        <v>493</v>
      </c>
      <c r="K330" s="102" t="s">
        <v>85</v>
      </c>
      <c r="L330" s="93" t="s">
        <v>14</v>
      </c>
      <c r="M330" s="93" t="s">
        <v>494</v>
      </c>
    </row>
    <row r="331" spans="1:13" x14ac:dyDescent="0.2">
      <c r="A331" s="89">
        <v>42047</v>
      </c>
      <c r="B331" s="90" t="s">
        <v>167</v>
      </c>
      <c r="C331" s="91" t="s">
        <v>118</v>
      </c>
      <c r="D331" s="92" t="s">
        <v>8</v>
      </c>
      <c r="E331" s="97">
        <v>600</v>
      </c>
      <c r="F331" s="99">
        <f t="shared" si="18"/>
        <v>0.91469410342446233</v>
      </c>
      <c r="G331" s="98">
        <f t="shared" si="19"/>
        <v>1.0418229401076828</v>
      </c>
      <c r="H331" s="100">
        <v>575.91359999999997</v>
      </c>
      <c r="I331" s="101" t="s">
        <v>63</v>
      </c>
      <c r="J331" s="103" t="s">
        <v>493</v>
      </c>
      <c r="K331" s="102" t="s">
        <v>85</v>
      </c>
      <c r="L331" s="93" t="s">
        <v>14</v>
      </c>
      <c r="M331" s="93" t="s">
        <v>494</v>
      </c>
    </row>
    <row r="332" spans="1:13" x14ac:dyDescent="0.2">
      <c r="A332" s="89">
        <v>42047</v>
      </c>
      <c r="B332" s="90" t="s">
        <v>172</v>
      </c>
      <c r="C332" s="91" t="s">
        <v>118</v>
      </c>
      <c r="D332" s="92" t="s">
        <v>8</v>
      </c>
      <c r="E332" s="97">
        <v>800</v>
      </c>
      <c r="F332" s="99">
        <f t="shared" si="18"/>
        <v>1.2195921378992831</v>
      </c>
      <c r="G332" s="98">
        <f t="shared" si="19"/>
        <v>1.3890972534769106</v>
      </c>
      <c r="H332" s="100">
        <v>575.91359999999997</v>
      </c>
      <c r="I332" s="101" t="s">
        <v>63</v>
      </c>
      <c r="J332" s="103" t="s">
        <v>493</v>
      </c>
      <c r="K332" s="102" t="s">
        <v>87</v>
      </c>
      <c r="L332" s="93" t="s">
        <v>14</v>
      </c>
      <c r="M332" s="93" t="s">
        <v>494</v>
      </c>
    </row>
    <row r="333" spans="1:13" x14ac:dyDescent="0.2">
      <c r="A333" s="89">
        <v>42047</v>
      </c>
      <c r="B333" s="90" t="s">
        <v>217</v>
      </c>
      <c r="C333" s="91" t="s">
        <v>118</v>
      </c>
      <c r="D333" s="92" t="s">
        <v>8</v>
      </c>
      <c r="E333" s="97">
        <v>800</v>
      </c>
      <c r="F333" s="99">
        <f t="shared" si="18"/>
        <v>1.2195921378992831</v>
      </c>
      <c r="G333" s="98">
        <f t="shared" si="19"/>
        <v>1.3890972534769106</v>
      </c>
      <c r="H333" s="100">
        <v>575.91359999999997</v>
      </c>
      <c r="I333" s="101" t="s">
        <v>63</v>
      </c>
      <c r="J333" s="103" t="s">
        <v>493</v>
      </c>
      <c r="K333" s="102" t="s">
        <v>87</v>
      </c>
      <c r="L333" s="93" t="s">
        <v>14</v>
      </c>
      <c r="M333" s="93" t="s">
        <v>494</v>
      </c>
    </row>
    <row r="334" spans="1:13" x14ac:dyDescent="0.2">
      <c r="A334" s="89">
        <v>42047</v>
      </c>
      <c r="B334" s="90" t="s">
        <v>218</v>
      </c>
      <c r="C334" s="91" t="s">
        <v>239</v>
      </c>
      <c r="D334" s="92" t="s">
        <v>8</v>
      </c>
      <c r="E334" s="97">
        <v>1500</v>
      </c>
      <c r="F334" s="99">
        <f t="shared" si="18"/>
        <v>2.2867352585611558</v>
      </c>
      <c r="G334" s="98">
        <f t="shared" si="19"/>
        <v>2.6045573502692072</v>
      </c>
      <c r="H334" s="100">
        <v>575.91359999999997</v>
      </c>
      <c r="I334" s="101" t="s">
        <v>63</v>
      </c>
      <c r="J334" s="103" t="s">
        <v>493</v>
      </c>
      <c r="K334" s="102" t="s">
        <v>87</v>
      </c>
      <c r="L334" s="93" t="s">
        <v>14</v>
      </c>
      <c r="M334" s="93" t="s">
        <v>494</v>
      </c>
    </row>
    <row r="335" spans="1:13" x14ac:dyDescent="0.2">
      <c r="A335" s="89">
        <v>42047</v>
      </c>
      <c r="B335" s="90" t="s">
        <v>271</v>
      </c>
      <c r="C335" s="91" t="s">
        <v>118</v>
      </c>
      <c r="D335" s="92" t="s">
        <v>8</v>
      </c>
      <c r="E335" s="97">
        <v>2700</v>
      </c>
      <c r="F335" s="99">
        <f t="shared" si="18"/>
        <v>4.1161234654100802</v>
      </c>
      <c r="G335" s="98">
        <f t="shared" si="19"/>
        <v>4.6882032304845733</v>
      </c>
      <c r="H335" s="100">
        <v>575.91359999999997</v>
      </c>
      <c r="I335" s="101" t="s">
        <v>12</v>
      </c>
      <c r="J335" s="103" t="s">
        <v>493</v>
      </c>
      <c r="K335" s="102" t="s">
        <v>84</v>
      </c>
      <c r="L335" s="93" t="s">
        <v>14</v>
      </c>
      <c r="M335" s="93" t="s">
        <v>494</v>
      </c>
    </row>
    <row r="336" spans="1:13" x14ac:dyDescent="0.2">
      <c r="A336" s="89">
        <v>42047</v>
      </c>
      <c r="B336" s="90" t="s">
        <v>265</v>
      </c>
      <c r="C336" s="91" t="s">
        <v>239</v>
      </c>
      <c r="D336" s="92" t="s">
        <v>8</v>
      </c>
      <c r="E336" s="97">
        <v>4800</v>
      </c>
      <c r="F336" s="99">
        <f t="shared" si="18"/>
        <v>7.3175528273956987</v>
      </c>
      <c r="G336" s="98">
        <f t="shared" si="19"/>
        <v>8.3345835208614627</v>
      </c>
      <c r="H336" s="100">
        <v>575.91359999999997</v>
      </c>
      <c r="I336" s="101" t="s">
        <v>12</v>
      </c>
      <c r="J336" s="103" t="s">
        <v>493</v>
      </c>
      <c r="K336" s="102" t="s">
        <v>84</v>
      </c>
      <c r="L336" s="93" t="s">
        <v>14</v>
      </c>
      <c r="M336" s="93" t="s">
        <v>494</v>
      </c>
    </row>
    <row r="337" spans="1:13" x14ac:dyDescent="0.2">
      <c r="A337" s="89">
        <v>42047</v>
      </c>
      <c r="B337" s="90" t="s">
        <v>297</v>
      </c>
      <c r="C337" s="91" t="s">
        <v>273</v>
      </c>
      <c r="D337" s="92" t="s">
        <v>8</v>
      </c>
      <c r="E337" s="97">
        <v>5000</v>
      </c>
      <c r="F337" s="99">
        <f t="shared" si="18"/>
        <v>7.6224508618705187</v>
      </c>
      <c r="G337" s="98">
        <f t="shared" si="19"/>
        <v>8.6818578342306907</v>
      </c>
      <c r="H337" s="100">
        <v>575.91359999999997</v>
      </c>
      <c r="I337" s="101" t="s">
        <v>12</v>
      </c>
      <c r="J337" s="103" t="s">
        <v>493</v>
      </c>
      <c r="K337" s="102" t="s">
        <v>84</v>
      </c>
      <c r="L337" s="93" t="s">
        <v>14</v>
      </c>
      <c r="M337" s="93" t="s">
        <v>494</v>
      </c>
    </row>
    <row r="338" spans="1:13" x14ac:dyDescent="0.2">
      <c r="A338" s="89">
        <v>42047</v>
      </c>
      <c r="B338" s="90" t="s">
        <v>272</v>
      </c>
      <c r="C338" s="91" t="s">
        <v>273</v>
      </c>
      <c r="D338" s="92" t="s">
        <v>8</v>
      </c>
      <c r="E338" s="97">
        <v>3000</v>
      </c>
      <c r="F338" s="99">
        <f t="shared" si="18"/>
        <v>4.5734705171223116</v>
      </c>
      <c r="G338" s="98">
        <f t="shared" si="19"/>
        <v>5.2091147005384144</v>
      </c>
      <c r="H338" s="100">
        <v>575.91359999999997</v>
      </c>
      <c r="I338" s="101" t="s">
        <v>12</v>
      </c>
      <c r="J338" s="103" t="s">
        <v>493</v>
      </c>
      <c r="K338" s="102" t="s">
        <v>84</v>
      </c>
      <c r="L338" s="93" t="s">
        <v>14</v>
      </c>
      <c r="M338" s="93" t="s">
        <v>494</v>
      </c>
    </row>
    <row r="339" spans="1:13" x14ac:dyDescent="0.2">
      <c r="A339" s="89">
        <v>42048</v>
      </c>
      <c r="B339" s="90" t="s">
        <v>132</v>
      </c>
      <c r="C339" s="91" t="s">
        <v>118</v>
      </c>
      <c r="D339" s="92" t="s">
        <v>9</v>
      </c>
      <c r="E339" s="97">
        <v>400</v>
      </c>
      <c r="F339" s="99">
        <f t="shared" si="18"/>
        <v>0.60979606894964156</v>
      </c>
      <c r="G339" s="98">
        <f t="shared" si="19"/>
        <v>0.6945486267384553</v>
      </c>
      <c r="H339" s="100">
        <v>575.91359999999997</v>
      </c>
      <c r="I339" s="101" t="s">
        <v>59</v>
      </c>
      <c r="J339" s="103" t="s">
        <v>493</v>
      </c>
      <c r="K339" s="102" t="s">
        <v>89</v>
      </c>
      <c r="L339" s="93" t="s">
        <v>14</v>
      </c>
      <c r="M339" s="93" t="s">
        <v>494</v>
      </c>
    </row>
    <row r="340" spans="1:13" x14ac:dyDescent="0.2">
      <c r="A340" s="89">
        <v>42048</v>
      </c>
      <c r="B340" s="90" t="s">
        <v>133</v>
      </c>
      <c r="C340" s="91" t="s">
        <v>118</v>
      </c>
      <c r="D340" s="92" t="s">
        <v>9</v>
      </c>
      <c r="E340" s="97">
        <v>400</v>
      </c>
      <c r="F340" s="99">
        <f t="shared" si="18"/>
        <v>0.60979606894964156</v>
      </c>
      <c r="G340" s="98">
        <f t="shared" si="19"/>
        <v>0.6945486267384553</v>
      </c>
      <c r="H340" s="100">
        <v>575.91359999999997</v>
      </c>
      <c r="I340" s="101" t="s">
        <v>59</v>
      </c>
      <c r="J340" s="103" t="s">
        <v>493</v>
      </c>
      <c r="K340" s="102" t="s">
        <v>89</v>
      </c>
      <c r="L340" s="93" t="s">
        <v>14</v>
      </c>
      <c r="M340" s="93" t="s">
        <v>494</v>
      </c>
    </row>
    <row r="341" spans="1:13" x14ac:dyDescent="0.2">
      <c r="A341" s="89">
        <v>42048</v>
      </c>
      <c r="B341" s="90" t="s">
        <v>135</v>
      </c>
      <c r="C341" s="91" t="s">
        <v>134</v>
      </c>
      <c r="D341" s="92" t="s">
        <v>9</v>
      </c>
      <c r="E341" s="97">
        <v>25000</v>
      </c>
      <c r="F341" s="99">
        <f t="shared" si="18"/>
        <v>38.112254309352593</v>
      </c>
      <c r="G341" s="98">
        <f t="shared" si="19"/>
        <v>43.409289171153453</v>
      </c>
      <c r="H341" s="100">
        <v>575.91359999999997</v>
      </c>
      <c r="I341" s="101" t="s">
        <v>59</v>
      </c>
      <c r="J341" s="103" t="s">
        <v>493</v>
      </c>
      <c r="K341" s="102" t="s">
        <v>89</v>
      </c>
      <c r="L341" s="93" t="s">
        <v>14</v>
      </c>
      <c r="M341" s="93" t="s">
        <v>494</v>
      </c>
    </row>
    <row r="342" spans="1:13" x14ac:dyDescent="0.2">
      <c r="A342" s="89">
        <v>42048</v>
      </c>
      <c r="B342" s="90" t="s">
        <v>136</v>
      </c>
      <c r="C342" s="91" t="s">
        <v>137</v>
      </c>
      <c r="D342" s="92" t="s">
        <v>9</v>
      </c>
      <c r="E342" s="97">
        <v>2750</v>
      </c>
      <c r="F342" s="99">
        <f t="shared" si="18"/>
        <v>4.1923479740287855</v>
      </c>
      <c r="G342" s="98">
        <f t="shared" si="19"/>
        <v>4.7750218088268799</v>
      </c>
      <c r="H342" s="100">
        <v>575.91359999999997</v>
      </c>
      <c r="I342" s="101" t="s">
        <v>59</v>
      </c>
      <c r="J342" s="103" t="s">
        <v>493</v>
      </c>
      <c r="K342" s="102" t="s">
        <v>90</v>
      </c>
      <c r="L342" s="93" t="s">
        <v>14</v>
      </c>
      <c r="M342" s="93" t="s">
        <v>494</v>
      </c>
    </row>
    <row r="343" spans="1:13" x14ac:dyDescent="0.2">
      <c r="A343" s="89">
        <v>42048</v>
      </c>
      <c r="B343" s="90" t="s">
        <v>139</v>
      </c>
      <c r="C343" s="91" t="s">
        <v>118</v>
      </c>
      <c r="D343" s="92" t="s">
        <v>9</v>
      </c>
      <c r="E343" s="97">
        <v>150</v>
      </c>
      <c r="F343" s="99">
        <f t="shared" si="18"/>
        <v>0.22867352585611558</v>
      </c>
      <c r="G343" s="98">
        <f t="shared" si="19"/>
        <v>0.26045573502692071</v>
      </c>
      <c r="H343" s="100">
        <v>575.91359999999997</v>
      </c>
      <c r="I343" s="101" t="s">
        <v>59</v>
      </c>
      <c r="J343" s="103" t="s">
        <v>493</v>
      </c>
      <c r="K343" s="102" t="s">
        <v>90</v>
      </c>
      <c r="L343" s="93" t="s">
        <v>14</v>
      </c>
      <c r="M343" s="93" t="s">
        <v>494</v>
      </c>
    </row>
    <row r="344" spans="1:13" x14ac:dyDescent="0.2">
      <c r="A344" s="89">
        <v>42048</v>
      </c>
      <c r="B344" s="90" t="s">
        <v>138</v>
      </c>
      <c r="C344" s="91" t="s">
        <v>118</v>
      </c>
      <c r="D344" s="92" t="s">
        <v>9</v>
      </c>
      <c r="E344" s="97">
        <v>150</v>
      </c>
      <c r="F344" s="99">
        <f t="shared" si="18"/>
        <v>0.22867352585611558</v>
      </c>
      <c r="G344" s="98">
        <f t="shared" si="19"/>
        <v>0.26045573502692071</v>
      </c>
      <c r="H344" s="100">
        <v>575.91359999999997</v>
      </c>
      <c r="I344" s="101" t="s">
        <v>59</v>
      </c>
      <c r="J344" s="103" t="s">
        <v>493</v>
      </c>
      <c r="K344" s="102" t="s">
        <v>90</v>
      </c>
      <c r="L344" s="93" t="s">
        <v>14</v>
      </c>
      <c r="M344" s="93" t="s">
        <v>494</v>
      </c>
    </row>
    <row r="345" spans="1:13" x14ac:dyDescent="0.2">
      <c r="A345" s="89">
        <v>42048</v>
      </c>
      <c r="B345" s="90" t="s">
        <v>140</v>
      </c>
      <c r="C345" s="91" t="s">
        <v>141</v>
      </c>
      <c r="D345" s="92" t="s">
        <v>9</v>
      </c>
      <c r="E345" s="97">
        <v>6670</v>
      </c>
      <c r="F345" s="99">
        <f t="shared" si="18"/>
        <v>10.168349449735272</v>
      </c>
      <c r="G345" s="98">
        <f t="shared" si="19"/>
        <v>11.581598350863741</v>
      </c>
      <c r="H345" s="100">
        <v>575.91359999999997</v>
      </c>
      <c r="I345" s="101" t="s">
        <v>59</v>
      </c>
      <c r="J345" s="103" t="s">
        <v>493</v>
      </c>
      <c r="K345" s="102" t="s">
        <v>92</v>
      </c>
      <c r="L345" s="93" t="s">
        <v>14</v>
      </c>
      <c r="M345" s="93" t="s">
        <v>494</v>
      </c>
    </row>
    <row r="346" spans="1:13" x14ac:dyDescent="0.2">
      <c r="A346" s="89">
        <v>42048</v>
      </c>
      <c r="B346" s="90" t="s">
        <v>173</v>
      </c>
      <c r="C346" s="91" t="s">
        <v>118</v>
      </c>
      <c r="D346" s="92" t="s">
        <v>8</v>
      </c>
      <c r="E346" s="97">
        <v>200</v>
      </c>
      <c r="F346" s="99">
        <f t="shared" si="18"/>
        <v>0.30489803447482078</v>
      </c>
      <c r="G346" s="98">
        <f t="shared" si="19"/>
        <v>0.34727431336922765</v>
      </c>
      <c r="H346" s="100">
        <v>575.91359999999997</v>
      </c>
      <c r="I346" s="101" t="s">
        <v>63</v>
      </c>
      <c r="J346" s="103" t="s">
        <v>493</v>
      </c>
      <c r="K346" s="102" t="s">
        <v>91</v>
      </c>
      <c r="L346" s="93" t="s">
        <v>14</v>
      </c>
      <c r="M346" s="93" t="s">
        <v>494</v>
      </c>
    </row>
    <row r="347" spans="1:13" x14ac:dyDescent="0.2">
      <c r="A347" s="89">
        <v>42048</v>
      </c>
      <c r="B347" s="90" t="s">
        <v>219</v>
      </c>
      <c r="C347" s="91" t="s">
        <v>118</v>
      </c>
      <c r="D347" s="92" t="s">
        <v>8</v>
      </c>
      <c r="E347" s="97">
        <v>1800</v>
      </c>
      <c r="F347" s="99">
        <f t="shared" si="18"/>
        <v>2.7440823102733867</v>
      </c>
      <c r="G347" s="98">
        <f t="shared" si="19"/>
        <v>3.1254688203230487</v>
      </c>
      <c r="H347" s="100">
        <v>575.91359999999997</v>
      </c>
      <c r="I347" s="101" t="s">
        <v>63</v>
      </c>
      <c r="J347" s="103" t="s">
        <v>493</v>
      </c>
      <c r="K347" s="102" t="s">
        <v>91</v>
      </c>
      <c r="L347" s="93" t="s">
        <v>14</v>
      </c>
      <c r="M347" s="93" t="s">
        <v>494</v>
      </c>
    </row>
    <row r="348" spans="1:13" x14ac:dyDescent="0.2">
      <c r="A348" s="89">
        <v>42048</v>
      </c>
      <c r="B348" s="90" t="s">
        <v>220</v>
      </c>
      <c r="C348" s="91" t="s">
        <v>118</v>
      </c>
      <c r="D348" s="92" t="s">
        <v>8</v>
      </c>
      <c r="E348" s="97">
        <v>1800</v>
      </c>
      <c r="F348" s="99">
        <f t="shared" si="18"/>
        <v>2.7440823102733867</v>
      </c>
      <c r="G348" s="98">
        <f t="shared" si="19"/>
        <v>3.1254688203230487</v>
      </c>
      <c r="H348" s="100">
        <v>575.91359999999997</v>
      </c>
      <c r="I348" s="101" t="s">
        <v>63</v>
      </c>
      <c r="J348" s="103" t="s">
        <v>493</v>
      </c>
      <c r="K348" s="102" t="s">
        <v>91</v>
      </c>
      <c r="L348" s="93" t="s">
        <v>14</v>
      </c>
      <c r="M348" s="93" t="s">
        <v>494</v>
      </c>
    </row>
    <row r="349" spans="1:13" x14ac:dyDescent="0.2">
      <c r="A349" s="89">
        <v>42048</v>
      </c>
      <c r="B349" s="90" t="s">
        <v>221</v>
      </c>
      <c r="C349" s="91" t="s">
        <v>118</v>
      </c>
      <c r="D349" s="92" t="s">
        <v>8</v>
      </c>
      <c r="E349" s="97">
        <v>800</v>
      </c>
      <c r="F349" s="99">
        <f t="shared" si="18"/>
        <v>1.2195921378992831</v>
      </c>
      <c r="G349" s="98">
        <f t="shared" si="19"/>
        <v>1.3890972534769106</v>
      </c>
      <c r="H349" s="100">
        <v>575.91359999999997</v>
      </c>
      <c r="I349" s="101" t="s">
        <v>63</v>
      </c>
      <c r="J349" s="103" t="s">
        <v>493</v>
      </c>
      <c r="K349" s="102" t="s">
        <v>91</v>
      </c>
      <c r="L349" s="93" t="s">
        <v>14</v>
      </c>
      <c r="M349" s="93" t="s">
        <v>494</v>
      </c>
    </row>
    <row r="350" spans="1:13" x14ac:dyDescent="0.2">
      <c r="A350" s="89">
        <v>42048</v>
      </c>
      <c r="B350" s="90" t="s">
        <v>222</v>
      </c>
      <c r="C350" s="91" t="s">
        <v>239</v>
      </c>
      <c r="D350" s="92" t="s">
        <v>8</v>
      </c>
      <c r="E350" s="97">
        <v>1500</v>
      </c>
      <c r="F350" s="99">
        <f t="shared" si="18"/>
        <v>2.2867352585611558</v>
      </c>
      <c r="G350" s="98">
        <f t="shared" si="19"/>
        <v>2.6045573502692072</v>
      </c>
      <c r="H350" s="100">
        <v>575.91359999999997</v>
      </c>
      <c r="I350" s="101" t="s">
        <v>63</v>
      </c>
      <c r="J350" s="103" t="s">
        <v>493</v>
      </c>
      <c r="K350" s="102" t="s">
        <v>91</v>
      </c>
      <c r="L350" s="93" t="s">
        <v>14</v>
      </c>
      <c r="M350" s="93" t="s">
        <v>494</v>
      </c>
    </row>
    <row r="351" spans="1:13" x14ac:dyDescent="0.2">
      <c r="A351" s="89">
        <v>42048</v>
      </c>
      <c r="B351" s="90" t="s">
        <v>166</v>
      </c>
      <c r="C351" s="91" t="s">
        <v>118</v>
      </c>
      <c r="D351" s="92" t="s">
        <v>8</v>
      </c>
      <c r="E351" s="97">
        <v>600</v>
      </c>
      <c r="F351" s="99">
        <f t="shared" si="18"/>
        <v>0.91469410342446233</v>
      </c>
      <c r="G351" s="98">
        <f t="shared" si="19"/>
        <v>1.0418229401076828</v>
      </c>
      <c r="H351" s="100">
        <v>575.91359999999997</v>
      </c>
      <c r="I351" s="101" t="s">
        <v>63</v>
      </c>
      <c r="J351" s="103" t="s">
        <v>493</v>
      </c>
      <c r="K351" s="102" t="s">
        <v>93</v>
      </c>
      <c r="L351" s="93" t="s">
        <v>14</v>
      </c>
      <c r="M351" s="93" t="s">
        <v>494</v>
      </c>
    </row>
    <row r="352" spans="1:13" x14ac:dyDescent="0.2">
      <c r="A352" s="89">
        <v>42048</v>
      </c>
      <c r="B352" s="90" t="s">
        <v>167</v>
      </c>
      <c r="C352" s="91" t="s">
        <v>118</v>
      </c>
      <c r="D352" s="92" t="s">
        <v>8</v>
      </c>
      <c r="E352" s="97">
        <v>600</v>
      </c>
      <c r="F352" s="99">
        <f t="shared" si="18"/>
        <v>0.91469410342446233</v>
      </c>
      <c r="G352" s="98">
        <f t="shared" si="19"/>
        <v>1.0418229401076828</v>
      </c>
      <c r="H352" s="100">
        <v>575.91359999999997</v>
      </c>
      <c r="I352" s="101" t="s">
        <v>63</v>
      </c>
      <c r="J352" s="103" t="s">
        <v>493</v>
      </c>
      <c r="K352" s="102" t="s">
        <v>93</v>
      </c>
      <c r="L352" s="93" t="s">
        <v>14</v>
      </c>
      <c r="M352" s="93" t="s">
        <v>494</v>
      </c>
    </row>
    <row r="353" spans="1:13" x14ac:dyDescent="0.2">
      <c r="A353" s="89">
        <v>42048</v>
      </c>
      <c r="B353" s="90" t="s">
        <v>271</v>
      </c>
      <c r="C353" s="91" t="s">
        <v>118</v>
      </c>
      <c r="D353" s="92" t="s">
        <v>8</v>
      </c>
      <c r="E353" s="97">
        <v>1800</v>
      </c>
      <c r="F353" s="99">
        <f t="shared" si="18"/>
        <v>2.7440823102733867</v>
      </c>
      <c r="G353" s="98">
        <f t="shared" si="19"/>
        <v>3.1254688203230487</v>
      </c>
      <c r="H353" s="100">
        <v>575.91359999999997</v>
      </c>
      <c r="I353" s="101" t="s">
        <v>12</v>
      </c>
      <c r="J353" s="103" t="s">
        <v>493</v>
      </c>
      <c r="K353" s="102" t="s">
        <v>84</v>
      </c>
      <c r="L353" s="93" t="s">
        <v>14</v>
      </c>
      <c r="M353" s="93" t="s">
        <v>494</v>
      </c>
    </row>
    <row r="354" spans="1:13" x14ac:dyDescent="0.2">
      <c r="A354" s="89">
        <v>42048</v>
      </c>
      <c r="B354" s="90" t="s">
        <v>265</v>
      </c>
      <c r="C354" s="91" t="s">
        <v>239</v>
      </c>
      <c r="D354" s="92" t="s">
        <v>8</v>
      </c>
      <c r="E354" s="97">
        <v>2900</v>
      </c>
      <c r="F354" s="99">
        <f t="shared" si="18"/>
        <v>4.4210214998849011</v>
      </c>
      <c r="G354" s="98">
        <f t="shared" si="19"/>
        <v>5.0354775438538004</v>
      </c>
      <c r="H354" s="100">
        <v>575.91359999999997</v>
      </c>
      <c r="I354" s="101" t="s">
        <v>12</v>
      </c>
      <c r="J354" s="103" t="s">
        <v>493</v>
      </c>
      <c r="K354" s="102" t="s">
        <v>84</v>
      </c>
      <c r="L354" s="93" t="s">
        <v>14</v>
      </c>
      <c r="M354" s="93" t="s">
        <v>494</v>
      </c>
    </row>
    <row r="355" spans="1:13" x14ac:dyDescent="0.2">
      <c r="A355" s="89">
        <v>42048</v>
      </c>
      <c r="B355" s="90" t="s">
        <v>272</v>
      </c>
      <c r="C355" s="91" t="s">
        <v>273</v>
      </c>
      <c r="D355" s="92" t="s">
        <v>8</v>
      </c>
      <c r="E355" s="97">
        <v>3000</v>
      </c>
      <c r="F355" s="99">
        <f t="shared" si="18"/>
        <v>4.5734705171223116</v>
      </c>
      <c r="G355" s="98">
        <f t="shared" si="19"/>
        <v>5.2091147005384144</v>
      </c>
      <c r="H355" s="100">
        <v>575.91359999999997</v>
      </c>
      <c r="I355" s="101" t="s">
        <v>12</v>
      </c>
      <c r="J355" s="103" t="s">
        <v>493</v>
      </c>
      <c r="K355" s="102" t="s">
        <v>84</v>
      </c>
      <c r="L355" s="93" t="s">
        <v>14</v>
      </c>
      <c r="M355" s="93" t="s">
        <v>494</v>
      </c>
    </row>
    <row r="356" spans="1:13" x14ac:dyDescent="0.2">
      <c r="A356" s="89">
        <v>42048</v>
      </c>
      <c r="B356" s="90" t="s">
        <v>297</v>
      </c>
      <c r="C356" s="91" t="s">
        <v>273</v>
      </c>
      <c r="D356" s="92" t="s">
        <v>8</v>
      </c>
      <c r="E356" s="97">
        <v>5000</v>
      </c>
      <c r="F356" s="99">
        <f t="shared" si="18"/>
        <v>7.6224508618705187</v>
      </c>
      <c r="G356" s="98">
        <f t="shared" si="19"/>
        <v>8.6818578342306907</v>
      </c>
      <c r="H356" s="100">
        <v>575.91359999999997</v>
      </c>
      <c r="I356" s="101" t="s">
        <v>12</v>
      </c>
      <c r="J356" s="103" t="s">
        <v>493</v>
      </c>
      <c r="K356" s="102" t="s">
        <v>84</v>
      </c>
      <c r="L356" s="93" t="s">
        <v>14</v>
      </c>
      <c r="M356" s="93" t="s">
        <v>494</v>
      </c>
    </row>
    <row r="357" spans="1:13" x14ac:dyDescent="0.2">
      <c r="A357" s="89">
        <v>42049</v>
      </c>
      <c r="B357" s="90" t="s">
        <v>142</v>
      </c>
      <c r="C357" s="91" t="s">
        <v>126</v>
      </c>
      <c r="D357" s="92" t="s">
        <v>9</v>
      </c>
      <c r="E357" s="97">
        <v>2000</v>
      </c>
      <c r="F357" s="99">
        <f t="shared" si="18"/>
        <v>3.0489803447482076</v>
      </c>
      <c r="G357" s="98">
        <f t="shared" si="19"/>
        <v>3.4727431336922763</v>
      </c>
      <c r="H357" s="100">
        <v>575.91359999999997</v>
      </c>
      <c r="I357" s="101" t="s">
        <v>59</v>
      </c>
      <c r="J357" s="103" t="s">
        <v>493</v>
      </c>
      <c r="K357" s="102" t="s">
        <v>94</v>
      </c>
      <c r="L357" s="93" t="s">
        <v>14</v>
      </c>
      <c r="M357" s="93" t="s">
        <v>494</v>
      </c>
    </row>
    <row r="358" spans="1:13" x14ac:dyDescent="0.2">
      <c r="A358" s="89">
        <v>42049</v>
      </c>
      <c r="B358" s="90" t="s">
        <v>166</v>
      </c>
      <c r="C358" s="91" t="s">
        <v>118</v>
      </c>
      <c r="D358" s="92" t="s">
        <v>8</v>
      </c>
      <c r="E358" s="97">
        <v>600</v>
      </c>
      <c r="F358" s="99">
        <f t="shared" si="18"/>
        <v>0.91469410342446233</v>
      </c>
      <c r="G358" s="98">
        <f t="shared" si="19"/>
        <v>1.0418229401076828</v>
      </c>
      <c r="H358" s="100">
        <v>575.91359999999997</v>
      </c>
      <c r="I358" s="101" t="s">
        <v>63</v>
      </c>
      <c r="J358" s="103" t="s">
        <v>493</v>
      </c>
      <c r="K358" s="102" t="s">
        <v>93</v>
      </c>
      <c r="L358" s="93" t="s">
        <v>14</v>
      </c>
      <c r="M358" s="93" t="s">
        <v>494</v>
      </c>
    </row>
    <row r="359" spans="1:13" x14ac:dyDescent="0.2">
      <c r="A359" s="89">
        <v>42049</v>
      </c>
      <c r="B359" s="90" t="s">
        <v>271</v>
      </c>
      <c r="C359" s="91" t="s">
        <v>118</v>
      </c>
      <c r="D359" s="92" t="s">
        <v>8</v>
      </c>
      <c r="E359" s="97">
        <v>300</v>
      </c>
      <c r="F359" s="99">
        <f t="shared" si="18"/>
        <v>0.45734705171223117</v>
      </c>
      <c r="G359" s="98">
        <f t="shared" si="19"/>
        <v>0.52091147005384142</v>
      </c>
      <c r="H359" s="100">
        <v>575.91359999999997</v>
      </c>
      <c r="I359" s="101" t="s">
        <v>12</v>
      </c>
      <c r="J359" s="103" t="s">
        <v>493</v>
      </c>
      <c r="K359" s="102" t="s">
        <v>84</v>
      </c>
      <c r="L359" s="93" t="s">
        <v>14</v>
      </c>
      <c r="M359" s="93" t="s">
        <v>494</v>
      </c>
    </row>
    <row r="360" spans="1:13" x14ac:dyDescent="0.2">
      <c r="A360" s="89">
        <v>42049</v>
      </c>
      <c r="B360" s="90" t="s">
        <v>283</v>
      </c>
      <c r="C360" s="91" t="s">
        <v>118</v>
      </c>
      <c r="D360" s="92" t="s">
        <v>8</v>
      </c>
      <c r="E360" s="97">
        <v>7500</v>
      </c>
      <c r="F360" s="99">
        <f t="shared" si="18"/>
        <v>11.433676292805778</v>
      </c>
      <c r="G360" s="98">
        <f t="shared" si="19"/>
        <v>13.022786751346036</v>
      </c>
      <c r="H360" s="100">
        <v>575.91359999999997</v>
      </c>
      <c r="I360" s="101" t="s">
        <v>12</v>
      </c>
      <c r="J360" s="103" t="s">
        <v>493</v>
      </c>
      <c r="K360" s="102" t="s">
        <v>84</v>
      </c>
      <c r="L360" s="93" t="s">
        <v>14</v>
      </c>
      <c r="M360" s="93" t="s">
        <v>494</v>
      </c>
    </row>
    <row r="361" spans="1:13" x14ac:dyDescent="0.2">
      <c r="A361" s="89">
        <v>42049</v>
      </c>
      <c r="B361" s="90" t="s">
        <v>272</v>
      </c>
      <c r="C361" s="91" t="s">
        <v>273</v>
      </c>
      <c r="D361" s="92" t="s">
        <v>8</v>
      </c>
      <c r="E361" s="97">
        <v>3000</v>
      </c>
      <c r="F361" s="99">
        <f t="shared" si="18"/>
        <v>4.5734705171223116</v>
      </c>
      <c r="G361" s="98">
        <f t="shared" si="19"/>
        <v>5.2091147005384144</v>
      </c>
      <c r="H361" s="100">
        <v>575.91359999999997</v>
      </c>
      <c r="I361" s="101" t="s">
        <v>12</v>
      </c>
      <c r="J361" s="103" t="s">
        <v>493</v>
      </c>
      <c r="K361" s="102" t="s">
        <v>84</v>
      </c>
      <c r="L361" s="93" t="s">
        <v>14</v>
      </c>
      <c r="M361" s="93" t="s">
        <v>494</v>
      </c>
    </row>
    <row r="362" spans="1:13" x14ac:dyDescent="0.2">
      <c r="A362" s="89">
        <v>42049</v>
      </c>
      <c r="B362" s="90" t="s">
        <v>278</v>
      </c>
      <c r="C362" s="91" t="s">
        <v>118</v>
      </c>
      <c r="D362" s="92" t="s">
        <v>8</v>
      </c>
      <c r="E362" s="97">
        <v>600</v>
      </c>
      <c r="F362" s="99">
        <f t="shared" si="18"/>
        <v>0.91469410342446233</v>
      </c>
      <c r="G362" s="98">
        <f t="shared" si="19"/>
        <v>1.0418229401076828</v>
      </c>
      <c r="H362" s="100">
        <v>575.91359999999997</v>
      </c>
      <c r="I362" s="101" t="s">
        <v>12</v>
      </c>
      <c r="J362" s="103" t="s">
        <v>493</v>
      </c>
      <c r="K362" s="102" t="s">
        <v>84</v>
      </c>
      <c r="L362" s="93" t="s">
        <v>14</v>
      </c>
      <c r="M362" s="93" t="s">
        <v>494</v>
      </c>
    </row>
    <row r="363" spans="1:13" x14ac:dyDescent="0.2">
      <c r="A363" s="89">
        <v>42052</v>
      </c>
      <c r="B363" s="90" t="s">
        <v>164</v>
      </c>
      <c r="C363" s="91" t="s">
        <v>159</v>
      </c>
      <c r="D363" s="92" t="s">
        <v>160</v>
      </c>
      <c r="E363" s="97">
        <v>67000</v>
      </c>
      <c r="F363" s="99">
        <f t="shared" si="18"/>
        <v>102.14084154906496</v>
      </c>
      <c r="G363" s="98">
        <f t="shared" si="19"/>
        <v>116.33689497869125</v>
      </c>
      <c r="H363" s="100">
        <v>575.91359999999997</v>
      </c>
      <c r="I363" s="101" t="str">
        <f>I362</f>
        <v>I33</v>
      </c>
      <c r="J363" s="103" t="s">
        <v>493</v>
      </c>
      <c r="K363" s="102" t="s">
        <v>97</v>
      </c>
      <c r="L363" s="93" t="s">
        <v>14</v>
      </c>
      <c r="M363" s="93" t="s">
        <v>494</v>
      </c>
    </row>
    <row r="364" spans="1:13" x14ac:dyDescent="0.2">
      <c r="A364" s="89">
        <v>42052</v>
      </c>
      <c r="B364" s="90" t="s">
        <v>174</v>
      </c>
      <c r="C364" s="91" t="s">
        <v>118</v>
      </c>
      <c r="D364" s="92" t="s">
        <v>8</v>
      </c>
      <c r="E364" s="97">
        <v>1400</v>
      </c>
      <c r="F364" s="99">
        <f t="shared" si="18"/>
        <v>2.1342862413237453</v>
      </c>
      <c r="G364" s="98">
        <f t="shared" si="19"/>
        <v>2.4309201935845932</v>
      </c>
      <c r="H364" s="100">
        <v>575.91359999999997</v>
      </c>
      <c r="I364" s="101" t="s">
        <v>63</v>
      </c>
      <c r="J364" s="103" t="s">
        <v>493</v>
      </c>
      <c r="K364" s="102" t="s">
        <v>95</v>
      </c>
      <c r="L364" s="93" t="s">
        <v>14</v>
      </c>
      <c r="M364" s="93" t="s">
        <v>494</v>
      </c>
    </row>
    <row r="365" spans="1:13" x14ac:dyDescent="0.2">
      <c r="A365" s="89">
        <v>42052</v>
      </c>
      <c r="B365" s="90" t="s">
        <v>223</v>
      </c>
      <c r="C365" s="91" t="s">
        <v>118</v>
      </c>
      <c r="D365" s="92" t="s">
        <v>8</v>
      </c>
      <c r="E365" s="97">
        <v>300</v>
      </c>
      <c r="F365" s="99">
        <f t="shared" si="18"/>
        <v>0.45734705171223117</v>
      </c>
      <c r="G365" s="98">
        <f t="shared" si="19"/>
        <v>0.52091147005384142</v>
      </c>
      <c r="H365" s="100">
        <v>575.91359999999997</v>
      </c>
      <c r="I365" s="101" t="s">
        <v>63</v>
      </c>
      <c r="J365" s="103" t="s">
        <v>493</v>
      </c>
      <c r="K365" s="102" t="s">
        <v>95</v>
      </c>
      <c r="L365" s="93" t="s">
        <v>14</v>
      </c>
      <c r="M365" s="93" t="s">
        <v>494</v>
      </c>
    </row>
    <row r="366" spans="1:13" x14ac:dyDescent="0.2">
      <c r="A366" s="89">
        <v>42052</v>
      </c>
      <c r="B366" s="90" t="s">
        <v>224</v>
      </c>
      <c r="C366" s="91" t="s">
        <v>118</v>
      </c>
      <c r="D366" s="92" t="s">
        <v>8</v>
      </c>
      <c r="E366" s="97">
        <v>300</v>
      </c>
      <c r="F366" s="99">
        <f t="shared" si="18"/>
        <v>0.45734705171223117</v>
      </c>
      <c r="G366" s="98">
        <f t="shared" si="19"/>
        <v>0.52091147005384142</v>
      </c>
      <c r="H366" s="100">
        <v>575.91359999999997</v>
      </c>
      <c r="I366" s="101" t="s">
        <v>63</v>
      </c>
      <c r="J366" s="103" t="s">
        <v>493</v>
      </c>
      <c r="K366" s="102" t="s">
        <v>95</v>
      </c>
      <c r="L366" s="93" t="s">
        <v>14</v>
      </c>
      <c r="M366" s="93" t="s">
        <v>494</v>
      </c>
    </row>
    <row r="367" spans="1:13" x14ac:dyDescent="0.2">
      <c r="A367" s="89">
        <v>42052</v>
      </c>
      <c r="B367" s="90" t="s">
        <v>225</v>
      </c>
      <c r="C367" s="91" t="s">
        <v>118</v>
      </c>
      <c r="D367" s="92" t="s">
        <v>8</v>
      </c>
      <c r="E367" s="97">
        <v>1400</v>
      </c>
      <c r="F367" s="99">
        <f t="shared" si="18"/>
        <v>2.1342862413237453</v>
      </c>
      <c r="G367" s="98">
        <f t="shared" si="19"/>
        <v>2.4309201935845932</v>
      </c>
      <c r="H367" s="100">
        <v>575.91359999999997</v>
      </c>
      <c r="I367" s="101" t="s">
        <v>63</v>
      </c>
      <c r="J367" s="103" t="s">
        <v>493</v>
      </c>
      <c r="K367" s="102" t="s">
        <v>95</v>
      </c>
      <c r="L367" s="93" t="s">
        <v>14</v>
      </c>
      <c r="M367" s="93" t="s">
        <v>494</v>
      </c>
    </row>
    <row r="368" spans="1:13" x14ac:dyDescent="0.2">
      <c r="A368" s="89">
        <v>42052</v>
      </c>
      <c r="B368" s="90" t="s">
        <v>226</v>
      </c>
      <c r="C368" s="91" t="s">
        <v>239</v>
      </c>
      <c r="D368" s="92" t="s">
        <v>8</v>
      </c>
      <c r="E368" s="97">
        <v>1200</v>
      </c>
      <c r="F368" s="99">
        <f t="shared" si="18"/>
        <v>1.8293882068489247</v>
      </c>
      <c r="G368" s="98">
        <f t="shared" si="19"/>
        <v>2.0836458802153657</v>
      </c>
      <c r="H368" s="100">
        <v>575.91359999999997</v>
      </c>
      <c r="I368" s="101" t="s">
        <v>63</v>
      </c>
      <c r="J368" s="103" t="s">
        <v>493</v>
      </c>
      <c r="K368" s="102" t="s">
        <v>95</v>
      </c>
      <c r="L368" s="93" t="s">
        <v>14</v>
      </c>
      <c r="M368" s="93" t="s">
        <v>494</v>
      </c>
    </row>
    <row r="369" spans="1:13" x14ac:dyDescent="0.2">
      <c r="A369" s="89">
        <v>42052</v>
      </c>
      <c r="B369" s="90" t="s">
        <v>166</v>
      </c>
      <c r="C369" s="91" t="s">
        <v>118</v>
      </c>
      <c r="D369" s="92" t="s">
        <v>8</v>
      </c>
      <c r="E369" s="97">
        <v>600</v>
      </c>
      <c r="F369" s="99">
        <f t="shared" si="18"/>
        <v>0.91469410342446233</v>
      </c>
      <c r="G369" s="98">
        <f t="shared" si="19"/>
        <v>1.0418229401076828</v>
      </c>
      <c r="H369" s="100">
        <v>575.91359999999997</v>
      </c>
      <c r="I369" s="101" t="s">
        <v>63</v>
      </c>
      <c r="J369" s="103" t="s">
        <v>493</v>
      </c>
      <c r="K369" s="102" t="s">
        <v>96</v>
      </c>
      <c r="L369" s="93" t="s">
        <v>14</v>
      </c>
      <c r="M369" s="93" t="s">
        <v>494</v>
      </c>
    </row>
    <row r="370" spans="1:13" x14ac:dyDescent="0.2">
      <c r="A370" s="89">
        <v>42052</v>
      </c>
      <c r="B370" s="90" t="s">
        <v>167</v>
      </c>
      <c r="C370" s="91" t="s">
        <v>118</v>
      </c>
      <c r="D370" s="92" t="s">
        <v>8</v>
      </c>
      <c r="E370" s="97">
        <v>600</v>
      </c>
      <c r="F370" s="99">
        <f t="shared" si="18"/>
        <v>0.91469410342446233</v>
      </c>
      <c r="G370" s="98">
        <f t="shared" si="19"/>
        <v>1.0418229401076828</v>
      </c>
      <c r="H370" s="100">
        <v>575.91359999999997</v>
      </c>
      <c r="I370" s="101" t="s">
        <v>63</v>
      </c>
      <c r="J370" s="103" t="s">
        <v>493</v>
      </c>
      <c r="K370" s="102" t="s">
        <v>96</v>
      </c>
      <c r="L370" s="93" t="s">
        <v>14</v>
      </c>
      <c r="M370" s="93" t="s">
        <v>494</v>
      </c>
    </row>
    <row r="371" spans="1:13" x14ac:dyDescent="0.2">
      <c r="A371" s="89">
        <v>42053</v>
      </c>
      <c r="B371" s="90" t="s">
        <v>166</v>
      </c>
      <c r="C371" s="91" t="s">
        <v>118</v>
      </c>
      <c r="D371" s="92" t="s">
        <v>8</v>
      </c>
      <c r="E371" s="97">
        <v>600</v>
      </c>
      <c r="F371" s="99">
        <f t="shared" si="18"/>
        <v>0.91469410342446233</v>
      </c>
      <c r="G371" s="98">
        <f t="shared" si="19"/>
        <v>1.0418229401076828</v>
      </c>
      <c r="H371" s="100">
        <v>575.91359999999997</v>
      </c>
      <c r="I371" s="101" t="s">
        <v>63</v>
      </c>
      <c r="J371" s="103" t="s">
        <v>493</v>
      </c>
      <c r="K371" s="102" t="s">
        <v>96</v>
      </c>
      <c r="L371" s="93" t="s">
        <v>14</v>
      </c>
      <c r="M371" s="93" t="s">
        <v>494</v>
      </c>
    </row>
    <row r="372" spans="1:13" x14ac:dyDescent="0.2">
      <c r="A372" s="89">
        <v>42053</v>
      </c>
      <c r="B372" s="90" t="s">
        <v>167</v>
      </c>
      <c r="C372" s="91" t="s">
        <v>118</v>
      </c>
      <c r="D372" s="92" t="s">
        <v>8</v>
      </c>
      <c r="E372" s="97">
        <v>600</v>
      </c>
      <c r="F372" s="99">
        <f t="shared" si="18"/>
        <v>0.91469410342446233</v>
      </c>
      <c r="G372" s="98">
        <f t="shared" si="19"/>
        <v>1.0418229401076828</v>
      </c>
      <c r="H372" s="100">
        <v>575.91359999999997</v>
      </c>
      <c r="I372" s="101" t="s">
        <v>63</v>
      </c>
      <c r="J372" s="103" t="s">
        <v>493</v>
      </c>
      <c r="K372" s="102" t="s">
        <v>96</v>
      </c>
      <c r="L372" s="93" t="s">
        <v>14</v>
      </c>
      <c r="M372" s="93" t="s">
        <v>494</v>
      </c>
    </row>
    <row r="373" spans="1:13" x14ac:dyDescent="0.2">
      <c r="A373" s="89">
        <v>42053</v>
      </c>
      <c r="B373" s="90" t="s">
        <v>175</v>
      </c>
      <c r="C373" s="91" t="s">
        <v>118</v>
      </c>
      <c r="D373" s="92" t="s">
        <v>8</v>
      </c>
      <c r="E373" s="97">
        <v>800</v>
      </c>
      <c r="F373" s="99">
        <f t="shared" si="18"/>
        <v>1.2195921378992831</v>
      </c>
      <c r="G373" s="98">
        <f t="shared" si="19"/>
        <v>1.3890972534769106</v>
      </c>
      <c r="H373" s="100">
        <v>575.91359999999997</v>
      </c>
      <c r="I373" s="101" t="s">
        <v>63</v>
      </c>
      <c r="J373" s="103" t="s">
        <v>493</v>
      </c>
      <c r="K373" s="102" t="s">
        <v>98</v>
      </c>
      <c r="L373" s="93" t="s">
        <v>14</v>
      </c>
      <c r="M373" s="93" t="s">
        <v>494</v>
      </c>
    </row>
    <row r="374" spans="1:13" x14ac:dyDescent="0.2">
      <c r="A374" s="89">
        <v>42053</v>
      </c>
      <c r="B374" s="90" t="s">
        <v>182</v>
      </c>
      <c r="C374" s="91" t="s">
        <v>118</v>
      </c>
      <c r="D374" s="92" t="s">
        <v>8</v>
      </c>
      <c r="E374" s="97">
        <v>1000</v>
      </c>
      <c r="F374" s="99">
        <f t="shared" si="18"/>
        <v>1.5244901723741038</v>
      </c>
      <c r="G374" s="98">
        <f t="shared" si="19"/>
        <v>1.7363715668461381</v>
      </c>
      <c r="H374" s="100">
        <v>575.91359999999997</v>
      </c>
      <c r="I374" s="101" t="s">
        <v>63</v>
      </c>
      <c r="J374" s="103" t="s">
        <v>493</v>
      </c>
      <c r="K374" s="102" t="s">
        <v>98</v>
      </c>
      <c r="L374" s="93" t="s">
        <v>14</v>
      </c>
      <c r="M374" s="93" t="s">
        <v>494</v>
      </c>
    </row>
    <row r="375" spans="1:13" x14ac:dyDescent="0.2">
      <c r="A375" s="89">
        <v>42053</v>
      </c>
      <c r="B375" s="90" t="s">
        <v>183</v>
      </c>
      <c r="C375" s="91" t="s">
        <v>118</v>
      </c>
      <c r="D375" s="92" t="s">
        <v>8</v>
      </c>
      <c r="E375" s="97">
        <v>1000</v>
      </c>
      <c r="F375" s="99">
        <f t="shared" si="18"/>
        <v>1.5244901723741038</v>
      </c>
      <c r="G375" s="98">
        <f t="shared" si="19"/>
        <v>1.7363715668461381</v>
      </c>
      <c r="H375" s="100">
        <v>575.91359999999997</v>
      </c>
      <c r="I375" s="101" t="s">
        <v>63</v>
      </c>
      <c r="J375" s="103" t="s">
        <v>493</v>
      </c>
      <c r="K375" s="102" t="s">
        <v>98</v>
      </c>
      <c r="L375" s="93" t="s">
        <v>14</v>
      </c>
      <c r="M375" s="93" t="s">
        <v>494</v>
      </c>
    </row>
    <row r="376" spans="1:13" x14ac:dyDescent="0.2">
      <c r="A376" s="89">
        <v>42053</v>
      </c>
      <c r="B376" s="90" t="s">
        <v>184</v>
      </c>
      <c r="C376" s="91" t="s">
        <v>118</v>
      </c>
      <c r="D376" s="92" t="s">
        <v>8</v>
      </c>
      <c r="E376" s="97">
        <v>800</v>
      </c>
      <c r="F376" s="99">
        <f t="shared" si="18"/>
        <v>1.2195921378992831</v>
      </c>
      <c r="G376" s="98">
        <f t="shared" si="19"/>
        <v>1.3890972534769106</v>
      </c>
      <c r="H376" s="100">
        <v>575.91359999999997</v>
      </c>
      <c r="I376" s="101" t="s">
        <v>63</v>
      </c>
      <c r="J376" s="103" t="s">
        <v>493</v>
      </c>
      <c r="K376" s="102" t="s">
        <v>98</v>
      </c>
      <c r="L376" s="93" t="s">
        <v>14</v>
      </c>
      <c r="M376" s="93" t="s">
        <v>494</v>
      </c>
    </row>
    <row r="377" spans="1:13" x14ac:dyDescent="0.2">
      <c r="A377" s="89">
        <v>42053</v>
      </c>
      <c r="B377" s="90" t="s">
        <v>185</v>
      </c>
      <c r="C377" s="91" t="s">
        <v>239</v>
      </c>
      <c r="D377" s="92" t="s">
        <v>8</v>
      </c>
      <c r="E377" s="97">
        <v>1500</v>
      </c>
      <c r="F377" s="99">
        <f t="shared" si="18"/>
        <v>2.2867352585611558</v>
      </c>
      <c r="G377" s="98">
        <f t="shared" si="19"/>
        <v>2.6045573502692072</v>
      </c>
      <c r="H377" s="100">
        <v>575.91359999999997</v>
      </c>
      <c r="I377" s="101" t="s">
        <v>63</v>
      </c>
      <c r="J377" s="103" t="s">
        <v>493</v>
      </c>
      <c r="K377" s="102" t="s">
        <v>98</v>
      </c>
      <c r="L377" s="93" t="s">
        <v>14</v>
      </c>
      <c r="M377" s="93" t="s">
        <v>494</v>
      </c>
    </row>
    <row r="378" spans="1:13" x14ac:dyDescent="0.2">
      <c r="A378" s="89">
        <v>42053</v>
      </c>
      <c r="B378" s="90" t="s">
        <v>284</v>
      </c>
      <c r="C378" s="91" t="s">
        <v>118</v>
      </c>
      <c r="D378" s="92" t="s">
        <v>8</v>
      </c>
      <c r="E378" s="97">
        <v>1500</v>
      </c>
      <c r="F378" s="99">
        <f t="shared" si="18"/>
        <v>2.2867352585611558</v>
      </c>
      <c r="G378" s="98">
        <f t="shared" si="19"/>
        <v>2.6045573502692072</v>
      </c>
      <c r="H378" s="100">
        <v>575.91359999999997</v>
      </c>
      <c r="I378" s="101" t="s">
        <v>12</v>
      </c>
      <c r="J378" s="103" t="s">
        <v>493</v>
      </c>
      <c r="K378" s="102" t="s">
        <v>99</v>
      </c>
      <c r="L378" s="93" t="s">
        <v>14</v>
      </c>
      <c r="M378" s="93" t="s">
        <v>494</v>
      </c>
    </row>
    <row r="379" spans="1:13" x14ac:dyDescent="0.2">
      <c r="A379" s="89">
        <v>42053</v>
      </c>
      <c r="B379" s="90" t="s">
        <v>285</v>
      </c>
      <c r="C379" s="91" t="s">
        <v>118</v>
      </c>
      <c r="D379" s="92" t="s">
        <v>8</v>
      </c>
      <c r="E379" s="97">
        <v>1500</v>
      </c>
      <c r="F379" s="99">
        <f t="shared" si="18"/>
        <v>2.2867352585611558</v>
      </c>
      <c r="G379" s="98">
        <f t="shared" si="19"/>
        <v>2.6045573502692072</v>
      </c>
      <c r="H379" s="100">
        <v>575.91359999999997</v>
      </c>
      <c r="I379" s="101" t="s">
        <v>12</v>
      </c>
      <c r="J379" s="103" t="s">
        <v>493</v>
      </c>
      <c r="K379" s="102" t="s">
        <v>99</v>
      </c>
      <c r="L379" s="93" t="s">
        <v>14</v>
      </c>
      <c r="M379" s="93" t="s">
        <v>494</v>
      </c>
    </row>
    <row r="380" spans="1:13" x14ac:dyDescent="0.2">
      <c r="A380" s="89">
        <v>42053</v>
      </c>
      <c r="B380" s="90" t="s">
        <v>265</v>
      </c>
      <c r="C380" s="91" t="s">
        <v>239</v>
      </c>
      <c r="D380" s="92" t="s">
        <v>8</v>
      </c>
      <c r="E380" s="97">
        <v>1300</v>
      </c>
      <c r="F380" s="99">
        <f t="shared" si="18"/>
        <v>1.9818372240863349</v>
      </c>
      <c r="G380" s="98">
        <f t="shared" si="19"/>
        <v>2.2572830368999797</v>
      </c>
      <c r="H380" s="100">
        <v>575.91359999999997</v>
      </c>
      <c r="I380" s="101" t="s">
        <v>12</v>
      </c>
      <c r="J380" s="103" t="s">
        <v>493</v>
      </c>
      <c r="K380" s="102" t="s">
        <v>99</v>
      </c>
      <c r="L380" s="93" t="s">
        <v>14</v>
      </c>
      <c r="M380" s="93" t="s">
        <v>494</v>
      </c>
    </row>
    <row r="381" spans="1:13" x14ac:dyDescent="0.2">
      <c r="A381" s="89">
        <v>42054</v>
      </c>
      <c r="B381" s="90" t="s">
        <v>166</v>
      </c>
      <c r="C381" s="91" t="s">
        <v>118</v>
      </c>
      <c r="D381" s="92" t="s">
        <v>8</v>
      </c>
      <c r="E381" s="97">
        <v>600</v>
      </c>
      <c r="F381" s="99">
        <f t="shared" si="18"/>
        <v>0.91469410342446233</v>
      </c>
      <c r="G381" s="98">
        <f t="shared" si="19"/>
        <v>1.0418229401076828</v>
      </c>
      <c r="H381" s="100">
        <v>575.91359999999997</v>
      </c>
      <c r="I381" s="101" t="s">
        <v>63</v>
      </c>
      <c r="J381" s="103" t="s">
        <v>493</v>
      </c>
      <c r="K381" s="102" t="s">
        <v>96</v>
      </c>
      <c r="L381" s="93" t="s">
        <v>14</v>
      </c>
      <c r="M381" s="93" t="s">
        <v>494</v>
      </c>
    </row>
    <row r="382" spans="1:13" x14ac:dyDescent="0.2">
      <c r="A382" s="89">
        <v>42054</v>
      </c>
      <c r="B382" s="90" t="s">
        <v>167</v>
      </c>
      <c r="C382" s="91" t="s">
        <v>118</v>
      </c>
      <c r="D382" s="92" t="s">
        <v>8</v>
      </c>
      <c r="E382" s="97">
        <v>600</v>
      </c>
      <c r="F382" s="99">
        <f t="shared" si="18"/>
        <v>0.91469410342446233</v>
      </c>
      <c r="G382" s="98">
        <f t="shared" si="19"/>
        <v>1.0418229401076828</v>
      </c>
      <c r="H382" s="100">
        <v>575.91359999999997</v>
      </c>
      <c r="I382" s="101" t="s">
        <v>63</v>
      </c>
      <c r="J382" s="103" t="s">
        <v>493</v>
      </c>
      <c r="K382" s="102" t="s">
        <v>96</v>
      </c>
      <c r="L382" s="93" t="s">
        <v>14</v>
      </c>
      <c r="M382" s="93" t="s">
        <v>494</v>
      </c>
    </row>
    <row r="383" spans="1:13" x14ac:dyDescent="0.2">
      <c r="A383" s="89">
        <v>42054</v>
      </c>
      <c r="B383" s="90" t="s">
        <v>176</v>
      </c>
      <c r="C383" s="91" t="s">
        <v>118</v>
      </c>
      <c r="D383" s="92" t="s">
        <v>8</v>
      </c>
      <c r="E383" s="97">
        <v>300</v>
      </c>
      <c r="F383" s="99">
        <f t="shared" si="18"/>
        <v>0.45734705171223117</v>
      </c>
      <c r="G383" s="98">
        <f t="shared" si="19"/>
        <v>0.52091147005384142</v>
      </c>
      <c r="H383" s="100">
        <v>575.91359999999997</v>
      </c>
      <c r="I383" s="101" t="s">
        <v>63</v>
      </c>
      <c r="J383" s="103" t="s">
        <v>493</v>
      </c>
      <c r="K383" s="102" t="s">
        <v>101</v>
      </c>
      <c r="L383" s="93" t="s">
        <v>14</v>
      </c>
      <c r="M383" s="93" t="s">
        <v>494</v>
      </c>
    </row>
    <row r="384" spans="1:13" x14ac:dyDescent="0.2">
      <c r="A384" s="89">
        <v>42054</v>
      </c>
      <c r="B384" s="90" t="s">
        <v>180</v>
      </c>
      <c r="C384" s="91" t="s">
        <v>118</v>
      </c>
      <c r="D384" s="92" t="s">
        <v>8</v>
      </c>
      <c r="E384" s="97">
        <v>300</v>
      </c>
      <c r="F384" s="99">
        <f t="shared" si="18"/>
        <v>0.45734705171223117</v>
      </c>
      <c r="G384" s="98">
        <f t="shared" si="19"/>
        <v>0.52091147005384142</v>
      </c>
      <c r="H384" s="100">
        <v>575.91359999999997</v>
      </c>
      <c r="I384" s="101" t="s">
        <v>63</v>
      </c>
      <c r="J384" s="103" t="s">
        <v>493</v>
      </c>
      <c r="K384" s="102" t="s">
        <v>101</v>
      </c>
      <c r="L384" s="93" t="s">
        <v>14</v>
      </c>
      <c r="M384" s="93" t="s">
        <v>494</v>
      </c>
    </row>
    <row r="385" spans="1:13" x14ac:dyDescent="0.2">
      <c r="A385" s="89">
        <v>42054</v>
      </c>
      <c r="B385" s="90" t="s">
        <v>181</v>
      </c>
      <c r="C385" s="91" t="s">
        <v>239</v>
      </c>
      <c r="D385" s="92" t="s">
        <v>8</v>
      </c>
      <c r="E385" s="97">
        <v>1500</v>
      </c>
      <c r="F385" s="99">
        <f t="shared" si="18"/>
        <v>2.2867352585611558</v>
      </c>
      <c r="G385" s="98">
        <f t="shared" si="19"/>
        <v>2.6045573502692072</v>
      </c>
      <c r="H385" s="100">
        <v>575.91359999999997</v>
      </c>
      <c r="I385" s="101" t="s">
        <v>63</v>
      </c>
      <c r="J385" s="103" t="s">
        <v>493</v>
      </c>
      <c r="K385" s="102" t="s">
        <v>101</v>
      </c>
      <c r="L385" s="93" t="s">
        <v>14</v>
      </c>
      <c r="M385" s="93" t="s">
        <v>494</v>
      </c>
    </row>
    <row r="386" spans="1:13" x14ac:dyDescent="0.2">
      <c r="A386" s="89">
        <v>42054</v>
      </c>
      <c r="B386" s="90" t="s">
        <v>286</v>
      </c>
      <c r="C386" s="91" t="s">
        <v>118</v>
      </c>
      <c r="D386" s="92" t="s">
        <v>8</v>
      </c>
      <c r="E386" s="97">
        <v>1600</v>
      </c>
      <c r="F386" s="99">
        <f t="shared" ref="F386:F448" si="20">E386/655.957</f>
        <v>2.4391842757985662</v>
      </c>
      <c r="G386" s="98">
        <f t="shared" ref="G386:G448" si="21">E386/H386</f>
        <v>2.7781945069538212</v>
      </c>
      <c r="H386" s="100">
        <v>575.91359999999997</v>
      </c>
      <c r="I386" s="101" t="s">
        <v>12</v>
      </c>
      <c r="J386" s="103" t="s">
        <v>493</v>
      </c>
      <c r="K386" s="102" t="s">
        <v>100</v>
      </c>
      <c r="L386" s="93" t="s">
        <v>14</v>
      </c>
      <c r="M386" s="93" t="s">
        <v>494</v>
      </c>
    </row>
    <row r="387" spans="1:13" x14ac:dyDescent="0.2">
      <c r="A387" s="89">
        <v>42054</v>
      </c>
      <c r="B387" s="90" t="s">
        <v>287</v>
      </c>
      <c r="C387" s="91" t="s">
        <v>118</v>
      </c>
      <c r="D387" s="92" t="s">
        <v>8</v>
      </c>
      <c r="E387" s="97">
        <v>1600</v>
      </c>
      <c r="F387" s="99">
        <f t="shared" si="20"/>
        <v>2.4391842757985662</v>
      </c>
      <c r="G387" s="98">
        <f t="shared" si="21"/>
        <v>2.7781945069538212</v>
      </c>
      <c r="H387" s="100">
        <v>575.91359999999997</v>
      </c>
      <c r="I387" s="101" t="s">
        <v>12</v>
      </c>
      <c r="J387" s="103" t="s">
        <v>493</v>
      </c>
      <c r="K387" s="102" t="s">
        <v>100</v>
      </c>
      <c r="L387" s="93" t="s">
        <v>14</v>
      </c>
      <c r="M387" s="93" t="s">
        <v>494</v>
      </c>
    </row>
    <row r="388" spans="1:13" x14ac:dyDescent="0.2">
      <c r="A388" s="89">
        <v>42054</v>
      </c>
      <c r="B388" s="90" t="s">
        <v>265</v>
      </c>
      <c r="C388" s="91" t="s">
        <v>239</v>
      </c>
      <c r="D388" s="92" t="s">
        <v>8</v>
      </c>
      <c r="E388" s="97">
        <v>1200</v>
      </c>
      <c r="F388" s="99">
        <f t="shared" si="20"/>
        <v>1.8293882068489247</v>
      </c>
      <c r="G388" s="98">
        <f t="shared" si="21"/>
        <v>2.0836458802153657</v>
      </c>
      <c r="H388" s="100">
        <v>575.91359999999997</v>
      </c>
      <c r="I388" s="101" t="s">
        <v>12</v>
      </c>
      <c r="J388" s="103" t="s">
        <v>493</v>
      </c>
      <c r="K388" s="102" t="s">
        <v>100</v>
      </c>
      <c r="L388" s="93" t="s">
        <v>14</v>
      </c>
      <c r="M388" s="93" t="s">
        <v>494</v>
      </c>
    </row>
    <row r="389" spans="1:13" x14ac:dyDescent="0.2">
      <c r="A389" s="89">
        <v>42055</v>
      </c>
      <c r="B389" s="90" t="s">
        <v>288</v>
      </c>
      <c r="C389" s="91" t="s">
        <v>118</v>
      </c>
      <c r="D389" s="92" t="s">
        <v>8</v>
      </c>
      <c r="E389" s="97">
        <v>1700</v>
      </c>
      <c r="F389" s="99">
        <f t="shared" si="20"/>
        <v>2.5916332930359767</v>
      </c>
      <c r="G389" s="98">
        <f t="shared" si="21"/>
        <v>2.9518316636384347</v>
      </c>
      <c r="H389" s="100">
        <v>575.91359999999997</v>
      </c>
      <c r="I389" s="101" t="s">
        <v>12</v>
      </c>
      <c r="J389" s="103" t="s">
        <v>493</v>
      </c>
      <c r="K389" s="102" t="s">
        <v>102</v>
      </c>
      <c r="L389" s="93" t="s">
        <v>14</v>
      </c>
      <c r="M389" s="93" t="s">
        <v>494</v>
      </c>
    </row>
    <row r="390" spans="1:13" x14ac:dyDescent="0.2">
      <c r="A390" s="89">
        <v>42055</v>
      </c>
      <c r="B390" s="90" t="s">
        <v>289</v>
      </c>
      <c r="C390" s="91" t="s">
        <v>118</v>
      </c>
      <c r="D390" s="92" t="s">
        <v>8</v>
      </c>
      <c r="E390" s="97">
        <v>1000</v>
      </c>
      <c r="F390" s="99">
        <f t="shared" si="20"/>
        <v>1.5244901723741038</v>
      </c>
      <c r="G390" s="98">
        <f t="shared" si="21"/>
        <v>1.7363715668461381</v>
      </c>
      <c r="H390" s="100">
        <v>575.91359999999997</v>
      </c>
      <c r="I390" s="101" t="s">
        <v>12</v>
      </c>
      <c r="J390" s="103" t="s">
        <v>493</v>
      </c>
      <c r="K390" s="102" t="s">
        <v>102</v>
      </c>
      <c r="L390" s="93" t="s">
        <v>14</v>
      </c>
      <c r="M390" s="93" t="s">
        <v>494</v>
      </c>
    </row>
    <row r="391" spans="1:13" x14ac:dyDescent="0.2">
      <c r="A391" s="89">
        <v>42055</v>
      </c>
      <c r="B391" s="90" t="s">
        <v>265</v>
      </c>
      <c r="C391" s="91" t="s">
        <v>239</v>
      </c>
      <c r="D391" s="92" t="s">
        <v>8</v>
      </c>
      <c r="E391" s="97">
        <v>900</v>
      </c>
      <c r="F391" s="99">
        <f t="shared" si="20"/>
        <v>1.3720411551366933</v>
      </c>
      <c r="G391" s="98">
        <f t="shared" si="21"/>
        <v>1.5627344101615244</v>
      </c>
      <c r="H391" s="100">
        <v>575.91359999999997</v>
      </c>
      <c r="I391" s="101" t="s">
        <v>12</v>
      </c>
      <c r="J391" s="103" t="s">
        <v>493</v>
      </c>
      <c r="K391" s="102" t="s">
        <v>102</v>
      </c>
      <c r="L391" s="93" t="s">
        <v>14</v>
      </c>
      <c r="M391" s="93" t="s">
        <v>494</v>
      </c>
    </row>
    <row r="392" spans="1:13" x14ac:dyDescent="0.2">
      <c r="A392" s="89">
        <v>42055</v>
      </c>
      <c r="B392" s="90" t="s">
        <v>290</v>
      </c>
      <c r="C392" s="91" t="s">
        <v>118</v>
      </c>
      <c r="D392" s="92" t="s">
        <v>8</v>
      </c>
      <c r="E392" s="97">
        <v>1700</v>
      </c>
      <c r="F392" s="99">
        <f t="shared" si="20"/>
        <v>2.5916332930359767</v>
      </c>
      <c r="G392" s="98">
        <f t="shared" si="21"/>
        <v>2.9518316636384347</v>
      </c>
      <c r="H392" s="100">
        <v>575.91359999999997</v>
      </c>
      <c r="I392" s="101" t="s">
        <v>12</v>
      </c>
      <c r="J392" s="103" t="s">
        <v>493</v>
      </c>
      <c r="K392" s="102" t="s">
        <v>102</v>
      </c>
      <c r="L392" s="93" t="s">
        <v>14</v>
      </c>
      <c r="M392" s="93" t="s">
        <v>494</v>
      </c>
    </row>
    <row r="393" spans="1:13" x14ac:dyDescent="0.2">
      <c r="A393" s="89">
        <v>42055</v>
      </c>
      <c r="B393" s="90" t="s">
        <v>265</v>
      </c>
      <c r="C393" s="91" t="s">
        <v>239</v>
      </c>
      <c r="D393" s="92" t="s">
        <v>8</v>
      </c>
      <c r="E393" s="97">
        <v>600</v>
      </c>
      <c r="F393" s="99">
        <f t="shared" si="20"/>
        <v>0.91469410342446233</v>
      </c>
      <c r="G393" s="98">
        <f t="shared" si="21"/>
        <v>1.0418229401076828</v>
      </c>
      <c r="H393" s="100">
        <v>575.91359999999997</v>
      </c>
      <c r="I393" s="101" t="s">
        <v>12</v>
      </c>
      <c r="J393" s="103" t="s">
        <v>493</v>
      </c>
      <c r="K393" s="102" t="s">
        <v>102</v>
      </c>
      <c r="L393" s="93" t="s">
        <v>14</v>
      </c>
      <c r="M393" s="93" t="s">
        <v>494</v>
      </c>
    </row>
    <row r="394" spans="1:13" x14ac:dyDescent="0.2">
      <c r="A394" s="89">
        <v>42056</v>
      </c>
      <c r="B394" s="90" t="s">
        <v>291</v>
      </c>
      <c r="C394" s="91" t="s">
        <v>118</v>
      </c>
      <c r="D394" s="92" t="s">
        <v>8</v>
      </c>
      <c r="E394" s="97">
        <v>1500</v>
      </c>
      <c r="F394" s="99">
        <f t="shared" si="20"/>
        <v>2.2867352585611558</v>
      </c>
      <c r="G394" s="98">
        <f t="shared" si="21"/>
        <v>2.6045573502692072</v>
      </c>
      <c r="H394" s="100">
        <v>575.91359999999997</v>
      </c>
      <c r="I394" s="101" t="s">
        <v>12</v>
      </c>
      <c r="J394" s="103" t="s">
        <v>493</v>
      </c>
      <c r="K394" s="102" t="s">
        <v>103</v>
      </c>
      <c r="L394" s="93" t="s">
        <v>14</v>
      </c>
      <c r="M394" s="93" t="s">
        <v>494</v>
      </c>
    </row>
    <row r="395" spans="1:13" x14ac:dyDescent="0.2">
      <c r="A395" s="89">
        <v>42056</v>
      </c>
      <c r="B395" s="90" t="s">
        <v>292</v>
      </c>
      <c r="C395" s="91" t="s">
        <v>118</v>
      </c>
      <c r="D395" s="92" t="s">
        <v>8</v>
      </c>
      <c r="E395" s="97">
        <v>300</v>
      </c>
      <c r="F395" s="99">
        <f t="shared" si="20"/>
        <v>0.45734705171223117</v>
      </c>
      <c r="G395" s="98">
        <f t="shared" si="21"/>
        <v>0.52091147005384142</v>
      </c>
      <c r="H395" s="100">
        <v>575.91359999999997</v>
      </c>
      <c r="I395" s="101" t="s">
        <v>12</v>
      </c>
      <c r="J395" s="103" t="s">
        <v>493</v>
      </c>
      <c r="K395" s="102" t="s">
        <v>103</v>
      </c>
      <c r="L395" s="93" t="s">
        <v>14</v>
      </c>
      <c r="M395" s="93" t="s">
        <v>494</v>
      </c>
    </row>
    <row r="396" spans="1:13" x14ac:dyDescent="0.2">
      <c r="A396" s="89">
        <v>42056</v>
      </c>
      <c r="B396" s="90" t="s">
        <v>265</v>
      </c>
      <c r="C396" s="91" t="s">
        <v>239</v>
      </c>
      <c r="D396" s="92" t="s">
        <v>8</v>
      </c>
      <c r="E396" s="97">
        <v>3000</v>
      </c>
      <c r="F396" s="99">
        <f t="shared" si="20"/>
        <v>4.5734705171223116</v>
      </c>
      <c r="G396" s="98">
        <f t="shared" si="21"/>
        <v>5.2091147005384144</v>
      </c>
      <c r="H396" s="100">
        <v>575.91359999999997</v>
      </c>
      <c r="I396" s="101" t="s">
        <v>12</v>
      </c>
      <c r="J396" s="103" t="s">
        <v>493</v>
      </c>
      <c r="K396" s="102" t="s">
        <v>103</v>
      </c>
      <c r="L396" s="93" t="s">
        <v>14</v>
      </c>
      <c r="M396" s="93" t="s">
        <v>494</v>
      </c>
    </row>
    <row r="397" spans="1:13" x14ac:dyDescent="0.2">
      <c r="A397" s="89">
        <v>42056</v>
      </c>
      <c r="B397" s="90" t="s">
        <v>287</v>
      </c>
      <c r="C397" s="91" t="s">
        <v>118</v>
      </c>
      <c r="D397" s="92" t="s">
        <v>8</v>
      </c>
      <c r="E397" s="97">
        <v>1700</v>
      </c>
      <c r="F397" s="99">
        <f t="shared" si="20"/>
        <v>2.5916332930359767</v>
      </c>
      <c r="G397" s="98">
        <f t="shared" si="21"/>
        <v>2.9518316636384347</v>
      </c>
      <c r="H397" s="100">
        <v>575.91359999999997</v>
      </c>
      <c r="I397" s="101" t="s">
        <v>12</v>
      </c>
      <c r="J397" s="103" t="s">
        <v>493</v>
      </c>
      <c r="K397" s="102" t="s">
        <v>103</v>
      </c>
      <c r="L397" s="93" t="s">
        <v>14</v>
      </c>
      <c r="M397" s="93" t="s">
        <v>494</v>
      </c>
    </row>
    <row r="398" spans="1:13" x14ac:dyDescent="0.2">
      <c r="A398" s="89">
        <v>42059</v>
      </c>
      <c r="B398" s="90" t="s">
        <v>143</v>
      </c>
      <c r="C398" s="91" t="s">
        <v>118</v>
      </c>
      <c r="D398" s="92" t="s">
        <v>9</v>
      </c>
      <c r="E398" s="97">
        <v>500</v>
      </c>
      <c r="F398" s="99">
        <f t="shared" si="20"/>
        <v>0.76224508618705189</v>
      </c>
      <c r="G398" s="98">
        <f t="shared" si="21"/>
        <v>0.86818578342306907</v>
      </c>
      <c r="H398" s="100">
        <v>575.91359999999997</v>
      </c>
      <c r="I398" s="101" t="s">
        <v>59</v>
      </c>
      <c r="J398" s="103" t="s">
        <v>493</v>
      </c>
      <c r="K398" s="102" t="s">
        <v>113</v>
      </c>
      <c r="L398" s="93" t="s">
        <v>14</v>
      </c>
      <c r="M398" s="93" t="s">
        <v>494</v>
      </c>
    </row>
    <row r="399" spans="1:13" x14ac:dyDescent="0.2">
      <c r="A399" s="89">
        <v>42059</v>
      </c>
      <c r="B399" s="90" t="s">
        <v>144</v>
      </c>
      <c r="C399" s="91" t="s">
        <v>118</v>
      </c>
      <c r="D399" s="92" t="s">
        <v>9</v>
      </c>
      <c r="E399" s="97">
        <v>500</v>
      </c>
      <c r="F399" s="99">
        <f t="shared" si="20"/>
        <v>0.76224508618705189</v>
      </c>
      <c r="G399" s="98">
        <f t="shared" si="21"/>
        <v>0.86818578342306907</v>
      </c>
      <c r="H399" s="100">
        <v>575.91359999999997</v>
      </c>
      <c r="I399" s="101" t="s">
        <v>59</v>
      </c>
      <c r="J399" s="103" t="s">
        <v>493</v>
      </c>
      <c r="K399" s="102" t="s">
        <v>113</v>
      </c>
      <c r="L399" s="93" t="s">
        <v>14</v>
      </c>
      <c r="M399" s="93" t="s">
        <v>494</v>
      </c>
    </row>
    <row r="400" spans="1:13" x14ac:dyDescent="0.2">
      <c r="A400" s="89">
        <v>42059</v>
      </c>
      <c r="B400" s="90" t="s">
        <v>148</v>
      </c>
      <c r="C400" s="91" t="s">
        <v>118</v>
      </c>
      <c r="D400" s="92" t="s">
        <v>11</v>
      </c>
      <c r="E400" s="97">
        <v>600</v>
      </c>
      <c r="F400" s="99">
        <f t="shared" si="20"/>
        <v>0.91469410342446233</v>
      </c>
      <c r="G400" s="98">
        <f t="shared" si="21"/>
        <v>1.0418229401076828</v>
      </c>
      <c r="H400" s="100">
        <v>575.91359999999997</v>
      </c>
      <c r="I400" s="101" t="s">
        <v>62</v>
      </c>
      <c r="J400" s="103" t="s">
        <v>493</v>
      </c>
      <c r="K400" s="102" t="s">
        <v>105</v>
      </c>
      <c r="L400" s="93" t="s">
        <v>14</v>
      </c>
      <c r="M400" s="93" t="s">
        <v>494</v>
      </c>
    </row>
    <row r="401" spans="1:13" x14ac:dyDescent="0.2">
      <c r="A401" s="89">
        <v>42059</v>
      </c>
      <c r="B401" s="90" t="s">
        <v>304</v>
      </c>
      <c r="C401" s="91" t="s">
        <v>149</v>
      </c>
      <c r="D401" s="92" t="s">
        <v>11</v>
      </c>
      <c r="E401" s="97">
        <v>50000</v>
      </c>
      <c r="F401" s="99">
        <f t="shared" si="20"/>
        <v>76.224508618705187</v>
      </c>
      <c r="G401" s="98">
        <f t="shared" si="21"/>
        <v>86.818578342306907</v>
      </c>
      <c r="H401" s="100">
        <v>575.91359999999997</v>
      </c>
      <c r="I401" s="101" t="s">
        <v>62</v>
      </c>
      <c r="J401" s="103" t="s">
        <v>493</v>
      </c>
      <c r="K401" s="102" t="s">
        <v>105</v>
      </c>
      <c r="L401" s="93" t="s">
        <v>14</v>
      </c>
      <c r="M401" s="93" t="s">
        <v>494</v>
      </c>
    </row>
    <row r="402" spans="1:13" x14ac:dyDescent="0.2">
      <c r="A402" s="89">
        <v>42059</v>
      </c>
      <c r="B402" s="90" t="s">
        <v>157</v>
      </c>
      <c r="C402" s="91" t="s">
        <v>118</v>
      </c>
      <c r="D402" s="92" t="s">
        <v>11</v>
      </c>
      <c r="E402" s="97">
        <v>600</v>
      </c>
      <c r="F402" s="99">
        <f t="shared" si="20"/>
        <v>0.91469410342446233</v>
      </c>
      <c r="G402" s="98">
        <f t="shared" si="21"/>
        <v>1.0418229401076828</v>
      </c>
      <c r="H402" s="100">
        <v>575.91359999999997</v>
      </c>
      <c r="I402" s="101" t="s">
        <v>62</v>
      </c>
      <c r="J402" s="103" t="s">
        <v>493</v>
      </c>
      <c r="K402" s="102" t="s">
        <v>105</v>
      </c>
      <c r="L402" s="93" t="s">
        <v>14</v>
      </c>
      <c r="M402" s="93" t="s">
        <v>494</v>
      </c>
    </row>
    <row r="403" spans="1:13" x14ac:dyDescent="0.2">
      <c r="A403" s="89">
        <v>42059</v>
      </c>
      <c r="B403" s="90" t="s">
        <v>288</v>
      </c>
      <c r="C403" s="91" t="s">
        <v>118</v>
      </c>
      <c r="D403" s="92" t="s">
        <v>8</v>
      </c>
      <c r="E403" s="97">
        <v>1700</v>
      </c>
      <c r="F403" s="99">
        <f t="shared" si="20"/>
        <v>2.5916332930359767</v>
      </c>
      <c r="G403" s="98">
        <f t="shared" si="21"/>
        <v>2.9518316636384347</v>
      </c>
      <c r="H403" s="100">
        <v>575.91359999999997</v>
      </c>
      <c r="I403" s="101" t="s">
        <v>12</v>
      </c>
      <c r="J403" s="103" t="s">
        <v>493</v>
      </c>
      <c r="K403" s="102" t="s">
        <v>104</v>
      </c>
      <c r="L403" s="93" t="s">
        <v>14</v>
      </c>
      <c r="M403" s="93" t="s">
        <v>494</v>
      </c>
    </row>
    <row r="404" spans="1:13" x14ac:dyDescent="0.2">
      <c r="A404" s="89">
        <v>42059</v>
      </c>
      <c r="B404" s="90" t="s">
        <v>293</v>
      </c>
      <c r="C404" s="91" t="s">
        <v>118</v>
      </c>
      <c r="D404" s="92" t="s">
        <v>8</v>
      </c>
      <c r="E404" s="97">
        <v>300</v>
      </c>
      <c r="F404" s="99">
        <f t="shared" si="20"/>
        <v>0.45734705171223117</v>
      </c>
      <c r="G404" s="98">
        <f t="shared" si="21"/>
        <v>0.52091147005384142</v>
      </c>
      <c r="H404" s="100">
        <v>575.91359999999997</v>
      </c>
      <c r="I404" s="101" t="s">
        <v>12</v>
      </c>
      <c r="J404" s="103" t="s">
        <v>493</v>
      </c>
      <c r="K404" s="102" t="s">
        <v>104</v>
      </c>
      <c r="L404" s="93" t="s">
        <v>14</v>
      </c>
      <c r="M404" s="93" t="s">
        <v>494</v>
      </c>
    </row>
    <row r="405" spans="1:13" x14ac:dyDescent="0.2">
      <c r="A405" s="89">
        <v>42059</v>
      </c>
      <c r="B405" s="90" t="s">
        <v>265</v>
      </c>
      <c r="C405" s="91" t="s">
        <v>239</v>
      </c>
      <c r="D405" s="92" t="s">
        <v>8</v>
      </c>
      <c r="E405" s="97">
        <v>1300</v>
      </c>
      <c r="F405" s="99">
        <f t="shared" si="20"/>
        <v>1.9818372240863349</v>
      </c>
      <c r="G405" s="98">
        <f t="shared" si="21"/>
        <v>2.2572830368999797</v>
      </c>
      <c r="H405" s="100">
        <v>575.91359999999997</v>
      </c>
      <c r="I405" s="101" t="s">
        <v>12</v>
      </c>
      <c r="J405" s="103" t="s">
        <v>493</v>
      </c>
      <c r="K405" s="102" t="s">
        <v>104</v>
      </c>
      <c r="L405" s="93" t="s">
        <v>14</v>
      </c>
      <c r="M405" s="93" t="s">
        <v>494</v>
      </c>
    </row>
    <row r="406" spans="1:13" x14ac:dyDescent="0.2">
      <c r="A406" s="89">
        <v>42059</v>
      </c>
      <c r="B406" s="90" t="s">
        <v>294</v>
      </c>
      <c r="C406" s="91" t="s">
        <v>118</v>
      </c>
      <c r="D406" s="92" t="s">
        <v>8</v>
      </c>
      <c r="E406" s="97">
        <v>300</v>
      </c>
      <c r="F406" s="99">
        <f t="shared" si="20"/>
        <v>0.45734705171223117</v>
      </c>
      <c r="G406" s="98">
        <f t="shared" si="21"/>
        <v>0.52091147005384142</v>
      </c>
      <c r="H406" s="100">
        <v>575.91359999999997</v>
      </c>
      <c r="I406" s="101" t="s">
        <v>12</v>
      </c>
      <c r="J406" s="103" t="s">
        <v>493</v>
      </c>
      <c r="K406" s="102" t="s">
        <v>104</v>
      </c>
      <c r="L406" s="93" t="s">
        <v>14</v>
      </c>
      <c r="M406" s="93" t="s">
        <v>494</v>
      </c>
    </row>
    <row r="407" spans="1:13" x14ac:dyDescent="0.2">
      <c r="A407" s="89">
        <v>42059</v>
      </c>
      <c r="B407" s="90" t="s">
        <v>295</v>
      </c>
      <c r="C407" s="91" t="s">
        <v>118</v>
      </c>
      <c r="D407" s="92" t="s">
        <v>8</v>
      </c>
      <c r="E407" s="97">
        <v>1700</v>
      </c>
      <c r="F407" s="99">
        <f t="shared" si="20"/>
        <v>2.5916332930359767</v>
      </c>
      <c r="G407" s="98">
        <f t="shared" si="21"/>
        <v>2.9518316636384347</v>
      </c>
      <c r="H407" s="100">
        <v>575.91359999999997</v>
      </c>
      <c r="I407" s="101" t="s">
        <v>12</v>
      </c>
      <c r="J407" s="103" t="s">
        <v>493</v>
      </c>
      <c r="K407" s="102" t="s">
        <v>104</v>
      </c>
      <c r="L407" s="93" t="s">
        <v>14</v>
      </c>
      <c r="M407" s="93" t="s">
        <v>494</v>
      </c>
    </row>
    <row r="408" spans="1:13" x14ac:dyDescent="0.2">
      <c r="A408" s="89">
        <v>42060</v>
      </c>
      <c r="B408" s="90" t="s">
        <v>177</v>
      </c>
      <c r="C408" s="91" t="s">
        <v>118</v>
      </c>
      <c r="D408" s="92" t="s">
        <v>8</v>
      </c>
      <c r="E408" s="97">
        <v>600</v>
      </c>
      <c r="F408" s="99">
        <f t="shared" si="20"/>
        <v>0.91469410342446233</v>
      </c>
      <c r="G408" s="98">
        <f t="shared" si="21"/>
        <v>1.0418229401076828</v>
      </c>
      <c r="H408" s="100">
        <v>575.91359999999997</v>
      </c>
      <c r="I408" s="101" t="s">
        <v>63</v>
      </c>
      <c r="J408" s="103" t="s">
        <v>493</v>
      </c>
      <c r="K408" s="102" t="s">
        <v>107</v>
      </c>
      <c r="L408" s="93" t="s">
        <v>14</v>
      </c>
      <c r="M408" s="93" t="s">
        <v>494</v>
      </c>
    </row>
    <row r="409" spans="1:13" x14ac:dyDescent="0.2">
      <c r="A409" s="89">
        <v>42060</v>
      </c>
      <c r="B409" s="90" t="s">
        <v>253</v>
      </c>
      <c r="C409" s="91" t="s">
        <v>118</v>
      </c>
      <c r="D409" s="92" t="s">
        <v>8</v>
      </c>
      <c r="E409" s="97">
        <v>1000</v>
      </c>
      <c r="F409" s="99">
        <f t="shared" si="20"/>
        <v>1.5244901723741038</v>
      </c>
      <c r="G409" s="98">
        <f t="shared" si="21"/>
        <v>1.7363715668461381</v>
      </c>
      <c r="H409" s="100">
        <v>575.91359999999997</v>
      </c>
      <c r="I409" s="101" t="s">
        <v>63</v>
      </c>
      <c r="J409" s="103" t="s">
        <v>493</v>
      </c>
      <c r="K409" s="102" t="s">
        <v>107</v>
      </c>
      <c r="L409" s="93" t="s">
        <v>14</v>
      </c>
      <c r="M409" s="93" t="s">
        <v>494</v>
      </c>
    </row>
    <row r="410" spans="1:13" x14ac:dyDescent="0.2">
      <c r="A410" s="89">
        <v>42060</v>
      </c>
      <c r="B410" s="90" t="s">
        <v>254</v>
      </c>
      <c r="C410" s="91" t="s">
        <v>118</v>
      </c>
      <c r="D410" s="92" t="s">
        <v>8</v>
      </c>
      <c r="E410" s="97">
        <v>800</v>
      </c>
      <c r="F410" s="99">
        <f t="shared" si="20"/>
        <v>1.2195921378992831</v>
      </c>
      <c r="G410" s="98">
        <f t="shared" si="21"/>
        <v>1.3890972534769106</v>
      </c>
      <c r="H410" s="100">
        <v>575.91359999999997</v>
      </c>
      <c r="I410" s="101" t="s">
        <v>63</v>
      </c>
      <c r="J410" s="103" t="s">
        <v>493</v>
      </c>
      <c r="K410" s="102" t="s">
        <v>107</v>
      </c>
      <c r="L410" s="93" t="s">
        <v>14</v>
      </c>
      <c r="M410" s="93" t="s">
        <v>494</v>
      </c>
    </row>
    <row r="411" spans="1:13" x14ac:dyDescent="0.2">
      <c r="A411" s="89">
        <v>42060</v>
      </c>
      <c r="B411" s="90" t="s">
        <v>255</v>
      </c>
      <c r="C411" s="91" t="s">
        <v>118</v>
      </c>
      <c r="D411" s="92" t="s">
        <v>8</v>
      </c>
      <c r="E411" s="97">
        <v>800</v>
      </c>
      <c r="F411" s="99">
        <f t="shared" si="20"/>
        <v>1.2195921378992831</v>
      </c>
      <c r="G411" s="98">
        <f t="shared" si="21"/>
        <v>1.3890972534769106</v>
      </c>
      <c r="H411" s="100">
        <v>575.91359999999997</v>
      </c>
      <c r="I411" s="101" t="s">
        <v>63</v>
      </c>
      <c r="J411" s="103" t="s">
        <v>493</v>
      </c>
      <c r="K411" s="102" t="s">
        <v>107</v>
      </c>
      <c r="L411" s="93" t="s">
        <v>14</v>
      </c>
      <c r="M411" s="93" t="s">
        <v>494</v>
      </c>
    </row>
    <row r="412" spans="1:13" x14ac:dyDescent="0.2">
      <c r="A412" s="89">
        <v>42060</v>
      </c>
      <c r="B412" s="90" t="s">
        <v>256</v>
      </c>
      <c r="C412" s="91" t="s">
        <v>118</v>
      </c>
      <c r="D412" s="92" t="s">
        <v>8</v>
      </c>
      <c r="E412" s="97">
        <v>1000</v>
      </c>
      <c r="F412" s="99">
        <f t="shared" si="20"/>
        <v>1.5244901723741038</v>
      </c>
      <c r="G412" s="98">
        <f t="shared" si="21"/>
        <v>1.7363715668461381</v>
      </c>
      <c r="H412" s="100">
        <v>575.91359999999997</v>
      </c>
      <c r="I412" s="101" t="s">
        <v>63</v>
      </c>
      <c r="J412" s="103" t="s">
        <v>493</v>
      </c>
      <c r="K412" s="102" t="s">
        <v>107</v>
      </c>
      <c r="L412" s="93" t="s">
        <v>14</v>
      </c>
      <c r="M412" s="93" t="s">
        <v>494</v>
      </c>
    </row>
    <row r="413" spans="1:13" x14ac:dyDescent="0.2">
      <c r="A413" s="89">
        <v>42060</v>
      </c>
      <c r="B413" s="90" t="s">
        <v>257</v>
      </c>
      <c r="C413" s="91" t="s">
        <v>118</v>
      </c>
      <c r="D413" s="92" t="s">
        <v>8</v>
      </c>
      <c r="E413" s="97">
        <v>600</v>
      </c>
      <c r="F413" s="99">
        <f t="shared" si="20"/>
        <v>0.91469410342446233</v>
      </c>
      <c r="G413" s="98">
        <f t="shared" si="21"/>
        <v>1.0418229401076828</v>
      </c>
      <c r="H413" s="100">
        <v>575.91359999999997</v>
      </c>
      <c r="I413" s="101" t="s">
        <v>63</v>
      </c>
      <c r="J413" s="103" t="s">
        <v>493</v>
      </c>
      <c r="K413" s="102" t="s">
        <v>107</v>
      </c>
      <c r="L413" s="93" t="s">
        <v>14</v>
      </c>
      <c r="M413" s="93" t="s">
        <v>494</v>
      </c>
    </row>
    <row r="414" spans="1:13" x14ac:dyDescent="0.2">
      <c r="A414" s="89">
        <v>42060</v>
      </c>
      <c r="B414" s="90" t="s">
        <v>179</v>
      </c>
      <c r="C414" s="91" t="s">
        <v>239</v>
      </c>
      <c r="D414" s="92" t="s">
        <v>8</v>
      </c>
      <c r="E414" s="97">
        <v>1500</v>
      </c>
      <c r="F414" s="99">
        <f t="shared" si="20"/>
        <v>2.2867352585611558</v>
      </c>
      <c r="G414" s="98">
        <f t="shared" si="21"/>
        <v>2.6045573502692072</v>
      </c>
      <c r="H414" s="100">
        <v>575.91359999999997</v>
      </c>
      <c r="I414" s="101" t="s">
        <v>63</v>
      </c>
      <c r="J414" s="103" t="s">
        <v>493</v>
      </c>
      <c r="K414" s="102" t="s">
        <v>107</v>
      </c>
      <c r="L414" s="93" t="s">
        <v>14</v>
      </c>
      <c r="M414" s="93" t="s">
        <v>494</v>
      </c>
    </row>
    <row r="415" spans="1:13" x14ac:dyDescent="0.2">
      <c r="A415" s="89">
        <v>42060</v>
      </c>
      <c r="B415" s="90" t="s">
        <v>166</v>
      </c>
      <c r="C415" s="91" t="s">
        <v>118</v>
      </c>
      <c r="D415" s="92" t="s">
        <v>8</v>
      </c>
      <c r="E415" s="97">
        <v>600</v>
      </c>
      <c r="F415" s="99">
        <f t="shared" si="20"/>
        <v>0.91469410342446233</v>
      </c>
      <c r="G415" s="98">
        <f t="shared" si="21"/>
        <v>1.0418229401076828</v>
      </c>
      <c r="H415" s="100">
        <v>575.91359999999997</v>
      </c>
      <c r="I415" s="101" t="s">
        <v>63</v>
      </c>
      <c r="J415" s="103" t="s">
        <v>493</v>
      </c>
      <c r="K415" s="102" t="s">
        <v>106</v>
      </c>
      <c r="L415" s="93" t="s">
        <v>14</v>
      </c>
      <c r="M415" s="93" t="s">
        <v>494</v>
      </c>
    </row>
    <row r="416" spans="1:13" x14ac:dyDescent="0.2">
      <c r="A416" s="89">
        <v>42060</v>
      </c>
      <c r="B416" s="90" t="s">
        <v>167</v>
      </c>
      <c r="C416" s="91" t="s">
        <v>118</v>
      </c>
      <c r="D416" s="92" t="s">
        <v>8</v>
      </c>
      <c r="E416" s="97">
        <v>600</v>
      </c>
      <c r="F416" s="99">
        <f t="shared" si="20"/>
        <v>0.91469410342446233</v>
      </c>
      <c r="G416" s="98">
        <f t="shared" si="21"/>
        <v>1.0418229401076828</v>
      </c>
      <c r="H416" s="100">
        <v>575.91359999999997</v>
      </c>
      <c r="I416" s="101" t="s">
        <v>63</v>
      </c>
      <c r="J416" s="103" t="s">
        <v>493</v>
      </c>
      <c r="K416" s="102" t="s">
        <v>106</v>
      </c>
      <c r="L416" s="93" t="s">
        <v>14</v>
      </c>
      <c r="M416" s="93" t="s">
        <v>494</v>
      </c>
    </row>
    <row r="417" spans="1:13" x14ac:dyDescent="0.2">
      <c r="A417" s="89">
        <v>42061</v>
      </c>
      <c r="B417" s="90" t="s">
        <v>150</v>
      </c>
      <c r="C417" s="91" t="s">
        <v>118</v>
      </c>
      <c r="D417" s="92" t="s">
        <v>11</v>
      </c>
      <c r="E417" s="97">
        <v>500</v>
      </c>
      <c r="F417" s="99">
        <f t="shared" si="20"/>
        <v>0.76224508618705189</v>
      </c>
      <c r="G417" s="98">
        <f t="shared" si="21"/>
        <v>0.86818578342306907</v>
      </c>
      <c r="H417" s="100">
        <v>575.91359999999997</v>
      </c>
      <c r="I417" s="101" t="s">
        <v>62</v>
      </c>
      <c r="J417" s="103" t="s">
        <v>493</v>
      </c>
      <c r="K417" s="102" t="s">
        <v>108</v>
      </c>
      <c r="L417" s="93" t="s">
        <v>14</v>
      </c>
      <c r="M417" s="93" t="s">
        <v>494</v>
      </c>
    </row>
    <row r="418" spans="1:13" x14ac:dyDescent="0.2">
      <c r="A418" s="89">
        <v>42061</v>
      </c>
      <c r="B418" s="90" t="s">
        <v>153</v>
      </c>
      <c r="C418" s="91" t="s">
        <v>146</v>
      </c>
      <c r="D418" s="92" t="s">
        <v>11</v>
      </c>
      <c r="E418" s="97">
        <v>15000</v>
      </c>
      <c r="F418" s="99">
        <f t="shared" si="20"/>
        <v>22.867352585611556</v>
      </c>
      <c r="G418" s="98">
        <f t="shared" si="21"/>
        <v>26.045573502692072</v>
      </c>
      <c r="H418" s="100">
        <v>575.91359999999997</v>
      </c>
      <c r="I418" s="101" t="s">
        <v>62</v>
      </c>
      <c r="J418" s="103" t="s">
        <v>493</v>
      </c>
      <c r="K418" s="102" t="s">
        <v>108</v>
      </c>
      <c r="L418" s="93" t="s">
        <v>14</v>
      </c>
      <c r="M418" s="93" t="s">
        <v>494</v>
      </c>
    </row>
    <row r="419" spans="1:13" x14ac:dyDescent="0.2">
      <c r="A419" s="89">
        <v>42061</v>
      </c>
      <c r="B419" s="90" t="s">
        <v>156</v>
      </c>
      <c r="C419" s="91" t="s">
        <v>118</v>
      </c>
      <c r="D419" s="92" t="s">
        <v>11</v>
      </c>
      <c r="E419" s="97">
        <v>500</v>
      </c>
      <c r="F419" s="99">
        <f t="shared" si="20"/>
        <v>0.76224508618705189</v>
      </c>
      <c r="G419" s="98">
        <f t="shared" si="21"/>
        <v>0.86818578342306907</v>
      </c>
      <c r="H419" s="100">
        <v>575.91359999999997</v>
      </c>
      <c r="I419" s="101" t="s">
        <v>62</v>
      </c>
      <c r="J419" s="103" t="s">
        <v>493</v>
      </c>
      <c r="K419" s="102" t="s">
        <v>108</v>
      </c>
      <c r="L419" s="93" t="s">
        <v>14</v>
      </c>
      <c r="M419" s="93" t="s">
        <v>494</v>
      </c>
    </row>
    <row r="420" spans="1:13" x14ac:dyDescent="0.2">
      <c r="A420" s="89">
        <v>42061</v>
      </c>
      <c r="B420" s="90" t="s">
        <v>151</v>
      </c>
      <c r="C420" s="91" t="s">
        <v>118</v>
      </c>
      <c r="D420" s="92" t="s">
        <v>11</v>
      </c>
      <c r="E420" s="97">
        <v>300</v>
      </c>
      <c r="F420" s="99">
        <f t="shared" si="20"/>
        <v>0.45734705171223117</v>
      </c>
      <c r="G420" s="98">
        <f t="shared" si="21"/>
        <v>0.52091147005384142</v>
      </c>
      <c r="H420" s="100">
        <v>575.91359999999997</v>
      </c>
      <c r="I420" s="101" t="s">
        <v>62</v>
      </c>
      <c r="J420" s="103" t="s">
        <v>493</v>
      </c>
      <c r="K420" s="102" t="s">
        <v>110</v>
      </c>
      <c r="L420" s="93" t="s">
        <v>14</v>
      </c>
      <c r="M420" s="93" t="s">
        <v>494</v>
      </c>
    </row>
    <row r="421" spans="1:13" x14ac:dyDescent="0.2">
      <c r="A421" s="89">
        <v>42061</v>
      </c>
      <c r="B421" s="90" t="s">
        <v>154</v>
      </c>
      <c r="C421" s="91" t="s">
        <v>118</v>
      </c>
      <c r="D421" s="92" t="s">
        <v>11</v>
      </c>
      <c r="E421" s="97">
        <v>300</v>
      </c>
      <c r="F421" s="99">
        <f t="shared" si="20"/>
        <v>0.45734705171223117</v>
      </c>
      <c r="G421" s="98">
        <f t="shared" si="21"/>
        <v>0.52091147005384142</v>
      </c>
      <c r="H421" s="100">
        <v>575.91359999999997</v>
      </c>
      <c r="I421" s="101" t="s">
        <v>62</v>
      </c>
      <c r="J421" s="103" t="s">
        <v>493</v>
      </c>
      <c r="K421" s="102" t="s">
        <v>110</v>
      </c>
      <c r="L421" s="93" t="s">
        <v>14</v>
      </c>
      <c r="M421" s="93" t="s">
        <v>494</v>
      </c>
    </row>
    <row r="422" spans="1:13" x14ac:dyDescent="0.2">
      <c r="A422" s="89">
        <v>42061</v>
      </c>
      <c r="B422" s="90" t="s">
        <v>152</v>
      </c>
      <c r="C422" s="91" t="s">
        <v>118</v>
      </c>
      <c r="D422" s="92" t="s">
        <v>11</v>
      </c>
      <c r="E422" s="97">
        <v>400</v>
      </c>
      <c r="F422" s="99">
        <f t="shared" si="20"/>
        <v>0.60979606894964156</v>
      </c>
      <c r="G422" s="98">
        <f t="shared" si="21"/>
        <v>0.6945486267384553</v>
      </c>
      <c r="H422" s="100">
        <v>575.91359999999997</v>
      </c>
      <c r="I422" s="101" t="s">
        <v>62</v>
      </c>
      <c r="J422" s="103" t="s">
        <v>493</v>
      </c>
      <c r="K422" s="102" t="s">
        <v>112</v>
      </c>
      <c r="L422" s="93" t="s">
        <v>14</v>
      </c>
      <c r="M422" s="93" t="s">
        <v>494</v>
      </c>
    </row>
    <row r="423" spans="1:13" x14ac:dyDescent="0.2">
      <c r="A423" s="89">
        <v>42061</v>
      </c>
      <c r="B423" s="90" t="s">
        <v>155</v>
      </c>
      <c r="C423" s="91" t="s">
        <v>118</v>
      </c>
      <c r="D423" s="92" t="s">
        <v>11</v>
      </c>
      <c r="E423" s="97">
        <v>400</v>
      </c>
      <c r="F423" s="99">
        <f t="shared" si="20"/>
        <v>0.60979606894964156</v>
      </c>
      <c r="G423" s="98">
        <f t="shared" si="21"/>
        <v>0.6945486267384553</v>
      </c>
      <c r="H423" s="100">
        <v>575.91359999999997</v>
      </c>
      <c r="I423" s="101" t="s">
        <v>62</v>
      </c>
      <c r="J423" s="103" t="s">
        <v>493</v>
      </c>
      <c r="K423" s="102" t="s">
        <v>112</v>
      </c>
      <c r="L423" s="93" t="s">
        <v>14</v>
      </c>
      <c r="M423" s="93" t="s">
        <v>494</v>
      </c>
    </row>
    <row r="424" spans="1:13" x14ac:dyDescent="0.2">
      <c r="A424" s="89">
        <v>42061</v>
      </c>
      <c r="B424" s="90" t="s">
        <v>166</v>
      </c>
      <c r="C424" s="91" t="s">
        <v>118</v>
      </c>
      <c r="D424" s="92" t="s">
        <v>8</v>
      </c>
      <c r="E424" s="97">
        <v>600</v>
      </c>
      <c r="F424" s="99">
        <f t="shared" si="20"/>
        <v>0.91469410342446233</v>
      </c>
      <c r="G424" s="98">
        <f t="shared" si="21"/>
        <v>1.0418229401076828</v>
      </c>
      <c r="H424" s="100">
        <v>575.91359999999997</v>
      </c>
      <c r="I424" s="101" t="s">
        <v>63</v>
      </c>
      <c r="J424" s="103" t="s">
        <v>493</v>
      </c>
      <c r="K424" s="102" t="s">
        <v>106</v>
      </c>
      <c r="L424" s="93" t="s">
        <v>14</v>
      </c>
      <c r="M424" s="93" t="s">
        <v>494</v>
      </c>
    </row>
    <row r="425" spans="1:13" x14ac:dyDescent="0.2">
      <c r="A425" s="89">
        <v>42061</v>
      </c>
      <c r="B425" s="90" t="s">
        <v>167</v>
      </c>
      <c r="C425" s="91" t="s">
        <v>118</v>
      </c>
      <c r="D425" s="92" t="s">
        <v>8</v>
      </c>
      <c r="E425" s="97">
        <v>600</v>
      </c>
      <c r="F425" s="99">
        <f t="shared" si="20"/>
        <v>0.91469410342446233</v>
      </c>
      <c r="G425" s="98">
        <f t="shared" si="21"/>
        <v>1.0418229401076828</v>
      </c>
      <c r="H425" s="100">
        <v>575.91359999999997</v>
      </c>
      <c r="I425" s="101" t="s">
        <v>63</v>
      </c>
      <c r="J425" s="103" t="s">
        <v>493</v>
      </c>
      <c r="K425" s="102" t="s">
        <v>106</v>
      </c>
      <c r="L425" s="93" t="s">
        <v>14</v>
      </c>
      <c r="M425" s="93" t="s">
        <v>494</v>
      </c>
    </row>
    <row r="426" spans="1:13" x14ac:dyDescent="0.2">
      <c r="A426" s="89">
        <v>42062</v>
      </c>
      <c r="B426" s="90" t="s">
        <v>139</v>
      </c>
      <c r="C426" s="91" t="s">
        <v>118</v>
      </c>
      <c r="D426" s="92" t="s">
        <v>9</v>
      </c>
      <c r="E426" s="97">
        <v>150</v>
      </c>
      <c r="F426" s="99">
        <f t="shared" si="20"/>
        <v>0.22867352585611558</v>
      </c>
      <c r="G426" s="98">
        <f t="shared" si="21"/>
        <v>0.26045573502692071</v>
      </c>
      <c r="H426" s="100">
        <v>575.91359999999997</v>
      </c>
      <c r="I426" s="101" t="s">
        <v>59</v>
      </c>
      <c r="J426" s="103" t="s">
        <v>493</v>
      </c>
      <c r="K426" s="102" t="s">
        <v>114</v>
      </c>
      <c r="L426" s="93" t="s">
        <v>14</v>
      </c>
      <c r="M426" s="93" t="s">
        <v>494</v>
      </c>
    </row>
    <row r="427" spans="1:13" x14ac:dyDescent="0.2">
      <c r="A427" s="89">
        <v>42062</v>
      </c>
      <c r="B427" s="90" t="s">
        <v>138</v>
      </c>
      <c r="C427" s="91" t="s">
        <v>118</v>
      </c>
      <c r="D427" s="92" t="s">
        <v>9</v>
      </c>
      <c r="E427" s="97">
        <v>150</v>
      </c>
      <c r="F427" s="99">
        <f t="shared" si="20"/>
        <v>0.22867352585611558</v>
      </c>
      <c r="G427" s="98">
        <f t="shared" si="21"/>
        <v>0.26045573502692071</v>
      </c>
      <c r="H427" s="100">
        <v>575.91359999999997</v>
      </c>
      <c r="I427" s="101" t="s">
        <v>59</v>
      </c>
      <c r="J427" s="103" t="s">
        <v>493</v>
      </c>
      <c r="K427" s="102" t="s">
        <v>114</v>
      </c>
      <c r="L427" s="93" t="s">
        <v>14</v>
      </c>
      <c r="M427" s="93" t="s">
        <v>494</v>
      </c>
    </row>
    <row r="428" spans="1:13" x14ac:dyDescent="0.2">
      <c r="A428" s="89">
        <v>42062</v>
      </c>
      <c r="B428" s="90" t="s">
        <v>116</v>
      </c>
      <c r="C428" s="91" t="s">
        <v>137</v>
      </c>
      <c r="D428" s="92" t="s">
        <v>9</v>
      </c>
      <c r="E428" s="97">
        <v>2750</v>
      </c>
      <c r="F428" s="99">
        <f t="shared" si="20"/>
        <v>4.1923479740287855</v>
      </c>
      <c r="G428" s="98">
        <f t="shared" si="21"/>
        <v>4.7750218088268799</v>
      </c>
      <c r="H428" s="100">
        <v>575.91359999999997</v>
      </c>
      <c r="I428" s="101" t="s">
        <v>59</v>
      </c>
      <c r="J428" s="103" t="s">
        <v>493</v>
      </c>
      <c r="K428" s="102" t="s">
        <v>114</v>
      </c>
      <c r="L428" s="93" t="s">
        <v>14</v>
      </c>
      <c r="M428" s="93" t="s">
        <v>494</v>
      </c>
    </row>
    <row r="429" spans="1:13" x14ac:dyDescent="0.2">
      <c r="A429" s="89">
        <v>42062</v>
      </c>
      <c r="B429" s="90" t="s">
        <v>145</v>
      </c>
      <c r="C429" s="91" t="s">
        <v>146</v>
      </c>
      <c r="D429" s="92" t="s">
        <v>9</v>
      </c>
      <c r="E429" s="97">
        <v>500</v>
      </c>
      <c r="F429" s="99">
        <f t="shared" si="20"/>
        <v>0.76224508618705189</v>
      </c>
      <c r="G429" s="98">
        <f t="shared" si="21"/>
        <v>0.86818578342306907</v>
      </c>
      <c r="H429" s="100">
        <v>575.91359999999997</v>
      </c>
      <c r="I429" s="101" t="s">
        <v>59</v>
      </c>
      <c r="J429" s="103" t="s">
        <v>493</v>
      </c>
      <c r="K429" s="102" t="s">
        <v>115</v>
      </c>
      <c r="L429" s="93" t="s">
        <v>14</v>
      </c>
      <c r="M429" s="93" t="s">
        <v>494</v>
      </c>
    </row>
    <row r="430" spans="1:13" x14ac:dyDescent="0.2">
      <c r="A430" s="89">
        <v>42062</v>
      </c>
      <c r="B430" s="90" t="s">
        <v>166</v>
      </c>
      <c r="C430" s="91" t="s">
        <v>118</v>
      </c>
      <c r="D430" s="92" t="s">
        <v>8</v>
      </c>
      <c r="E430" s="97">
        <v>600</v>
      </c>
      <c r="F430" s="99">
        <f t="shared" si="20"/>
        <v>0.91469410342446233</v>
      </c>
      <c r="G430" s="98">
        <f t="shared" si="21"/>
        <v>1.0418229401076828</v>
      </c>
      <c r="H430" s="100">
        <v>575.91359999999997</v>
      </c>
      <c r="I430" s="101" t="s">
        <v>63</v>
      </c>
      <c r="J430" s="103" t="s">
        <v>493</v>
      </c>
      <c r="K430" s="102" t="s">
        <v>106</v>
      </c>
      <c r="L430" s="93" t="s">
        <v>14</v>
      </c>
      <c r="M430" s="93" t="s">
        <v>494</v>
      </c>
    </row>
    <row r="431" spans="1:13" x14ac:dyDescent="0.2">
      <c r="A431" s="89">
        <v>42062</v>
      </c>
      <c r="B431" s="90" t="s">
        <v>167</v>
      </c>
      <c r="C431" s="91" t="s">
        <v>118</v>
      </c>
      <c r="D431" s="92" t="s">
        <v>8</v>
      </c>
      <c r="E431" s="97">
        <v>600</v>
      </c>
      <c r="F431" s="99">
        <f t="shared" si="20"/>
        <v>0.91469410342446233</v>
      </c>
      <c r="G431" s="98">
        <f t="shared" si="21"/>
        <v>1.0418229401076828</v>
      </c>
      <c r="H431" s="100">
        <v>575.91359999999997</v>
      </c>
      <c r="I431" s="101" t="s">
        <v>63</v>
      </c>
      <c r="J431" s="103" t="s">
        <v>493</v>
      </c>
      <c r="K431" s="102" t="s">
        <v>106</v>
      </c>
      <c r="L431" s="93" t="s">
        <v>14</v>
      </c>
      <c r="M431" s="93" t="s">
        <v>494</v>
      </c>
    </row>
    <row r="432" spans="1:13" x14ac:dyDescent="0.2">
      <c r="A432" s="89">
        <v>42062</v>
      </c>
      <c r="B432" s="90" t="s">
        <v>178</v>
      </c>
      <c r="C432" s="91" t="s">
        <v>118</v>
      </c>
      <c r="D432" s="92" t="s">
        <v>8</v>
      </c>
      <c r="E432" s="97">
        <v>800</v>
      </c>
      <c r="F432" s="99">
        <f t="shared" si="20"/>
        <v>1.2195921378992831</v>
      </c>
      <c r="G432" s="98">
        <f t="shared" si="21"/>
        <v>1.3890972534769106</v>
      </c>
      <c r="H432" s="100">
        <v>575.91359999999997</v>
      </c>
      <c r="I432" s="101" t="s">
        <v>63</v>
      </c>
      <c r="J432" s="103" t="s">
        <v>493</v>
      </c>
      <c r="K432" s="102" t="s">
        <v>109</v>
      </c>
      <c r="L432" s="93" t="s">
        <v>14</v>
      </c>
      <c r="M432" s="93" t="s">
        <v>494</v>
      </c>
    </row>
    <row r="433" spans="1:13" x14ac:dyDescent="0.2">
      <c r="A433" s="89">
        <v>42062</v>
      </c>
      <c r="B433" s="90" t="s">
        <v>186</v>
      </c>
      <c r="C433" s="91" t="s">
        <v>118</v>
      </c>
      <c r="D433" s="92" t="s">
        <v>8</v>
      </c>
      <c r="E433" s="97">
        <v>700</v>
      </c>
      <c r="F433" s="99">
        <f t="shared" si="20"/>
        <v>1.0671431206618727</v>
      </c>
      <c r="G433" s="98">
        <f t="shared" si="21"/>
        <v>1.2154600967922966</v>
      </c>
      <c r="H433" s="100">
        <v>575.91359999999997</v>
      </c>
      <c r="I433" s="101" t="s">
        <v>63</v>
      </c>
      <c r="J433" s="103" t="s">
        <v>493</v>
      </c>
      <c r="K433" s="102" t="s">
        <v>109</v>
      </c>
      <c r="L433" s="93" t="s">
        <v>14</v>
      </c>
      <c r="M433" s="93" t="s">
        <v>494</v>
      </c>
    </row>
    <row r="434" spans="1:13" x14ac:dyDescent="0.2">
      <c r="A434" s="89">
        <v>42062</v>
      </c>
      <c r="B434" s="90" t="s">
        <v>187</v>
      </c>
      <c r="C434" s="91" t="s">
        <v>118</v>
      </c>
      <c r="D434" s="92" t="s">
        <v>8</v>
      </c>
      <c r="E434" s="97">
        <v>700</v>
      </c>
      <c r="F434" s="99">
        <f t="shared" si="20"/>
        <v>1.0671431206618727</v>
      </c>
      <c r="G434" s="98">
        <f t="shared" si="21"/>
        <v>1.2154600967922966</v>
      </c>
      <c r="H434" s="100">
        <v>575.91359999999997</v>
      </c>
      <c r="I434" s="101" t="s">
        <v>63</v>
      </c>
      <c r="J434" s="103" t="s">
        <v>493</v>
      </c>
      <c r="K434" s="102" t="s">
        <v>109</v>
      </c>
      <c r="L434" s="93" t="s">
        <v>14</v>
      </c>
      <c r="M434" s="93" t="s">
        <v>494</v>
      </c>
    </row>
    <row r="435" spans="1:13" x14ac:dyDescent="0.2">
      <c r="A435" s="89">
        <v>42062</v>
      </c>
      <c r="B435" s="90" t="s">
        <v>188</v>
      </c>
      <c r="C435" s="91" t="s">
        <v>118</v>
      </c>
      <c r="D435" s="92" t="s">
        <v>8</v>
      </c>
      <c r="E435" s="97">
        <v>200</v>
      </c>
      <c r="F435" s="99">
        <f t="shared" si="20"/>
        <v>0.30489803447482078</v>
      </c>
      <c r="G435" s="98">
        <f t="shared" si="21"/>
        <v>0.34727431336922765</v>
      </c>
      <c r="H435" s="100">
        <v>575.91359999999997</v>
      </c>
      <c r="I435" s="101" t="s">
        <v>63</v>
      </c>
      <c r="J435" s="103" t="s">
        <v>493</v>
      </c>
      <c r="K435" s="102" t="s">
        <v>109</v>
      </c>
      <c r="L435" s="93" t="s">
        <v>14</v>
      </c>
      <c r="M435" s="93" t="s">
        <v>494</v>
      </c>
    </row>
    <row r="436" spans="1:13" x14ac:dyDescent="0.2">
      <c r="A436" s="89">
        <v>42062</v>
      </c>
      <c r="B436" s="90" t="s">
        <v>189</v>
      </c>
      <c r="C436" s="91" t="s">
        <v>239</v>
      </c>
      <c r="D436" s="92" t="s">
        <v>8</v>
      </c>
      <c r="E436" s="97">
        <v>1500</v>
      </c>
      <c r="F436" s="99">
        <f t="shared" si="20"/>
        <v>2.2867352585611558</v>
      </c>
      <c r="G436" s="98">
        <f t="shared" si="21"/>
        <v>2.6045573502692072</v>
      </c>
      <c r="H436" s="100">
        <v>575.91359999999997</v>
      </c>
      <c r="I436" s="101" t="s">
        <v>63</v>
      </c>
      <c r="J436" s="103" t="s">
        <v>493</v>
      </c>
      <c r="K436" s="102" t="s">
        <v>109</v>
      </c>
      <c r="L436" s="93" t="s">
        <v>14</v>
      </c>
      <c r="M436" s="93" t="s">
        <v>494</v>
      </c>
    </row>
    <row r="437" spans="1:13" x14ac:dyDescent="0.2">
      <c r="A437" s="89">
        <v>42062</v>
      </c>
      <c r="B437" s="90" t="s">
        <v>245</v>
      </c>
      <c r="C437" s="91" t="s">
        <v>159</v>
      </c>
      <c r="D437" s="92" t="s">
        <v>10</v>
      </c>
      <c r="E437" s="97">
        <v>201300</v>
      </c>
      <c r="F437" s="99">
        <f t="shared" si="20"/>
        <v>306.8798716989071</v>
      </c>
      <c r="G437" s="98">
        <f t="shared" si="21"/>
        <v>349.53159640612762</v>
      </c>
      <c r="H437" s="100">
        <v>575.91359999999997</v>
      </c>
      <c r="I437" s="101" t="s">
        <v>241</v>
      </c>
      <c r="J437" s="103" t="s">
        <v>493</v>
      </c>
      <c r="K437" s="102" t="s">
        <v>242</v>
      </c>
      <c r="L437" s="93" t="s">
        <v>14</v>
      </c>
      <c r="M437" s="93" t="s">
        <v>494</v>
      </c>
    </row>
    <row r="438" spans="1:13" x14ac:dyDescent="0.2">
      <c r="A438" s="89">
        <v>42062</v>
      </c>
      <c r="B438" s="90" t="s">
        <v>246</v>
      </c>
      <c r="C438" s="91" t="s">
        <v>159</v>
      </c>
      <c r="D438" s="92" t="s">
        <v>10</v>
      </c>
      <c r="E438" s="97">
        <v>195170</v>
      </c>
      <c r="F438" s="99">
        <f t="shared" si="20"/>
        <v>297.53474694225383</v>
      </c>
      <c r="G438" s="98">
        <f t="shared" si="21"/>
        <v>338.8876387013608</v>
      </c>
      <c r="H438" s="100">
        <v>575.91359999999997</v>
      </c>
      <c r="I438" s="101" t="s">
        <v>241</v>
      </c>
      <c r="J438" s="103" t="s">
        <v>493</v>
      </c>
      <c r="K438" s="102" t="s">
        <v>242</v>
      </c>
      <c r="L438" s="93" t="s">
        <v>14</v>
      </c>
      <c r="M438" s="93" t="s">
        <v>494</v>
      </c>
    </row>
    <row r="439" spans="1:13" x14ac:dyDescent="0.2">
      <c r="A439" s="89">
        <v>42062</v>
      </c>
      <c r="B439" s="90" t="s">
        <v>247</v>
      </c>
      <c r="C439" s="91" t="s">
        <v>159</v>
      </c>
      <c r="D439" s="92" t="s">
        <v>15</v>
      </c>
      <c r="E439" s="97">
        <v>149830</v>
      </c>
      <c r="F439" s="99">
        <f t="shared" si="20"/>
        <v>228.41436252681197</v>
      </c>
      <c r="G439" s="98">
        <f t="shared" si="21"/>
        <v>260.16055186055689</v>
      </c>
      <c r="H439" s="100">
        <v>575.91359999999997</v>
      </c>
      <c r="I439" s="101" t="s">
        <v>241</v>
      </c>
      <c r="J439" s="103" t="s">
        <v>493</v>
      </c>
      <c r="K439" s="102" t="s">
        <v>242</v>
      </c>
      <c r="L439" s="93" t="s">
        <v>14</v>
      </c>
      <c r="M439" s="93" t="s">
        <v>494</v>
      </c>
    </row>
    <row r="440" spans="1:13" x14ac:dyDescent="0.2">
      <c r="A440" s="89">
        <v>42062</v>
      </c>
      <c r="B440" s="90" t="s">
        <v>248</v>
      </c>
      <c r="C440" s="91" t="s">
        <v>159</v>
      </c>
      <c r="D440" s="92" t="s">
        <v>11</v>
      </c>
      <c r="E440" s="97">
        <v>148430</v>
      </c>
      <c r="F440" s="99">
        <f t="shared" si="20"/>
        <v>226.28007628548824</v>
      </c>
      <c r="G440" s="98">
        <f t="shared" si="21"/>
        <v>257.7296316669723</v>
      </c>
      <c r="H440" s="100">
        <v>575.91359999999997</v>
      </c>
      <c r="I440" s="101" t="s">
        <v>241</v>
      </c>
      <c r="J440" s="103" t="s">
        <v>493</v>
      </c>
      <c r="K440" s="102" t="s">
        <v>242</v>
      </c>
      <c r="L440" s="93" t="s">
        <v>14</v>
      </c>
      <c r="M440" s="93" t="s">
        <v>494</v>
      </c>
    </row>
    <row r="441" spans="1:13" x14ac:dyDescent="0.2">
      <c r="A441" s="89">
        <v>42062</v>
      </c>
      <c r="B441" s="90" t="s">
        <v>249</v>
      </c>
      <c r="C441" s="91" t="s">
        <v>159</v>
      </c>
      <c r="D441" s="92" t="s">
        <v>9</v>
      </c>
      <c r="E441" s="97">
        <v>165590</v>
      </c>
      <c r="F441" s="99">
        <f t="shared" si="20"/>
        <v>252.44032764342785</v>
      </c>
      <c r="G441" s="98">
        <f t="shared" si="21"/>
        <v>287.52576775405203</v>
      </c>
      <c r="H441" s="100">
        <v>575.91359999999997</v>
      </c>
      <c r="I441" s="101" t="s">
        <v>241</v>
      </c>
      <c r="J441" s="103" t="s">
        <v>493</v>
      </c>
      <c r="K441" s="102" t="s">
        <v>242</v>
      </c>
      <c r="L441" s="93" t="s">
        <v>14</v>
      </c>
      <c r="M441" s="93" t="s">
        <v>494</v>
      </c>
    </row>
    <row r="442" spans="1:13" x14ac:dyDescent="0.2">
      <c r="A442" s="89">
        <v>42062</v>
      </c>
      <c r="B442" s="90" t="s">
        <v>250</v>
      </c>
      <c r="C442" s="91" t="s">
        <v>159</v>
      </c>
      <c r="D442" s="92" t="s">
        <v>11</v>
      </c>
      <c r="E442" s="97">
        <v>149130</v>
      </c>
      <c r="F442" s="99">
        <f t="shared" si="20"/>
        <v>227.34721940615009</v>
      </c>
      <c r="G442" s="98">
        <f t="shared" si="21"/>
        <v>258.94509176376459</v>
      </c>
      <c r="H442" s="100">
        <v>575.91359999999997</v>
      </c>
      <c r="I442" s="101" t="s">
        <v>241</v>
      </c>
      <c r="J442" s="103" t="s">
        <v>493</v>
      </c>
      <c r="K442" s="102" t="s">
        <v>242</v>
      </c>
      <c r="L442" s="93" t="s">
        <v>14</v>
      </c>
      <c r="M442" s="93" t="s">
        <v>494</v>
      </c>
    </row>
    <row r="443" spans="1:13" x14ac:dyDescent="0.2">
      <c r="A443" s="89">
        <v>42062</v>
      </c>
      <c r="B443" s="90" t="s">
        <v>251</v>
      </c>
      <c r="C443" s="91" t="s">
        <v>159</v>
      </c>
      <c r="D443" s="92" t="s">
        <v>8</v>
      </c>
      <c r="E443" s="97">
        <v>150530</v>
      </c>
      <c r="F443" s="99">
        <f t="shared" si="20"/>
        <v>229.48150564747385</v>
      </c>
      <c r="G443" s="98">
        <f t="shared" si="21"/>
        <v>261.37601195734919</v>
      </c>
      <c r="H443" s="100">
        <v>575.91359999999997</v>
      </c>
      <c r="I443" s="101" t="s">
        <v>241</v>
      </c>
      <c r="J443" s="103" t="s">
        <v>493</v>
      </c>
      <c r="K443" s="102" t="s">
        <v>242</v>
      </c>
      <c r="L443" s="93" t="s">
        <v>14</v>
      </c>
      <c r="M443" s="93" t="s">
        <v>494</v>
      </c>
    </row>
    <row r="444" spans="1:13" x14ac:dyDescent="0.2">
      <c r="A444" s="89">
        <v>42062</v>
      </c>
      <c r="B444" s="90" t="s">
        <v>252</v>
      </c>
      <c r="C444" s="91" t="s">
        <v>146</v>
      </c>
      <c r="D444" s="92" t="s">
        <v>9</v>
      </c>
      <c r="E444" s="97">
        <v>85000</v>
      </c>
      <c r="F444" s="99">
        <f t="shared" si="20"/>
        <v>129.58166465179883</v>
      </c>
      <c r="G444" s="98">
        <f t="shared" si="21"/>
        <v>147.59158318192175</v>
      </c>
      <c r="H444" s="100">
        <v>575.91359999999997</v>
      </c>
      <c r="I444" s="101" t="s">
        <v>241</v>
      </c>
      <c r="J444" s="103" t="s">
        <v>493</v>
      </c>
      <c r="K444" s="102" t="s">
        <v>242</v>
      </c>
      <c r="L444" s="93" t="s">
        <v>14</v>
      </c>
      <c r="M444" s="93" t="s">
        <v>494</v>
      </c>
    </row>
    <row r="445" spans="1:13" x14ac:dyDescent="0.2">
      <c r="A445" s="89">
        <v>42062</v>
      </c>
      <c r="B445" s="90" t="s">
        <v>261</v>
      </c>
      <c r="C445" s="91" t="s">
        <v>159</v>
      </c>
      <c r="D445" s="92" t="s">
        <v>9</v>
      </c>
      <c r="E445" s="97">
        <v>440000</v>
      </c>
      <c r="F445" s="99">
        <f t="shared" si="20"/>
        <v>670.77567584460564</v>
      </c>
      <c r="G445" s="98">
        <f t="shared" si="21"/>
        <v>764.00348941230072</v>
      </c>
      <c r="H445" s="100">
        <v>575.91359999999997</v>
      </c>
      <c r="I445" s="101" t="s">
        <v>241</v>
      </c>
      <c r="J445" s="103" t="s">
        <v>493</v>
      </c>
      <c r="K445" s="102" t="s">
        <v>242</v>
      </c>
      <c r="L445" s="93" t="s">
        <v>14</v>
      </c>
      <c r="M445" s="93" t="s">
        <v>494</v>
      </c>
    </row>
    <row r="446" spans="1:13" x14ac:dyDescent="0.2">
      <c r="A446" s="89">
        <v>42062</v>
      </c>
      <c r="B446" s="90" t="s">
        <v>259</v>
      </c>
      <c r="C446" s="91" t="s">
        <v>258</v>
      </c>
      <c r="D446" s="92" t="s">
        <v>9</v>
      </c>
      <c r="E446" s="97">
        <v>3300</v>
      </c>
      <c r="F446" s="99">
        <f t="shared" si="20"/>
        <v>5.0308175688345429</v>
      </c>
      <c r="G446" s="98">
        <f t="shared" si="21"/>
        <v>5.7300261705922555</v>
      </c>
      <c r="H446" s="100">
        <v>575.91359999999997</v>
      </c>
      <c r="I446" s="101" t="s">
        <v>241</v>
      </c>
      <c r="J446" s="103" t="s">
        <v>493</v>
      </c>
      <c r="K446" s="102" t="s">
        <v>260</v>
      </c>
      <c r="L446" s="93" t="s">
        <v>14</v>
      </c>
      <c r="M446" s="93" t="s">
        <v>494</v>
      </c>
    </row>
    <row r="447" spans="1:13" x14ac:dyDescent="0.2">
      <c r="A447" s="133">
        <v>42063</v>
      </c>
      <c r="B447" s="167" t="s">
        <v>792</v>
      </c>
      <c r="C447" s="91" t="s">
        <v>841</v>
      </c>
      <c r="D447" s="147" t="s">
        <v>9</v>
      </c>
      <c r="E447" s="135">
        <v>500</v>
      </c>
      <c r="F447" s="99">
        <f t="shared" si="20"/>
        <v>0.76224508618705189</v>
      </c>
      <c r="G447" s="98">
        <f t="shared" si="21"/>
        <v>0.86818578342306907</v>
      </c>
      <c r="H447" s="100">
        <v>575.91359999999997</v>
      </c>
      <c r="I447" s="136" t="s">
        <v>59</v>
      </c>
      <c r="J447" s="103" t="s">
        <v>493</v>
      </c>
      <c r="K447" s="138" t="s">
        <v>496</v>
      </c>
      <c r="L447" s="137" t="s">
        <v>14</v>
      </c>
      <c r="M447" s="93" t="s">
        <v>494</v>
      </c>
    </row>
    <row r="448" spans="1:13" x14ac:dyDescent="0.2">
      <c r="A448" s="133">
        <v>42066</v>
      </c>
      <c r="B448" s="134" t="s">
        <v>670</v>
      </c>
      <c r="C448" s="91" t="s">
        <v>118</v>
      </c>
      <c r="D448" s="91" t="s">
        <v>8</v>
      </c>
      <c r="E448" s="135">
        <v>300</v>
      </c>
      <c r="F448" s="99">
        <f t="shared" si="20"/>
        <v>0.45734705171223117</v>
      </c>
      <c r="G448" s="98">
        <f t="shared" si="21"/>
        <v>0.52091147005384142</v>
      </c>
      <c r="H448" s="100">
        <v>575.91359999999997</v>
      </c>
      <c r="I448" s="136" t="s">
        <v>60</v>
      </c>
      <c r="J448" s="103" t="s">
        <v>493</v>
      </c>
      <c r="K448" s="138" t="s">
        <v>504</v>
      </c>
      <c r="L448" s="137" t="s">
        <v>14</v>
      </c>
      <c r="M448" s="93" t="s">
        <v>494</v>
      </c>
    </row>
    <row r="449" spans="1:13" x14ac:dyDescent="0.2">
      <c r="A449" s="133">
        <v>42066</v>
      </c>
      <c r="B449" s="134" t="s">
        <v>671</v>
      </c>
      <c r="C449" s="91" t="s">
        <v>118</v>
      </c>
      <c r="D449" s="91" t="s">
        <v>8</v>
      </c>
      <c r="E449" s="135">
        <v>300</v>
      </c>
      <c r="F449" s="99">
        <f t="shared" ref="F449:F512" si="22">E449/655.957</f>
        <v>0.45734705171223117</v>
      </c>
      <c r="G449" s="98">
        <f t="shared" ref="G449:G512" si="23">E449/H449</f>
        <v>0.52091147005384142</v>
      </c>
      <c r="H449" s="100">
        <v>575.91359999999997</v>
      </c>
      <c r="I449" s="136" t="s">
        <v>60</v>
      </c>
      <c r="J449" s="103" t="s">
        <v>493</v>
      </c>
      <c r="K449" s="138" t="s">
        <v>504</v>
      </c>
      <c r="L449" s="137" t="s">
        <v>14</v>
      </c>
      <c r="M449" s="93" t="s">
        <v>494</v>
      </c>
    </row>
    <row r="450" spans="1:13" x14ac:dyDescent="0.2">
      <c r="A450" s="133">
        <v>42066</v>
      </c>
      <c r="B450" s="142" t="s">
        <v>672</v>
      </c>
      <c r="C450" s="91" t="s">
        <v>118</v>
      </c>
      <c r="D450" s="137" t="s">
        <v>8</v>
      </c>
      <c r="E450" s="135">
        <v>300</v>
      </c>
      <c r="F450" s="99">
        <f t="shared" si="22"/>
        <v>0.45734705171223117</v>
      </c>
      <c r="G450" s="98">
        <f t="shared" si="23"/>
        <v>0.52091147005384142</v>
      </c>
      <c r="H450" s="100">
        <v>575.91359999999997</v>
      </c>
      <c r="I450" s="136" t="s">
        <v>60</v>
      </c>
      <c r="J450" s="103" t="s">
        <v>493</v>
      </c>
      <c r="K450" s="138" t="s">
        <v>504</v>
      </c>
      <c r="L450" s="137" t="s">
        <v>14</v>
      </c>
      <c r="M450" s="93" t="s">
        <v>494</v>
      </c>
    </row>
    <row r="451" spans="1:13" x14ac:dyDescent="0.2">
      <c r="A451" s="133">
        <v>42066</v>
      </c>
      <c r="B451" s="142" t="s">
        <v>673</v>
      </c>
      <c r="C451" s="91" t="s">
        <v>118</v>
      </c>
      <c r="D451" s="137" t="s">
        <v>8</v>
      </c>
      <c r="E451" s="135">
        <v>300</v>
      </c>
      <c r="F451" s="99">
        <f t="shared" si="22"/>
        <v>0.45734705171223117</v>
      </c>
      <c r="G451" s="98">
        <f t="shared" si="23"/>
        <v>0.52091147005384142</v>
      </c>
      <c r="H451" s="100">
        <v>575.91359999999997</v>
      </c>
      <c r="I451" s="136" t="s">
        <v>60</v>
      </c>
      <c r="J451" s="103" t="s">
        <v>493</v>
      </c>
      <c r="K451" s="138" t="s">
        <v>504</v>
      </c>
      <c r="L451" s="137" t="s">
        <v>14</v>
      </c>
      <c r="M451" s="93" t="s">
        <v>494</v>
      </c>
    </row>
    <row r="452" spans="1:13" x14ac:dyDescent="0.2">
      <c r="A452" s="133">
        <v>42066</v>
      </c>
      <c r="B452" s="142" t="s">
        <v>674</v>
      </c>
      <c r="C452" s="91" t="s">
        <v>118</v>
      </c>
      <c r="D452" s="137" t="s">
        <v>8</v>
      </c>
      <c r="E452" s="135">
        <v>400</v>
      </c>
      <c r="F452" s="99">
        <f t="shared" si="22"/>
        <v>0.60979606894964156</v>
      </c>
      <c r="G452" s="98">
        <f t="shared" si="23"/>
        <v>0.6945486267384553</v>
      </c>
      <c r="H452" s="100">
        <v>575.91359999999997</v>
      </c>
      <c r="I452" s="136" t="s">
        <v>60</v>
      </c>
      <c r="J452" s="103" t="s">
        <v>493</v>
      </c>
      <c r="K452" s="138" t="s">
        <v>504</v>
      </c>
      <c r="L452" s="137" t="s">
        <v>14</v>
      </c>
      <c r="M452" s="93" t="s">
        <v>494</v>
      </c>
    </row>
    <row r="453" spans="1:13" x14ac:dyDescent="0.2">
      <c r="A453" s="133">
        <v>42066</v>
      </c>
      <c r="B453" s="142" t="s">
        <v>675</v>
      </c>
      <c r="C453" s="91" t="s">
        <v>118</v>
      </c>
      <c r="D453" s="137" t="s">
        <v>8</v>
      </c>
      <c r="E453" s="135">
        <v>300</v>
      </c>
      <c r="F453" s="99">
        <f t="shared" si="22"/>
        <v>0.45734705171223117</v>
      </c>
      <c r="G453" s="98">
        <f t="shared" si="23"/>
        <v>0.52091147005384142</v>
      </c>
      <c r="H453" s="100">
        <v>575.91359999999997</v>
      </c>
      <c r="I453" s="136" t="s">
        <v>60</v>
      </c>
      <c r="J453" s="103" t="s">
        <v>493</v>
      </c>
      <c r="K453" s="138" t="s">
        <v>504</v>
      </c>
      <c r="L453" s="137" t="s">
        <v>14</v>
      </c>
      <c r="M453" s="93" t="s">
        <v>494</v>
      </c>
    </row>
    <row r="454" spans="1:13" x14ac:dyDescent="0.2">
      <c r="A454" s="133">
        <v>42066</v>
      </c>
      <c r="B454" s="134" t="s">
        <v>676</v>
      </c>
      <c r="C454" s="91" t="s">
        <v>118</v>
      </c>
      <c r="D454" s="92" t="s">
        <v>8</v>
      </c>
      <c r="E454" s="135">
        <v>300</v>
      </c>
      <c r="F454" s="99">
        <f t="shared" si="22"/>
        <v>0.45734705171223117</v>
      </c>
      <c r="G454" s="98">
        <f t="shared" si="23"/>
        <v>0.52091147005384142</v>
      </c>
      <c r="H454" s="100">
        <v>575.91359999999997</v>
      </c>
      <c r="I454" s="136" t="s">
        <v>60</v>
      </c>
      <c r="J454" s="103" t="s">
        <v>493</v>
      </c>
      <c r="K454" s="138" t="s">
        <v>504</v>
      </c>
      <c r="L454" s="137" t="s">
        <v>14</v>
      </c>
      <c r="M454" s="93" t="s">
        <v>494</v>
      </c>
    </row>
    <row r="455" spans="1:13" x14ac:dyDescent="0.2">
      <c r="A455" s="133">
        <v>42066</v>
      </c>
      <c r="B455" s="134" t="s">
        <v>677</v>
      </c>
      <c r="C455" s="91" t="s">
        <v>118</v>
      </c>
      <c r="D455" s="92" t="s">
        <v>8</v>
      </c>
      <c r="E455" s="135">
        <v>400</v>
      </c>
      <c r="F455" s="99">
        <f t="shared" si="22"/>
        <v>0.60979606894964156</v>
      </c>
      <c r="G455" s="98">
        <f t="shared" si="23"/>
        <v>0.6945486267384553</v>
      </c>
      <c r="H455" s="100">
        <v>575.91359999999997</v>
      </c>
      <c r="I455" s="136" t="s">
        <v>60</v>
      </c>
      <c r="J455" s="103" t="s">
        <v>493</v>
      </c>
      <c r="K455" s="138" t="s">
        <v>504</v>
      </c>
      <c r="L455" s="137" t="s">
        <v>14</v>
      </c>
      <c r="M455" s="93" t="s">
        <v>494</v>
      </c>
    </row>
    <row r="456" spans="1:13" x14ac:dyDescent="0.2">
      <c r="A456" s="133">
        <v>42066</v>
      </c>
      <c r="B456" s="153" t="s">
        <v>678</v>
      </c>
      <c r="C456" s="91" t="s">
        <v>118</v>
      </c>
      <c r="D456" s="92" t="s">
        <v>8</v>
      </c>
      <c r="E456" s="135">
        <v>400</v>
      </c>
      <c r="F456" s="99">
        <f t="shared" si="22"/>
        <v>0.60979606894964156</v>
      </c>
      <c r="G456" s="98">
        <f t="shared" si="23"/>
        <v>0.6945486267384553</v>
      </c>
      <c r="H456" s="100">
        <v>575.91359999999997</v>
      </c>
      <c r="I456" s="136" t="s">
        <v>60</v>
      </c>
      <c r="J456" s="103" t="s">
        <v>493</v>
      </c>
      <c r="K456" s="138" t="s">
        <v>504</v>
      </c>
      <c r="L456" s="137" t="s">
        <v>14</v>
      </c>
      <c r="M456" s="93" t="s">
        <v>494</v>
      </c>
    </row>
    <row r="457" spans="1:13" x14ac:dyDescent="0.2">
      <c r="A457" s="133">
        <v>42066</v>
      </c>
      <c r="B457" s="168" t="s">
        <v>679</v>
      </c>
      <c r="C457" s="91" t="s">
        <v>118</v>
      </c>
      <c r="D457" s="91" t="s">
        <v>8</v>
      </c>
      <c r="E457" s="169">
        <v>300</v>
      </c>
      <c r="F457" s="99">
        <f t="shared" si="22"/>
        <v>0.45734705171223117</v>
      </c>
      <c r="G457" s="98">
        <f t="shared" si="23"/>
        <v>0.52091147005384142</v>
      </c>
      <c r="H457" s="100">
        <v>575.91359999999997</v>
      </c>
      <c r="I457" s="170" t="s">
        <v>60</v>
      </c>
      <c r="J457" s="103" t="s">
        <v>493</v>
      </c>
      <c r="K457" s="138" t="s">
        <v>504</v>
      </c>
      <c r="L457" s="137" t="s">
        <v>14</v>
      </c>
      <c r="M457" s="93" t="s">
        <v>494</v>
      </c>
    </row>
    <row r="458" spans="1:13" x14ac:dyDescent="0.2">
      <c r="A458" s="133">
        <v>42066</v>
      </c>
      <c r="B458" s="134" t="s">
        <v>680</v>
      </c>
      <c r="C458" s="91" t="s">
        <v>118</v>
      </c>
      <c r="D458" s="91" t="s">
        <v>8</v>
      </c>
      <c r="E458" s="135">
        <v>300</v>
      </c>
      <c r="F458" s="99">
        <f t="shared" si="22"/>
        <v>0.45734705171223117</v>
      </c>
      <c r="G458" s="98">
        <f t="shared" si="23"/>
        <v>0.52091147005384142</v>
      </c>
      <c r="H458" s="100">
        <v>575.91359999999997</v>
      </c>
      <c r="I458" s="136" t="s">
        <v>60</v>
      </c>
      <c r="J458" s="103" t="s">
        <v>493</v>
      </c>
      <c r="K458" s="138" t="s">
        <v>504</v>
      </c>
      <c r="L458" s="137" t="s">
        <v>14</v>
      </c>
      <c r="M458" s="93" t="s">
        <v>494</v>
      </c>
    </row>
    <row r="459" spans="1:13" x14ac:dyDescent="0.2">
      <c r="A459" s="133">
        <v>42066</v>
      </c>
      <c r="B459" s="134" t="s">
        <v>681</v>
      </c>
      <c r="C459" s="91" t="s">
        <v>118</v>
      </c>
      <c r="D459" s="91" t="s">
        <v>8</v>
      </c>
      <c r="E459" s="163">
        <v>300</v>
      </c>
      <c r="F459" s="99">
        <f t="shared" si="22"/>
        <v>0.45734705171223117</v>
      </c>
      <c r="G459" s="98">
        <f t="shared" si="23"/>
        <v>0.52091147005384142</v>
      </c>
      <c r="H459" s="100">
        <v>575.91359999999997</v>
      </c>
      <c r="I459" s="136" t="s">
        <v>60</v>
      </c>
      <c r="J459" s="103" t="s">
        <v>493</v>
      </c>
      <c r="K459" s="138" t="s">
        <v>504</v>
      </c>
      <c r="L459" s="137" t="s">
        <v>14</v>
      </c>
      <c r="M459" s="93" t="s">
        <v>494</v>
      </c>
    </row>
    <row r="460" spans="1:13" x14ac:dyDescent="0.2">
      <c r="A460" s="133">
        <v>42066</v>
      </c>
      <c r="B460" s="134" t="s">
        <v>682</v>
      </c>
      <c r="C460" s="91" t="s">
        <v>118</v>
      </c>
      <c r="D460" s="91" t="s">
        <v>8</v>
      </c>
      <c r="E460" s="135">
        <v>800</v>
      </c>
      <c r="F460" s="99">
        <f t="shared" si="22"/>
        <v>1.2195921378992831</v>
      </c>
      <c r="G460" s="98">
        <f t="shared" si="23"/>
        <v>1.3890972534769106</v>
      </c>
      <c r="H460" s="100">
        <v>575.91359999999997</v>
      </c>
      <c r="I460" s="136" t="s">
        <v>60</v>
      </c>
      <c r="J460" s="103" t="s">
        <v>493</v>
      </c>
      <c r="K460" s="138" t="s">
        <v>504</v>
      </c>
      <c r="L460" s="137" t="s">
        <v>14</v>
      </c>
      <c r="M460" s="93" t="s">
        <v>494</v>
      </c>
    </row>
    <row r="461" spans="1:13" x14ac:dyDescent="0.2">
      <c r="A461" s="133">
        <v>42066</v>
      </c>
      <c r="B461" s="161" t="s">
        <v>705</v>
      </c>
      <c r="C461" s="91" t="s">
        <v>118</v>
      </c>
      <c r="D461" s="91" t="s">
        <v>15</v>
      </c>
      <c r="E461" s="135">
        <v>700</v>
      </c>
      <c r="F461" s="99">
        <f t="shared" si="22"/>
        <v>1.0671431206618727</v>
      </c>
      <c r="G461" s="98">
        <f t="shared" si="23"/>
        <v>1.2154600967922966</v>
      </c>
      <c r="H461" s="100">
        <v>575.91359999999997</v>
      </c>
      <c r="I461" s="136" t="s">
        <v>16</v>
      </c>
      <c r="J461" s="103" t="s">
        <v>493</v>
      </c>
      <c r="K461" s="138" t="s">
        <v>503</v>
      </c>
      <c r="L461" s="141" t="s">
        <v>14</v>
      </c>
      <c r="M461" s="93" t="s">
        <v>494</v>
      </c>
    </row>
    <row r="462" spans="1:13" x14ac:dyDescent="0.2">
      <c r="A462" s="133">
        <v>42066</v>
      </c>
      <c r="B462" s="168" t="s">
        <v>706</v>
      </c>
      <c r="C462" s="91" t="s">
        <v>118</v>
      </c>
      <c r="D462" s="91" t="s">
        <v>15</v>
      </c>
      <c r="E462" s="135">
        <v>600</v>
      </c>
      <c r="F462" s="99">
        <f t="shared" si="22"/>
        <v>0.91469410342446233</v>
      </c>
      <c r="G462" s="98">
        <f t="shared" si="23"/>
        <v>1.0418229401076828</v>
      </c>
      <c r="H462" s="100">
        <v>575.91359999999997</v>
      </c>
      <c r="I462" s="136" t="s">
        <v>16</v>
      </c>
      <c r="J462" s="103" t="s">
        <v>493</v>
      </c>
      <c r="K462" s="138" t="s">
        <v>503</v>
      </c>
      <c r="L462" s="141" t="s">
        <v>14</v>
      </c>
      <c r="M462" s="93" t="s">
        <v>494</v>
      </c>
    </row>
    <row r="463" spans="1:13" x14ac:dyDescent="0.2">
      <c r="A463" s="133">
        <v>42066</v>
      </c>
      <c r="B463" s="134" t="s">
        <v>707</v>
      </c>
      <c r="C463" s="91" t="s">
        <v>118</v>
      </c>
      <c r="D463" s="157" t="s">
        <v>15</v>
      </c>
      <c r="E463" s="135">
        <v>500</v>
      </c>
      <c r="F463" s="99">
        <f t="shared" si="22"/>
        <v>0.76224508618705189</v>
      </c>
      <c r="G463" s="98">
        <f t="shared" si="23"/>
        <v>0.86818578342306907</v>
      </c>
      <c r="H463" s="100">
        <v>575.91359999999997</v>
      </c>
      <c r="I463" s="136" t="s">
        <v>16</v>
      </c>
      <c r="J463" s="103" t="s">
        <v>493</v>
      </c>
      <c r="K463" s="138" t="s">
        <v>503</v>
      </c>
      <c r="L463" s="141" t="s">
        <v>14</v>
      </c>
      <c r="M463" s="93" t="s">
        <v>494</v>
      </c>
    </row>
    <row r="464" spans="1:13" x14ac:dyDescent="0.2">
      <c r="A464" s="133">
        <v>42066</v>
      </c>
      <c r="B464" s="134" t="s">
        <v>708</v>
      </c>
      <c r="C464" s="91" t="s">
        <v>118</v>
      </c>
      <c r="D464" s="157" t="s">
        <v>15</v>
      </c>
      <c r="E464" s="135">
        <v>400</v>
      </c>
      <c r="F464" s="99">
        <f t="shared" si="22"/>
        <v>0.60979606894964156</v>
      </c>
      <c r="G464" s="98">
        <f t="shared" si="23"/>
        <v>0.6945486267384553</v>
      </c>
      <c r="H464" s="100">
        <v>575.91359999999997</v>
      </c>
      <c r="I464" s="136" t="s">
        <v>16</v>
      </c>
      <c r="J464" s="103" t="s">
        <v>493</v>
      </c>
      <c r="K464" s="138" t="s">
        <v>503</v>
      </c>
      <c r="L464" s="141" t="s">
        <v>14</v>
      </c>
      <c r="M464" s="93" t="s">
        <v>494</v>
      </c>
    </row>
    <row r="465" spans="1:13" x14ac:dyDescent="0.2">
      <c r="A465" s="133">
        <v>42066</v>
      </c>
      <c r="B465" s="134" t="s">
        <v>709</v>
      </c>
      <c r="C465" s="91" t="s">
        <v>118</v>
      </c>
      <c r="D465" s="157" t="s">
        <v>15</v>
      </c>
      <c r="E465" s="135">
        <v>300</v>
      </c>
      <c r="F465" s="99">
        <f t="shared" si="22"/>
        <v>0.45734705171223117</v>
      </c>
      <c r="G465" s="98">
        <f t="shared" si="23"/>
        <v>0.52091147005384142</v>
      </c>
      <c r="H465" s="100">
        <v>575.91359999999997</v>
      </c>
      <c r="I465" s="136" t="s">
        <v>16</v>
      </c>
      <c r="J465" s="103" t="s">
        <v>493</v>
      </c>
      <c r="K465" s="138" t="s">
        <v>503</v>
      </c>
      <c r="L465" s="141" t="s">
        <v>14</v>
      </c>
      <c r="M465" s="93" t="s">
        <v>494</v>
      </c>
    </row>
    <row r="466" spans="1:13" x14ac:dyDescent="0.2">
      <c r="A466" s="133">
        <v>42066</v>
      </c>
      <c r="B466" s="134" t="s">
        <v>710</v>
      </c>
      <c r="C466" s="91" t="s">
        <v>118</v>
      </c>
      <c r="D466" s="157" t="s">
        <v>15</v>
      </c>
      <c r="E466" s="135">
        <v>600</v>
      </c>
      <c r="F466" s="99">
        <f t="shared" si="22"/>
        <v>0.91469410342446233</v>
      </c>
      <c r="G466" s="98">
        <f t="shared" si="23"/>
        <v>1.0418229401076828</v>
      </c>
      <c r="H466" s="100">
        <v>575.91359999999997</v>
      </c>
      <c r="I466" s="136" t="s">
        <v>16</v>
      </c>
      <c r="J466" s="103" t="s">
        <v>493</v>
      </c>
      <c r="K466" s="138" t="s">
        <v>503</v>
      </c>
      <c r="L466" s="141" t="s">
        <v>14</v>
      </c>
      <c r="M466" s="93" t="s">
        <v>494</v>
      </c>
    </row>
    <row r="467" spans="1:13" x14ac:dyDescent="0.2">
      <c r="A467" s="133">
        <v>42066</v>
      </c>
      <c r="B467" s="142" t="s">
        <v>711</v>
      </c>
      <c r="C467" s="91" t="s">
        <v>118</v>
      </c>
      <c r="D467" s="157" t="s">
        <v>15</v>
      </c>
      <c r="E467" s="135">
        <v>500</v>
      </c>
      <c r="F467" s="99">
        <f t="shared" si="22"/>
        <v>0.76224508618705189</v>
      </c>
      <c r="G467" s="98">
        <f t="shared" si="23"/>
        <v>0.86818578342306907</v>
      </c>
      <c r="H467" s="100">
        <v>575.91359999999997</v>
      </c>
      <c r="I467" s="136" t="s">
        <v>16</v>
      </c>
      <c r="J467" s="103" t="s">
        <v>493</v>
      </c>
      <c r="K467" s="138" t="s">
        <v>503</v>
      </c>
      <c r="L467" s="141" t="s">
        <v>14</v>
      </c>
      <c r="M467" s="93" t="s">
        <v>494</v>
      </c>
    </row>
    <row r="468" spans="1:13" x14ac:dyDescent="0.2">
      <c r="A468" s="133">
        <v>42066</v>
      </c>
      <c r="B468" s="142" t="s">
        <v>712</v>
      </c>
      <c r="C468" s="91" t="s">
        <v>118</v>
      </c>
      <c r="D468" s="157" t="s">
        <v>15</v>
      </c>
      <c r="E468" s="135">
        <v>600</v>
      </c>
      <c r="F468" s="99">
        <f t="shared" si="22"/>
        <v>0.91469410342446233</v>
      </c>
      <c r="G468" s="98">
        <f t="shared" si="23"/>
        <v>1.0418229401076828</v>
      </c>
      <c r="H468" s="100">
        <v>575.91359999999997</v>
      </c>
      <c r="I468" s="136" t="s">
        <v>16</v>
      </c>
      <c r="J468" s="103" t="s">
        <v>493</v>
      </c>
      <c r="K468" s="138" t="s">
        <v>503</v>
      </c>
      <c r="L468" s="141" t="s">
        <v>14</v>
      </c>
      <c r="M468" s="93" t="s">
        <v>494</v>
      </c>
    </row>
    <row r="469" spans="1:13" x14ac:dyDescent="0.2">
      <c r="A469" s="133">
        <v>42066</v>
      </c>
      <c r="B469" s="142" t="s">
        <v>713</v>
      </c>
      <c r="C469" s="91" t="s">
        <v>118</v>
      </c>
      <c r="D469" s="157" t="s">
        <v>15</v>
      </c>
      <c r="E469" s="135">
        <v>500</v>
      </c>
      <c r="F469" s="99">
        <f t="shared" si="22"/>
        <v>0.76224508618705189</v>
      </c>
      <c r="G469" s="98">
        <f t="shared" si="23"/>
        <v>0.86818578342306907</v>
      </c>
      <c r="H469" s="100">
        <v>575.91359999999997</v>
      </c>
      <c r="I469" s="136" t="s">
        <v>16</v>
      </c>
      <c r="J469" s="103" t="s">
        <v>493</v>
      </c>
      <c r="K469" s="138" t="s">
        <v>503</v>
      </c>
      <c r="L469" s="141" t="s">
        <v>14</v>
      </c>
      <c r="M469" s="93" t="s">
        <v>494</v>
      </c>
    </row>
    <row r="470" spans="1:13" x14ac:dyDescent="0.2">
      <c r="A470" s="133">
        <v>42066</v>
      </c>
      <c r="B470" s="142" t="s">
        <v>714</v>
      </c>
      <c r="C470" s="91" t="s">
        <v>118</v>
      </c>
      <c r="D470" s="157" t="s">
        <v>15</v>
      </c>
      <c r="E470" s="135">
        <v>600</v>
      </c>
      <c r="F470" s="99">
        <f t="shared" si="22"/>
        <v>0.91469410342446233</v>
      </c>
      <c r="G470" s="98">
        <f t="shared" si="23"/>
        <v>1.0418229401076828</v>
      </c>
      <c r="H470" s="100">
        <v>575.91359999999997</v>
      </c>
      <c r="I470" s="136" t="s">
        <v>16</v>
      </c>
      <c r="J470" s="103" t="s">
        <v>493</v>
      </c>
      <c r="K470" s="138" t="s">
        <v>503</v>
      </c>
      <c r="L470" s="141" t="s">
        <v>14</v>
      </c>
      <c r="M470" s="93" t="s">
        <v>494</v>
      </c>
    </row>
    <row r="471" spans="1:13" x14ac:dyDescent="0.2">
      <c r="A471" s="133">
        <v>42066</v>
      </c>
      <c r="B471" s="134" t="s">
        <v>715</v>
      </c>
      <c r="C471" s="91" t="s">
        <v>118</v>
      </c>
      <c r="D471" s="157" t="s">
        <v>15</v>
      </c>
      <c r="E471" s="135">
        <v>400</v>
      </c>
      <c r="F471" s="99">
        <f t="shared" si="22"/>
        <v>0.60979606894964156</v>
      </c>
      <c r="G471" s="98">
        <f t="shared" si="23"/>
        <v>0.6945486267384553</v>
      </c>
      <c r="H471" s="100">
        <v>575.91359999999997</v>
      </c>
      <c r="I471" s="136" t="s">
        <v>16</v>
      </c>
      <c r="J471" s="103" t="s">
        <v>493</v>
      </c>
      <c r="K471" s="138" t="s">
        <v>503</v>
      </c>
      <c r="L471" s="141" t="s">
        <v>14</v>
      </c>
      <c r="M471" s="93" t="s">
        <v>494</v>
      </c>
    </row>
    <row r="472" spans="1:13" x14ac:dyDescent="0.2">
      <c r="A472" s="133">
        <v>42066</v>
      </c>
      <c r="B472" s="134" t="s">
        <v>716</v>
      </c>
      <c r="C472" s="91" t="s">
        <v>118</v>
      </c>
      <c r="D472" s="157" t="s">
        <v>15</v>
      </c>
      <c r="E472" s="135">
        <v>600</v>
      </c>
      <c r="F472" s="99">
        <f t="shared" si="22"/>
        <v>0.91469410342446233</v>
      </c>
      <c r="G472" s="98">
        <f t="shared" si="23"/>
        <v>1.0418229401076828</v>
      </c>
      <c r="H472" s="100">
        <v>575.91359999999997</v>
      </c>
      <c r="I472" s="136" t="s">
        <v>16</v>
      </c>
      <c r="J472" s="103" t="s">
        <v>493</v>
      </c>
      <c r="K472" s="138" t="s">
        <v>503</v>
      </c>
      <c r="L472" s="141" t="s">
        <v>14</v>
      </c>
      <c r="M472" s="93" t="s">
        <v>494</v>
      </c>
    </row>
    <row r="473" spans="1:13" x14ac:dyDescent="0.2">
      <c r="A473" s="133">
        <v>42066</v>
      </c>
      <c r="B473" s="167" t="s">
        <v>498</v>
      </c>
      <c r="C473" s="91" t="s">
        <v>137</v>
      </c>
      <c r="D473" s="158" t="s">
        <v>9</v>
      </c>
      <c r="E473" s="135">
        <v>97335</v>
      </c>
      <c r="F473" s="99">
        <f t="shared" si="22"/>
        <v>148.38625092803341</v>
      </c>
      <c r="G473" s="98">
        <f t="shared" si="23"/>
        <v>169.00972645896886</v>
      </c>
      <c r="H473" s="100">
        <v>575.91359999999997</v>
      </c>
      <c r="I473" s="136" t="s">
        <v>59</v>
      </c>
      <c r="J473" s="103" t="s">
        <v>493</v>
      </c>
      <c r="K473" s="138" t="s">
        <v>497</v>
      </c>
      <c r="L473" s="137" t="s">
        <v>14</v>
      </c>
      <c r="M473" s="93" t="s">
        <v>494</v>
      </c>
    </row>
    <row r="474" spans="1:13" x14ac:dyDescent="0.2">
      <c r="A474" s="133">
        <v>42066</v>
      </c>
      <c r="B474" s="142" t="s">
        <v>793</v>
      </c>
      <c r="C474" s="91" t="s">
        <v>118</v>
      </c>
      <c r="D474" s="158" t="s">
        <v>9</v>
      </c>
      <c r="E474" s="135">
        <v>400</v>
      </c>
      <c r="F474" s="99">
        <f t="shared" si="22"/>
        <v>0.60979606894964156</v>
      </c>
      <c r="G474" s="98">
        <f t="shared" si="23"/>
        <v>0.6945486267384553</v>
      </c>
      <c r="H474" s="100">
        <v>575.91359999999997</v>
      </c>
      <c r="I474" s="136" t="s">
        <v>59</v>
      </c>
      <c r="J474" s="103" t="s">
        <v>493</v>
      </c>
      <c r="K474" s="138" t="s">
        <v>497</v>
      </c>
      <c r="L474" s="137" t="s">
        <v>14</v>
      </c>
      <c r="M474" s="93" t="s">
        <v>494</v>
      </c>
    </row>
    <row r="475" spans="1:13" x14ac:dyDescent="0.2">
      <c r="A475" s="133">
        <v>42066</v>
      </c>
      <c r="B475" s="142" t="s">
        <v>795</v>
      </c>
      <c r="C475" s="91" t="s">
        <v>118</v>
      </c>
      <c r="D475" s="158" t="s">
        <v>9</v>
      </c>
      <c r="E475" s="135">
        <v>600</v>
      </c>
      <c r="F475" s="99">
        <f t="shared" si="22"/>
        <v>0.91469410342446233</v>
      </c>
      <c r="G475" s="98">
        <f t="shared" si="23"/>
        <v>1.0418229401076828</v>
      </c>
      <c r="H475" s="100">
        <v>575.91359999999997</v>
      </c>
      <c r="I475" s="136" t="s">
        <v>59</v>
      </c>
      <c r="J475" s="103" t="s">
        <v>493</v>
      </c>
      <c r="K475" s="138" t="s">
        <v>499</v>
      </c>
      <c r="L475" s="137" t="s">
        <v>14</v>
      </c>
      <c r="M475" s="93" t="s">
        <v>494</v>
      </c>
    </row>
    <row r="476" spans="1:13" x14ac:dyDescent="0.2">
      <c r="A476" s="133">
        <v>42066</v>
      </c>
      <c r="B476" s="142" t="s">
        <v>794</v>
      </c>
      <c r="C476" s="91" t="s">
        <v>118</v>
      </c>
      <c r="D476" s="158" t="s">
        <v>9</v>
      </c>
      <c r="E476" s="135">
        <v>600</v>
      </c>
      <c r="F476" s="99">
        <f t="shared" si="22"/>
        <v>0.91469410342446233</v>
      </c>
      <c r="G476" s="98">
        <f t="shared" si="23"/>
        <v>1.0418229401076828</v>
      </c>
      <c r="H476" s="100">
        <v>575.91359999999997</v>
      </c>
      <c r="I476" s="136" t="s">
        <v>59</v>
      </c>
      <c r="J476" s="103" t="s">
        <v>493</v>
      </c>
      <c r="K476" s="138" t="s">
        <v>499</v>
      </c>
      <c r="L476" s="137" t="s">
        <v>14</v>
      </c>
      <c r="M476" s="93" t="s">
        <v>494</v>
      </c>
    </row>
    <row r="477" spans="1:13" x14ac:dyDescent="0.2">
      <c r="A477" s="133">
        <v>42066</v>
      </c>
      <c r="B477" s="142" t="s">
        <v>796</v>
      </c>
      <c r="C477" s="91" t="s">
        <v>127</v>
      </c>
      <c r="D477" s="158" t="s">
        <v>9</v>
      </c>
      <c r="E477" s="135">
        <v>66000</v>
      </c>
      <c r="F477" s="99">
        <f t="shared" si="22"/>
        <v>100.61635137669086</v>
      </c>
      <c r="G477" s="98">
        <f t="shared" si="23"/>
        <v>114.60052341184512</v>
      </c>
      <c r="H477" s="100">
        <v>575.91359999999997</v>
      </c>
      <c r="I477" s="136" t="s">
        <v>59</v>
      </c>
      <c r="J477" s="103" t="s">
        <v>493</v>
      </c>
      <c r="K477" s="138" t="s">
        <v>499</v>
      </c>
      <c r="L477" s="137" t="s">
        <v>14</v>
      </c>
      <c r="M477" s="93" t="s">
        <v>494</v>
      </c>
    </row>
    <row r="478" spans="1:13" x14ac:dyDescent="0.2">
      <c r="A478" s="133">
        <v>42066</v>
      </c>
      <c r="B478" s="142" t="s">
        <v>797</v>
      </c>
      <c r="C478" s="91" t="s">
        <v>159</v>
      </c>
      <c r="D478" s="158" t="s">
        <v>160</v>
      </c>
      <c r="E478" s="135">
        <v>75000</v>
      </c>
      <c r="F478" s="99">
        <f t="shared" si="22"/>
        <v>114.33676292805778</v>
      </c>
      <c r="G478" s="98">
        <f t="shared" si="23"/>
        <v>130.22786751346035</v>
      </c>
      <c r="H478" s="100">
        <v>575.91359999999997</v>
      </c>
      <c r="I478" s="136" t="s">
        <v>59</v>
      </c>
      <c r="J478" s="103" t="s">
        <v>493</v>
      </c>
      <c r="K478" s="138" t="s">
        <v>500</v>
      </c>
      <c r="L478" s="137" t="s">
        <v>14</v>
      </c>
      <c r="M478" s="93" t="s">
        <v>494</v>
      </c>
    </row>
    <row r="479" spans="1:13" x14ac:dyDescent="0.2">
      <c r="A479" s="133">
        <v>42066</v>
      </c>
      <c r="B479" s="142" t="s">
        <v>798</v>
      </c>
      <c r="C479" s="91" t="s">
        <v>146</v>
      </c>
      <c r="D479" s="158" t="s">
        <v>9</v>
      </c>
      <c r="E479" s="135">
        <v>35000</v>
      </c>
      <c r="F479" s="99">
        <f t="shared" si="22"/>
        <v>53.357156033093631</v>
      </c>
      <c r="G479" s="98">
        <f t="shared" si="23"/>
        <v>60.773004839614835</v>
      </c>
      <c r="H479" s="100">
        <v>575.91359999999997</v>
      </c>
      <c r="I479" s="136" t="s">
        <v>59</v>
      </c>
      <c r="J479" s="103" t="s">
        <v>493</v>
      </c>
      <c r="K479" s="138" t="s">
        <v>501</v>
      </c>
      <c r="L479" s="137" t="s">
        <v>14</v>
      </c>
      <c r="M479" s="93" t="s">
        <v>494</v>
      </c>
    </row>
    <row r="480" spans="1:13" x14ac:dyDescent="0.2">
      <c r="A480" s="133">
        <v>42066</v>
      </c>
      <c r="B480" s="142" t="s">
        <v>872</v>
      </c>
      <c r="C480" s="91" t="s">
        <v>118</v>
      </c>
      <c r="D480" s="154" t="s">
        <v>8</v>
      </c>
      <c r="E480" s="135">
        <v>700</v>
      </c>
      <c r="F480" s="99">
        <f t="shared" si="22"/>
        <v>1.0671431206618727</v>
      </c>
      <c r="G480" s="98">
        <f t="shared" si="23"/>
        <v>1.2154600967922966</v>
      </c>
      <c r="H480" s="100">
        <v>575.91359999999997</v>
      </c>
      <c r="I480" s="136" t="s">
        <v>63</v>
      </c>
      <c r="J480" s="103" t="s">
        <v>493</v>
      </c>
      <c r="K480" s="138" t="s">
        <v>502</v>
      </c>
      <c r="L480" s="137" t="s">
        <v>14</v>
      </c>
      <c r="M480" s="93" t="s">
        <v>494</v>
      </c>
    </row>
    <row r="481" spans="1:13" x14ac:dyDescent="0.2">
      <c r="A481" s="133">
        <v>42066</v>
      </c>
      <c r="B481" s="142" t="s">
        <v>873</v>
      </c>
      <c r="C481" s="91" t="s">
        <v>118</v>
      </c>
      <c r="D481" s="154" t="s">
        <v>8</v>
      </c>
      <c r="E481" s="135">
        <v>300</v>
      </c>
      <c r="F481" s="99">
        <f t="shared" si="22"/>
        <v>0.45734705171223117</v>
      </c>
      <c r="G481" s="98">
        <f t="shared" si="23"/>
        <v>0.52091147005384142</v>
      </c>
      <c r="H481" s="100">
        <v>575.91359999999997</v>
      </c>
      <c r="I481" s="136" t="s">
        <v>63</v>
      </c>
      <c r="J481" s="103" t="s">
        <v>493</v>
      </c>
      <c r="K481" s="138" t="s">
        <v>502</v>
      </c>
      <c r="L481" s="137" t="s">
        <v>14</v>
      </c>
      <c r="M481" s="93" t="s">
        <v>494</v>
      </c>
    </row>
    <row r="482" spans="1:13" x14ac:dyDescent="0.2">
      <c r="A482" s="133">
        <v>42066</v>
      </c>
      <c r="B482" s="142" t="s">
        <v>874</v>
      </c>
      <c r="C482" s="91" t="s">
        <v>118</v>
      </c>
      <c r="D482" s="154" t="s">
        <v>8</v>
      </c>
      <c r="E482" s="135">
        <v>400</v>
      </c>
      <c r="F482" s="99">
        <f t="shared" si="22"/>
        <v>0.60979606894964156</v>
      </c>
      <c r="G482" s="98">
        <f t="shared" si="23"/>
        <v>0.6945486267384553</v>
      </c>
      <c r="H482" s="100">
        <v>575.91359999999997</v>
      </c>
      <c r="I482" s="136" t="s">
        <v>63</v>
      </c>
      <c r="J482" s="103" t="s">
        <v>493</v>
      </c>
      <c r="K482" s="138" t="s">
        <v>502</v>
      </c>
      <c r="L482" s="137" t="s">
        <v>14</v>
      </c>
      <c r="M482" s="93" t="s">
        <v>494</v>
      </c>
    </row>
    <row r="483" spans="1:13" x14ac:dyDescent="0.2">
      <c r="A483" s="133">
        <v>42066</v>
      </c>
      <c r="B483" s="142" t="s">
        <v>875</v>
      </c>
      <c r="C483" s="91" t="s">
        <v>118</v>
      </c>
      <c r="D483" s="154" t="s">
        <v>8</v>
      </c>
      <c r="E483" s="135">
        <v>200</v>
      </c>
      <c r="F483" s="99">
        <f t="shared" si="22"/>
        <v>0.30489803447482078</v>
      </c>
      <c r="G483" s="98">
        <f t="shared" si="23"/>
        <v>0.34727431336922765</v>
      </c>
      <c r="H483" s="100">
        <v>575.91359999999997</v>
      </c>
      <c r="I483" s="136" t="s">
        <v>63</v>
      </c>
      <c r="J483" s="103" t="s">
        <v>493</v>
      </c>
      <c r="K483" s="138" t="s">
        <v>502</v>
      </c>
      <c r="L483" s="137" t="s">
        <v>14</v>
      </c>
      <c r="M483" s="93" t="s">
        <v>494</v>
      </c>
    </row>
    <row r="484" spans="1:13" x14ac:dyDescent="0.2">
      <c r="A484" s="133">
        <v>42066</v>
      </c>
      <c r="B484" s="142" t="s">
        <v>876</v>
      </c>
      <c r="C484" s="91" t="s">
        <v>118</v>
      </c>
      <c r="D484" s="154" t="s">
        <v>8</v>
      </c>
      <c r="E484" s="135">
        <v>400</v>
      </c>
      <c r="F484" s="99">
        <f t="shared" si="22"/>
        <v>0.60979606894964156</v>
      </c>
      <c r="G484" s="98">
        <f t="shared" si="23"/>
        <v>0.6945486267384553</v>
      </c>
      <c r="H484" s="100">
        <v>575.91359999999997</v>
      </c>
      <c r="I484" s="136" t="s">
        <v>63</v>
      </c>
      <c r="J484" s="103" t="s">
        <v>493</v>
      </c>
      <c r="K484" s="138" t="s">
        <v>502</v>
      </c>
      <c r="L484" s="137" t="s">
        <v>14</v>
      </c>
      <c r="M484" s="93" t="s">
        <v>494</v>
      </c>
    </row>
    <row r="485" spans="1:13" x14ac:dyDescent="0.2">
      <c r="A485" s="133">
        <v>42066</v>
      </c>
      <c r="B485" s="142" t="s">
        <v>877</v>
      </c>
      <c r="C485" s="91" t="s">
        <v>118</v>
      </c>
      <c r="D485" s="154" t="s">
        <v>8</v>
      </c>
      <c r="E485" s="135">
        <v>300</v>
      </c>
      <c r="F485" s="99">
        <f t="shared" si="22"/>
        <v>0.45734705171223117</v>
      </c>
      <c r="G485" s="98">
        <f t="shared" si="23"/>
        <v>0.52091147005384142</v>
      </c>
      <c r="H485" s="100">
        <v>575.91359999999997</v>
      </c>
      <c r="I485" s="136" t="s">
        <v>63</v>
      </c>
      <c r="J485" s="103" t="s">
        <v>493</v>
      </c>
      <c r="K485" s="138" t="s">
        <v>502</v>
      </c>
      <c r="L485" s="137" t="s">
        <v>14</v>
      </c>
      <c r="M485" s="93" t="s">
        <v>494</v>
      </c>
    </row>
    <row r="486" spans="1:13" x14ac:dyDescent="0.2">
      <c r="A486" s="133">
        <v>42066</v>
      </c>
      <c r="B486" s="142" t="s">
        <v>878</v>
      </c>
      <c r="C486" s="91" t="s">
        <v>118</v>
      </c>
      <c r="D486" s="154" t="s">
        <v>8</v>
      </c>
      <c r="E486" s="135">
        <v>300</v>
      </c>
      <c r="F486" s="99">
        <f t="shared" si="22"/>
        <v>0.45734705171223117</v>
      </c>
      <c r="G486" s="98">
        <f t="shared" si="23"/>
        <v>0.52091147005384142</v>
      </c>
      <c r="H486" s="100">
        <v>575.91359999999997</v>
      </c>
      <c r="I486" s="136" t="s">
        <v>63</v>
      </c>
      <c r="J486" s="103" t="s">
        <v>493</v>
      </c>
      <c r="K486" s="138" t="s">
        <v>502</v>
      </c>
      <c r="L486" s="137" t="s">
        <v>14</v>
      </c>
      <c r="M486" s="93" t="s">
        <v>494</v>
      </c>
    </row>
    <row r="487" spans="1:13" x14ac:dyDescent="0.2">
      <c r="A487" s="133">
        <v>42066</v>
      </c>
      <c r="B487" s="142" t="s">
        <v>879</v>
      </c>
      <c r="C487" s="91" t="s">
        <v>118</v>
      </c>
      <c r="D487" s="154" t="s">
        <v>8</v>
      </c>
      <c r="E487" s="135">
        <v>300</v>
      </c>
      <c r="F487" s="99">
        <f t="shared" si="22"/>
        <v>0.45734705171223117</v>
      </c>
      <c r="G487" s="98">
        <f t="shared" si="23"/>
        <v>0.52091147005384142</v>
      </c>
      <c r="H487" s="100">
        <v>575.91359999999997</v>
      </c>
      <c r="I487" s="136" t="s">
        <v>63</v>
      </c>
      <c r="J487" s="103" t="s">
        <v>493</v>
      </c>
      <c r="K487" s="138" t="s">
        <v>502</v>
      </c>
      <c r="L487" s="137" t="s">
        <v>14</v>
      </c>
      <c r="M487" s="93" t="s">
        <v>494</v>
      </c>
    </row>
    <row r="488" spans="1:13" x14ac:dyDescent="0.2">
      <c r="A488" s="133">
        <v>42066</v>
      </c>
      <c r="B488" s="142" t="s">
        <v>880</v>
      </c>
      <c r="C488" s="91" t="s">
        <v>118</v>
      </c>
      <c r="D488" s="154" t="s">
        <v>8</v>
      </c>
      <c r="E488" s="135">
        <v>400</v>
      </c>
      <c r="F488" s="99">
        <f t="shared" si="22"/>
        <v>0.60979606894964156</v>
      </c>
      <c r="G488" s="98">
        <f t="shared" si="23"/>
        <v>0.6945486267384553</v>
      </c>
      <c r="H488" s="100">
        <v>575.91359999999997</v>
      </c>
      <c r="I488" s="136" t="s">
        <v>63</v>
      </c>
      <c r="J488" s="103" t="s">
        <v>493</v>
      </c>
      <c r="K488" s="138" t="s">
        <v>502</v>
      </c>
      <c r="L488" s="137" t="s">
        <v>14</v>
      </c>
      <c r="M488" s="93" t="s">
        <v>494</v>
      </c>
    </row>
    <row r="489" spans="1:13" x14ac:dyDescent="0.2">
      <c r="A489" s="133">
        <v>42066</v>
      </c>
      <c r="B489" s="142" t="s">
        <v>881</v>
      </c>
      <c r="C489" s="91" t="s">
        <v>118</v>
      </c>
      <c r="D489" s="154" t="s">
        <v>8</v>
      </c>
      <c r="E489" s="135">
        <v>300</v>
      </c>
      <c r="F489" s="99">
        <f t="shared" si="22"/>
        <v>0.45734705171223117</v>
      </c>
      <c r="G489" s="98">
        <f t="shared" si="23"/>
        <v>0.52091147005384142</v>
      </c>
      <c r="H489" s="100">
        <v>575.91359999999997</v>
      </c>
      <c r="I489" s="136" t="s">
        <v>63</v>
      </c>
      <c r="J489" s="103" t="s">
        <v>493</v>
      </c>
      <c r="K489" s="138" t="s">
        <v>502</v>
      </c>
      <c r="L489" s="137" t="s">
        <v>14</v>
      </c>
      <c r="M489" s="93" t="s">
        <v>494</v>
      </c>
    </row>
    <row r="490" spans="1:13" x14ac:dyDescent="0.2">
      <c r="A490" s="133">
        <v>42066</v>
      </c>
      <c r="B490" s="142" t="s">
        <v>882</v>
      </c>
      <c r="C490" s="91" t="s">
        <v>118</v>
      </c>
      <c r="D490" s="154" t="s">
        <v>8</v>
      </c>
      <c r="E490" s="135">
        <v>800</v>
      </c>
      <c r="F490" s="99">
        <f t="shared" si="22"/>
        <v>1.2195921378992831</v>
      </c>
      <c r="G490" s="98">
        <f t="shared" si="23"/>
        <v>1.3890972534769106</v>
      </c>
      <c r="H490" s="100">
        <v>575.91359999999997</v>
      </c>
      <c r="I490" s="136" t="s">
        <v>63</v>
      </c>
      <c r="J490" s="103" t="s">
        <v>493</v>
      </c>
      <c r="K490" s="138" t="s">
        <v>502</v>
      </c>
      <c r="L490" s="137" t="s">
        <v>14</v>
      </c>
      <c r="M490" s="93" t="s">
        <v>494</v>
      </c>
    </row>
    <row r="491" spans="1:13" x14ac:dyDescent="0.2">
      <c r="A491" s="133">
        <v>42067</v>
      </c>
      <c r="B491" s="134" t="s">
        <v>683</v>
      </c>
      <c r="C491" s="91" t="s">
        <v>118</v>
      </c>
      <c r="D491" s="157" t="s">
        <v>8</v>
      </c>
      <c r="E491" s="135">
        <v>500</v>
      </c>
      <c r="F491" s="99">
        <f t="shared" si="22"/>
        <v>0.76224508618705189</v>
      </c>
      <c r="G491" s="98">
        <f t="shared" si="23"/>
        <v>0.86818578342306907</v>
      </c>
      <c r="H491" s="100">
        <v>575.91359999999997</v>
      </c>
      <c r="I491" s="136" t="s">
        <v>60</v>
      </c>
      <c r="J491" s="103" t="s">
        <v>493</v>
      </c>
      <c r="K491" s="138" t="s">
        <v>510</v>
      </c>
      <c r="L491" s="137" t="s">
        <v>14</v>
      </c>
      <c r="M491" s="93" t="s">
        <v>494</v>
      </c>
    </row>
    <row r="492" spans="1:13" x14ac:dyDescent="0.2">
      <c r="A492" s="133">
        <v>42067</v>
      </c>
      <c r="B492" s="134" t="s">
        <v>684</v>
      </c>
      <c r="C492" s="91" t="s">
        <v>118</v>
      </c>
      <c r="D492" s="157" t="s">
        <v>8</v>
      </c>
      <c r="E492" s="135">
        <v>500</v>
      </c>
      <c r="F492" s="99">
        <f t="shared" si="22"/>
        <v>0.76224508618705189</v>
      </c>
      <c r="G492" s="98">
        <f t="shared" si="23"/>
        <v>0.86818578342306907</v>
      </c>
      <c r="H492" s="100">
        <v>575.91359999999997</v>
      </c>
      <c r="I492" s="136" t="s">
        <v>60</v>
      </c>
      <c r="J492" s="103" t="s">
        <v>493</v>
      </c>
      <c r="K492" s="138" t="s">
        <v>510</v>
      </c>
      <c r="L492" s="137" t="s">
        <v>14</v>
      </c>
      <c r="M492" s="93" t="s">
        <v>494</v>
      </c>
    </row>
    <row r="493" spans="1:13" x14ac:dyDescent="0.2">
      <c r="A493" s="133">
        <v>42067</v>
      </c>
      <c r="B493" s="134" t="s">
        <v>695</v>
      </c>
      <c r="C493" s="91" t="s">
        <v>118</v>
      </c>
      <c r="D493" s="157" t="s">
        <v>10</v>
      </c>
      <c r="E493" s="135">
        <v>6000</v>
      </c>
      <c r="F493" s="99">
        <f t="shared" si="22"/>
        <v>9.1469410342446231</v>
      </c>
      <c r="G493" s="98">
        <f t="shared" si="23"/>
        <v>10.418229401076829</v>
      </c>
      <c r="H493" s="100">
        <v>575.91359999999997</v>
      </c>
      <c r="I493" s="136" t="s">
        <v>61</v>
      </c>
      <c r="J493" s="103" t="s">
        <v>493</v>
      </c>
      <c r="K493" s="138" t="s">
        <v>526</v>
      </c>
      <c r="L493" s="137" t="s">
        <v>14</v>
      </c>
      <c r="M493" s="93" t="s">
        <v>494</v>
      </c>
    </row>
    <row r="494" spans="1:13" x14ac:dyDescent="0.2">
      <c r="A494" s="133">
        <v>42067</v>
      </c>
      <c r="B494" s="134" t="s">
        <v>1073</v>
      </c>
      <c r="C494" s="91" t="s">
        <v>697</v>
      </c>
      <c r="D494" s="157" t="s">
        <v>10</v>
      </c>
      <c r="E494" s="135">
        <v>10000</v>
      </c>
      <c r="F494" s="99">
        <f t="shared" si="22"/>
        <v>15.244901723741037</v>
      </c>
      <c r="G494" s="98">
        <f t="shared" si="23"/>
        <v>17.363715668461381</v>
      </c>
      <c r="H494" s="100">
        <v>575.91359999999997</v>
      </c>
      <c r="I494" s="136" t="s">
        <v>61</v>
      </c>
      <c r="J494" s="103" t="s">
        <v>493</v>
      </c>
      <c r="K494" s="138" t="s">
        <v>526</v>
      </c>
      <c r="L494" s="137" t="s">
        <v>14</v>
      </c>
      <c r="M494" s="93" t="s">
        <v>494</v>
      </c>
    </row>
    <row r="495" spans="1:13" x14ac:dyDescent="0.2">
      <c r="A495" s="133">
        <v>42067</v>
      </c>
      <c r="B495" s="142" t="s">
        <v>864</v>
      </c>
      <c r="C495" s="91" t="s">
        <v>118</v>
      </c>
      <c r="D495" s="158" t="s">
        <v>9</v>
      </c>
      <c r="E495" s="135">
        <v>900</v>
      </c>
      <c r="F495" s="99">
        <f t="shared" si="22"/>
        <v>1.3720411551366933</v>
      </c>
      <c r="G495" s="98">
        <f t="shared" si="23"/>
        <v>1.5627344101615244</v>
      </c>
      <c r="H495" s="100">
        <v>575.91359999999997</v>
      </c>
      <c r="I495" s="136" t="s">
        <v>59</v>
      </c>
      <c r="J495" s="103" t="s">
        <v>493</v>
      </c>
      <c r="K495" s="138" t="s">
        <v>506</v>
      </c>
      <c r="L495" s="137" t="s">
        <v>14</v>
      </c>
      <c r="M495" s="93" t="s">
        <v>494</v>
      </c>
    </row>
    <row r="496" spans="1:13" x14ac:dyDescent="0.2">
      <c r="A496" s="133">
        <v>42067</v>
      </c>
      <c r="B496" s="142" t="s">
        <v>865</v>
      </c>
      <c r="C496" s="91" t="s">
        <v>118</v>
      </c>
      <c r="D496" s="158" t="s">
        <v>9</v>
      </c>
      <c r="E496" s="135">
        <v>900</v>
      </c>
      <c r="F496" s="99">
        <f t="shared" si="22"/>
        <v>1.3720411551366933</v>
      </c>
      <c r="G496" s="98">
        <f t="shared" si="23"/>
        <v>1.5627344101615244</v>
      </c>
      <c r="H496" s="100">
        <v>575.91359999999997</v>
      </c>
      <c r="I496" s="136" t="s">
        <v>59</v>
      </c>
      <c r="J496" s="103" t="s">
        <v>493</v>
      </c>
      <c r="K496" s="138" t="s">
        <v>506</v>
      </c>
      <c r="L496" s="137" t="s">
        <v>14</v>
      </c>
      <c r="M496" s="93" t="s">
        <v>494</v>
      </c>
    </row>
    <row r="497" spans="1:13" x14ac:dyDescent="0.2">
      <c r="A497" s="133">
        <v>42067</v>
      </c>
      <c r="B497" s="142" t="s">
        <v>1013</v>
      </c>
      <c r="C497" s="91" t="s">
        <v>118</v>
      </c>
      <c r="D497" s="154" t="s">
        <v>8</v>
      </c>
      <c r="E497" s="135">
        <v>700</v>
      </c>
      <c r="F497" s="99">
        <f t="shared" si="22"/>
        <v>1.0671431206618727</v>
      </c>
      <c r="G497" s="98">
        <f t="shared" si="23"/>
        <v>1.2154600967922966</v>
      </c>
      <c r="H497" s="100">
        <v>575.91359999999997</v>
      </c>
      <c r="I497" s="136" t="s">
        <v>12</v>
      </c>
      <c r="J497" s="103" t="s">
        <v>493</v>
      </c>
      <c r="K497" s="138" t="s">
        <v>507</v>
      </c>
      <c r="L497" s="137" t="s">
        <v>14</v>
      </c>
      <c r="M497" s="93" t="s">
        <v>494</v>
      </c>
    </row>
    <row r="498" spans="1:13" x14ac:dyDescent="0.2">
      <c r="A498" s="133">
        <v>42067</v>
      </c>
      <c r="B498" s="142" t="s">
        <v>1014</v>
      </c>
      <c r="C498" s="91" t="s">
        <v>118</v>
      </c>
      <c r="D498" s="154" t="s">
        <v>8</v>
      </c>
      <c r="E498" s="135">
        <v>700</v>
      </c>
      <c r="F498" s="99">
        <f t="shared" si="22"/>
        <v>1.0671431206618727</v>
      </c>
      <c r="G498" s="98">
        <f t="shared" si="23"/>
        <v>1.2154600967922966</v>
      </c>
      <c r="H498" s="100">
        <v>575.91359999999997</v>
      </c>
      <c r="I498" s="136" t="s">
        <v>12</v>
      </c>
      <c r="J498" s="103" t="s">
        <v>493</v>
      </c>
      <c r="K498" s="138" t="s">
        <v>507</v>
      </c>
      <c r="L498" s="137" t="s">
        <v>14</v>
      </c>
      <c r="M498" s="93" t="s">
        <v>494</v>
      </c>
    </row>
    <row r="499" spans="1:13" x14ac:dyDescent="0.2">
      <c r="A499" s="133">
        <v>42067</v>
      </c>
      <c r="B499" s="142" t="s">
        <v>1015</v>
      </c>
      <c r="C499" s="91" t="s">
        <v>239</v>
      </c>
      <c r="D499" s="154" t="s">
        <v>8</v>
      </c>
      <c r="E499" s="135">
        <v>1800</v>
      </c>
      <c r="F499" s="99">
        <f t="shared" si="22"/>
        <v>2.7440823102733867</v>
      </c>
      <c r="G499" s="98">
        <f t="shared" si="23"/>
        <v>3.1254688203230487</v>
      </c>
      <c r="H499" s="100">
        <v>575.91359999999997</v>
      </c>
      <c r="I499" s="136" t="s">
        <v>12</v>
      </c>
      <c r="J499" s="103" t="s">
        <v>493</v>
      </c>
      <c r="K499" s="138" t="s">
        <v>507</v>
      </c>
      <c r="L499" s="137" t="s">
        <v>14</v>
      </c>
      <c r="M499" s="93" t="s">
        <v>494</v>
      </c>
    </row>
    <row r="500" spans="1:13" x14ac:dyDescent="0.2">
      <c r="A500" s="133">
        <v>42067</v>
      </c>
      <c r="B500" s="142" t="s">
        <v>883</v>
      </c>
      <c r="C500" s="91" t="s">
        <v>118</v>
      </c>
      <c r="D500" s="154" t="s">
        <v>8</v>
      </c>
      <c r="E500" s="135">
        <v>1300</v>
      </c>
      <c r="F500" s="99">
        <f t="shared" si="22"/>
        <v>1.9818372240863349</v>
      </c>
      <c r="G500" s="98">
        <f t="shared" si="23"/>
        <v>2.2572830368999797</v>
      </c>
      <c r="H500" s="100">
        <v>575.91359999999997</v>
      </c>
      <c r="I500" s="136" t="s">
        <v>63</v>
      </c>
      <c r="J500" s="103" t="s">
        <v>493</v>
      </c>
      <c r="K500" s="138" t="s">
        <v>495</v>
      </c>
      <c r="L500" s="137" t="s">
        <v>14</v>
      </c>
      <c r="M500" s="93" t="s">
        <v>494</v>
      </c>
    </row>
    <row r="501" spans="1:13" x14ac:dyDescent="0.2">
      <c r="A501" s="133">
        <v>42067</v>
      </c>
      <c r="B501" s="142" t="s">
        <v>884</v>
      </c>
      <c r="C501" s="91" t="s">
        <v>118</v>
      </c>
      <c r="D501" s="154" t="s">
        <v>8</v>
      </c>
      <c r="E501" s="135">
        <v>800</v>
      </c>
      <c r="F501" s="99">
        <f t="shared" si="22"/>
        <v>1.2195921378992831</v>
      </c>
      <c r="G501" s="98">
        <f t="shared" si="23"/>
        <v>1.3890972534769106</v>
      </c>
      <c r="H501" s="100">
        <v>575.91359999999997</v>
      </c>
      <c r="I501" s="136" t="s">
        <v>63</v>
      </c>
      <c r="J501" s="103" t="s">
        <v>493</v>
      </c>
      <c r="K501" s="138" t="s">
        <v>495</v>
      </c>
      <c r="L501" s="137" t="s">
        <v>14</v>
      </c>
      <c r="M501" s="93" t="s">
        <v>494</v>
      </c>
    </row>
    <row r="502" spans="1:13" x14ac:dyDescent="0.2">
      <c r="A502" s="133">
        <v>42067</v>
      </c>
      <c r="B502" s="142" t="s">
        <v>885</v>
      </c>
      <c r="C502" s="91" t="s">
        <v>118</v>
      </c>
      <c r="D502" s="154" t="s">
        <v>8</v>
      </c>
      <c r="E502" s="135">
        <v>1500</v>
      </c>
      <c r="F502" s="99">
        <f t="shared" si="22"/>
        <v>2.2867352585611558</v>
      </c>
      <c r="G502" s="98">
        <f t="shared" si="23"/>
        <v>2.6045573502692072</v>
      </c>
      <c r="H502" s="100">
        <v>575.91359999999997</v>
      </c>
      <c r="I502" s="136" t="s">
        <v>63</v>
      </c>
      <c r="J502" s="103" t="s">
        <v>493</v>
      </c>
      <c r="K502" s="138" t="s">
        <v>495</v>
      </c>
      <c r="L502" s="137" t="s">
        <v>14</v>
      </c>
      <c r="M502" s="93" t="s">
        <v>494</v>
      </c>
    </row>
    <row r="503" spans="1:13" x14ac:dyDescent="0.2">
      <c r="A503" s="133">
        <v>42067</v>
      </c>
      <c r="B503" s="142" t="s">
        <v>886</v>
      </c>
      <c r="C503" s="91" t="s">
        <v>118</v>
      </c>
      <c r="D503" s="154" t="s">
        <v>8</v>
      </c>
      <c r="E503" s="135">
        <v>1500</v>
      </c>
      <c r="F503" s="99">
        <f t="shared" si="22"/>
        <v>2.2867352585611558</v>
      </c>
      <c r="G503" s="98">
        <f t="shared" si="23"/>
        <v>2.6045573502692072</v>
      </c>
      <c r="H503" s="100">
        <v>575.91359999999997</v>
      </c>
      <c r="I503" s="136" t="s">
        <v>63</v>
      </c>
      <c r="J503" s="103" t="s">
        <v>493</v>
      </c>
      <c r="K503" s="138" t="s">
        <v>495</v>
      </c>
      <c r="L503" s="137" t="s">
        <v>14</v>
      </c>
      <c r="M503" s="93" t="s">
        <v>494</v>
      </c>
    </row>
    <row r="504" spans="1:13" x14ac:dyDescent="0.2">
      <c r="A504" s="133">
        <v>42067</v>
      </c>
      <c r="B504" s="142" t="s">
        <v>887</v>
      </c>
      <c r="C504" s="91" t="s">
        <v>118</v>
      </c>
      <c r="D504" s="154" t="s">
        <v>8</v>
      </c>
      <c r="E504" s="135">
        <v>800</v>
      </c>
      <c r="F504" s="99">
        <f t="shared" si="22"/>
        <v>1.2195921378992831</v>
      </c>
      <c r="G504" s="98">
        <f t="shared" si="23"/>
        <v>1.3890972534769106</v>
      </c>
      <c r="H504" s="100">
        <v>575.91359999999997</v>
      </c>
      <c r="I504" s="136" t="s">
        <v>63</v>
      </c>
      <c r="J504" s="103" t="s">
        <v>493</v>
      </c>
      <c r="K504" s="138" t="s">
        <v>495</v>
      </c>
      <c r="L504" s="137" t="s">
        <v>14</v>
      </c>
      <c r="M504" s="93" t="s">
        <v>494</v>
      </c>
    </row>
    <row r="505" spans="1:13" x14ac:dyDescent="0.2">
      <c r="A505" s="133">
        <v>42067</v>
      </c>
      <c r="B505" s="142" t="s">
        <v>888</v>
      </c>
      <c r="C505" s="91" t="s">
        <v>118</v>
      </c>
      <c r="D505" s="154" t="s">
        <v>8</v>
      </c>
      <c r="E505" s="135">
        <v>1300</v>
      </c>
      <c r="F505" s="99">
        <f t="shared" si="22"/>
        <v>1.9818372240863349</v>
      </c>
      <c r="G505" s="98">
        <f t="shared" si="23"/>
        <v>2.2572830368999797</v>
      </c>
      <c r="H505" s="100">
        <v>575.91359999999997</v>
      </c>
      <c r="I505" s="136" t="s">
        <v>63</v>
      </c>
      <c r="J505" s="103" t="s">
        <v>493</v>
      </c>
      <c r="K505" s="138" t="s">
        <v>495</v>
      </c>
      <c r="L505" s="137" t="s">
        <v>14</v>
      </c>
      <c r="M505" s="93" t="s">
        <v>494</v>
      </c>
    </row>
    <row r="506" spans="1:13" x14ac:dyDescent="0.2">
      <c r="A506" s="133">
        <v>42067</v>
      </c>
      <c r="B506" s="142" t="s">
        <v>889</v>
      </c>
      <c r="C506" s="91" t="s">
        <v>118</v>
      </c>
      <c r="D506" s="154" t="s">
        <v>8</v>
      </c>
      <c r="E506" s="135">
        <v>800</v>
      </c>
      <c r="F506" s="99">
        <f t="shared" si="22"/>
        <v>1.2195921378992831</v>
      </c>
      <c r="G506" s="98">
        <f t="shared" si="23"/>
        <v>1.3890972534769106</v>
      </c>
      <c r="H506" s="100">
        <v>575.91359999999997</v>
      </c>
      <c r="I506" s="136" t="s">
        <v>63</v>
      </c>
      <c r="J506" s="103" t="s">
        <v>493</v>
      </c>
      <c r="K506" s="138" t="s">
        <v>505</v>
      </c>
      <c r="L506" s="137" t="s">
        <v>14</v>
      </c>
      <c r="M506" s="93" t="s">
        <v>494</v>
      </c>
    </row>
    <row r="507" spans="1:13" x14ac:dyDescent="0.2">
      <c r="A507" s="133">
        <v>42067</v>
      </c>
      <c r="B507" s="142" t="s">
        <v>890</v>
      </c>
      <c r="C507" s="91" t="s">
        <v>118</v>
      </c>
      <c r="D507" s="154" t="s">
        <v>8</v>
      </c>
      <c r="E507" s="135">
        <v>300</v>
      </c>
      <c r="F507" s="99">
        <f t="shared" si="22"/>
        <v>0.45734705171223117</v>
      </c>
      <c r="G507" s="98">
        <f t="shared" si="23"/>
        <v>0.52091147005384142</v>
      </c>
      <c r="H507" s="100">
        <v>575.91359999999997</v>
      </c>
      <c r="I507" s="136" t="s">
        <v>63</v>
      </c>
      <c r="J507" s="103" t="s">
        <v>493</v>
      </c>
      <c r="K507" s="138" t="s">
        <v>505</v>
      </c>
      <c r="L507" s="137" t="s">
        <v>14</v>
      </c>
      <c r="M507" s="93" t="s">
        <v>494</v>
      </c>
    </row>
    <row r="508" spans="1:13" x14ac:dyDescent="0.2">
      <c r="A508" s="133">
        <v>42067</v>
      </c>
      <c r="B508" s="142" t="s">
        <v>891</v>
      </c>
      <c r="C508" s="91" t="s">
        <v>118</v>
      </c>
      <c r="D508" s="154" t="s">
        <v>8</v>
      </c>
      <c r="E508" s="135">
        <v>300</v>
      </c>
      <c r="F508" s="99">
        <f t="shared" si="22"/>
        <v>0.45734705171223117</v>
      </c>
      <c r="G508" s="98">
        <f t="shared" si="23"/>
        <v>0.52091147005384142</v>
      </c>
      <c r="H508" s="100">
        <v>575.91359999999997</v>
      </c>
      <c r="I508" s="136" t="s">
        <v>63</v>
      </c>
      <c r="J508" s="103" t="s">
        <v>493</v>
      </c>
      <c r="K508" s="138" t="s">
        <v>505</v>
      </c>
      <c r="L508" s="137" t="s">
        <v>14</v>
      </c>
      <c r="M508" s="93" t="s">
        <v>494</v>
      </c>
    </row>
    <row r="509" spans="1:13" x14ac:dyDescent="0.2">
      <c r="A509" s="133">
        <v>42067</v>
      </c>
      <c r="B509" s="142" t="s">
        <v>882</v>
      </c>
      <c r="C509" s="91" t="s">
        <v>118</v>
      </c>
      <c r="D509" s="154" t="s">
        <v>8</v>
      </c>
      <c r="E509" s="135">
        <v>800</v>
      </c>
      <c r="F509" s="99">
        <f t="shared" si="22"/>
        <v>1.2195921378992831</v>
      </c>
      <c r="G509" s="98">
        <f t="shared" si="23"/>
        <v>1.3890972534769106</v>
      </c>
      <c r="H509" s="100">
        <v>575.91359999999997</v>
      </c>
      <c r="I509" s="136" t="s">
        <v>63</v>
      </c>
      <c r="J509" s="103" t="s">
        <v>493</v>
      </c>
      <c r="K509" s="138" t="s">
        <v>505</v>
      </c>
      <c r="L509" s="137" t="s">
        <v>14</v>
      </c>
      <c r="M509" s="93" t="s">
        <v>494</v>
      </c>
    </row>
    <row r="510" spans="1:13" x14ac:dyDescent="0.2">
      <c r="A510" s="133">
        <v>42067</v>
      </c>
      <c r="B510" s="91" t="s">
        <v>892</v>
      </c>
      <c r="C510" s="91" t="s">
        <v>118</v>
      </c>
      <c r="D510" s="143" t="s">
        <v>8</v>
      </c>
      <c r="E510" s="135">
        <v>700</v>
      </c>
      <c r="F510" s="99">
        <f t="shared" si="22"/>
        <v>1.0671431206618727</v>
      </c>
      <c r="G510" s="98">
        <f t="shared" si="23"/>
        <v>1.2154600967922966</v>
      </c>
      <c r="H510" s="100">
        <v>575.91359999999997</v>
      </c>
      <c r="I510" s="136" t="s">
        <v>63</v>
      </c>
      <c r="J510" s="103" t="s">
        <v>493</v>
      </c>
      <c r="K510" s="138" t="s">
        <v>509</v>
      </c>
      <c r="L510" s="137" t="s">
        <v>14</v>
      </c>
      <c r="M510" s="93" t="s">
        <v>494</v>
      </c>
    </row>
    <row r="511" spans="1:13" x14ac:dyDescent="0.2">
      <c r="A511" s="133">
        <v>42067</v>
      </c>
      <c r="B511" s="91" t="s">
        <v>893</v>
      </c>
      <c r="C511" s="91" t="s">
        <v>118</v>
      </c>
      <c r="D511" s="143" t="s">
        <v>8</v>
      </c>
      <c r="E511" s="135">
        <v>200</v>
      </c>
      <c r="F511" s="99">
        <f t="shared" si="22"/>
        <v>0.30489803447482078</v>
      </c>
      <c r="G511" s="98">
        <f t="shared" si="23"/>
        <v>0.34727431336922765</v>
      </c>
      <c r="H511" s="100">
        <v>575.91359999999997</v>
      </c>
      <c r="I511" s="136" t="s">
        <v>63</v>
      </c>
      <c r="J511" s="103" t="s">
        <v>493</v>
      </c>
      <c r="K511" s="138" t="s">
        <v>509</v>
      </c>
      <c r="L511" s="137" t="s">
        <v>14</v>
      </c>
      <c r="M511" s="93" t="s">
        <v>494</v>
      </c>
    </row>
    <row r="512" spans="1:13" x14ac:dyDescent="0.2">
      <c r="A512" s="133">
        <v>42067</v>
      </c>
      <c r="B512" s="91" t="s">
        <v>894</v>
      </c>
      <c r="C512" s="91" t="s">
        <v>118</v>
      </c>
      <c r="D512" s="143" t="s">
        <v>8</v>
      </c>
      <c r="E512" s="135">
        <v>300</v>
      </c>
      <c r="F512" s="99">
        <f t="shared" si="22"/>
        <v>0.45734705171223117</v>
      </c>
      <c r="G512" s="98">
        <f t="shared" si="23"/>
        <v>0.52091147005384142</v>
      </c>
      <c r="H512" s="100">
        <v>575.91359999999997</v>
      </c>
      <c r="I512" s="136" t="s">
        <v>63</v>
      </c>
      <c r="J512" s="103" t="s">
        <v>493</v>
      </c>
      <c r="K512" s="138" t="s">
        <v>509</v>
      </c>
      <c r="L512" s="137" t="s">
        <v>14</v>
      </c>
      <c r="M512" s="93" t="s">
        <v>494</v>
      </c>
    </row>
    <row r="513" spans="1:13" x14ac:dyDescent="0.2">
      <c r="A513" s="133">
        <v>42067</v>
      </c>
      <c r="B513" s="91" t="s">
        <v>895</v>
      </c>
      <c r="C513" s="91" t="s">
        <v>118</v>
      </c>
      <c r="D513" s="143" t="s">
        <v>8</v>
      </c>
      <c r="E513" s="135">
        <v>200</v>
      </c>
      <c r="F513" s="99">
        <f t="shared" ref="F513:F576" si="24">E513/655.957</f>
        <v>0.30489803447482078</v>
      </c>
      <c r="G513" s="98">
        <f t="shared" ref="G513:G576" si="25">E513/H513</f>
        <v>0.34727431336922765</v>
      </c>
      <c r="H513" s="100">
        <v>575.91359999999997</v>
      </c>
      <c r="I513" s="136" t="s">
        <v>63</v>
      </c>
      <c r="J513" s="103" t="s">
        <v>493</v>
      </c>
      <c r="K513" s="138" t="s">
        <v>509</v>
      </c>
      <c r="L513" s="137" t="s">
        <v>14</v>
      </c>
      <c r="M513" s="93" t="s">
        <v>494</v>
      </c>
    </row>
    <row r="514" spans="1:13" x14ac:dyDescent="0.2">
      <c r="A514" s="133">
        <v>42067</v>
      </c>
      <c r="B514" s="91" t="s">
        <v>896</v>
      </c>
      <c r="C514" s="91" t="s">
        <v>118</v>
      </c>
      <c r="D514" s="143" t="s">
        <v>8</v>
      </c>
      <c r="E514" s="135">
        <v>200</v>
      </c>
      <c r="F514" s="99">
        <f t="shared" si="24"/>
        <v>0.30489803447482078</v>
      </c>
      <c r="G514" s="98">
        <f t="shared" si="25"/>
        <v>0.34727431336922765</v>
      </c>
      <c r="H514" s="100">
        <v>575.91359999999997</v>
      </c>
      <c r="I514" s="136" t="s">
        <v>63</v>
      </c>
      <c r="J514" s="103" t="s">
        <v>493</v>
      </c>
      <c r="K514" s="138" t="s">
        <v>509</v>
      </c>
      <c r="L514" s="137" t="s">
        <v>14</v>
      </c>
      <c r="M514" s="93" t="s">
        <v>494</v>
      </c>
    </row>
    <row r="515" spans="1:13" x14ac:dyDescent="0.2">
      <c r="A515" s="133">
        <v>42067</v>
      </c>
      <c r="B515" s="91" t="s">
        <v>897</v>
      </c>
      <c r="C515" s="91" t="s">
        <v>118</v>
      </c>
      <c r="D515" s="143" t="s">
        <v>8</v>
      </c>
      <c r="E515" s="135">
        <v>200</v>
      </c>
      <c r="F515" s="99">
        <f t="shared" si="24"/>
        <v>0.30489803447482078</v>
      </c>
      <c r="G515" s="98">
        <f t="shared" si="25"/>
        <v>0.34727431336922765</v>
      </c>
      <c r="H515" s="100">
        <v>575.91359999999997</v>
      </c>
      <c r="I515" s="136" t="s">
        <v>63</v>
      </c>
      <c r="J515" s="103" t="s">
        <v>493</v>
      </c>
      <c r="K515" s="138" t="s">
        <v>509</v>
      </c>
      <c r="L515" s="137" t="s">
        <v>14</v>
      </c>
      <c r="M515" s="93" t="s">
        <v>494</v>
      </c>
    </row>
    <row r="516" spans="1:13" x14ac:dyDescent="0.2">
      <c r="A516" s="133">
        <v>42067</v>
      </c>
      <c r="B516" s="91" t="s">
        <v>898</v>
      </c>
      <c r="C516" s="91" t="s">
        <v>118</v>
      </c>
      <c r="D516" s="143" t="s">
        <v>8</v>
      </c>
      <c r="E516" s="135">
        <v>200</v>
      </c>
      <c r="F516" s="99">
        <f t="shared" si="24"/>
        <v>0.30489803447482078</v>
      </c>
      <c r="G516" s="98">
        <f t="shared" si="25"/>
        <v>0.34727431336922765</v>
      </c>
      <c r="H516" s="100">
        <v>575.91359999999997</v>
      </c>
      <c r="I516" s="136" t="s">
        <v>63</v>
      </c>
      <c r="J516" s="103" t="s">
        <v>493</v>
      </c>
      <c r="K516" s="138" t="s">
        <v>509</v>
      </c>
      <c r="L516" s="137" t="s">
        <v>14</v>
      </c>
      <c r="M516" s="93" t="s">
        <v>494</v>
      </c>
    </row>
    <row r="517" spans="1:13" x14ac:dyDescent="0.2">
      <c r="A517" s="133">
        <v>42067</v>
      </c>
      <c r="B517" s="91" t="s">
        <v>899</v>
      </c>
      <c r="C517" s="91" t="s">
        <v>118</v>
      </c>
      <c r="D517" s="143" t="s">
        <v>8</v>
      </c>
      <c r="E517" s="135">
        <v>400</v>
      </c>
      <c r="F517" s="99">
        <f t="shared" si="24"/>
        <v>0.60979606894964156</v>
      </c>
      <c r="G517" s="98">
        <f t="shared" si="25"/>
        <v>0.6945486267384553</v>
      </c>
      <c r="H517" s="100">
        <v>575.91359999999997</v>
      </c>
      <c r="I517" s="136" t="s">
        <v>63</v>
      </c>
      <c r="J517" s="103" t="s">
        <v>493</v>
      </c>
      <c r="K517" s="138" t="s">
        <v>509</v>
      </c>
      <c r="L517" s="137" t="s">
        <v>14</v>
      </c>
      <c r="M517" s="93" t="s">
        <v>494</v>
      </c>
    </row>
    <row r="518" spans="1:13" x14ac:dyDescent="0.2">
      <c r="A518" s="133">
        <v>42067</v>
      </c>
      <c r="B518" s="91" t="s">
        <v>900</v>
      </c>
      <c r="C518" s="91" t="s">
        <v>118</v>
      </c>
      <c r="D518" s="143" t="s">
        <v>8</v>
      </c>
      <c r="E518" s="135">
        <v>400</v>
      </c>
      <c r="F518" s="99">
        <f t="shared" si="24"/>
        <v>0.60979606894964156</v>
      </c>
      <c r="G518" s="98">
        <f t="shared" si="25"/>
        <v>0.6945486267384553</v>
      </c>
      <c r="H518" s="100">
        <v>575.91359999999997</v>
      </c>
      <c r="I518" s="136" t="s">
        <v>63</v>
      </c>
      <c r="J518" s="103" t="s">
        <v>493</v>
      </c>
      <c r="K518" s="138" t="s">
        <v>509</v>
      </c>
      <c r="L518" s="137" t="s">
        <v>14</v>
      </c>
      <c r="M518" s="93" t="s">
        <v>494</v>
      </c>
    </row>
    <row r="519" spans="1:13" x14ac:dyDescent="0.2">
      <c r="A519" s="133">
        <v>42067</v>
      </c>
      <c r="B519" s="91" t="s">
        <v>901</v>
      </c>
      <c r="C519" s="91" t="s">
        <v>118</v>
      </c>
      <c r="D519" s="143" t="s">
        <v>8</v>
      </c>
      <c r="E519" s="135">
        <v>300</v>
      </c>
      <c r="F519" s="99">
        <f t="shared" si="24"/>
        <v>0.45734705171223117</v>
      </c>
      <c r="G519" s="98">
        <f t="shared" si="25"/>
        <v>0.52091147005384142</v>
      </c>
      <c r="H519" s="100">
        <v>575.91359999999997</v>
      </c>
      <c r="I519" s="136" t="s">
        <v>63</v>
      </c>
      <c r="J519" s="103" t="s">
        <v>493</v>
      </c>
      <c r="K519" s="138" t="s">
        <v>509</v>
      </c>
      <c r="L519" s="137" t="s">
        <v>14</v>
      </c>
      <c r="M519" s="93" t="s">
        <v>494</v>
      </c>
    </row>
    <row r="520" spans="1:13" x14ac:dyDescent="0.2">
      <c r="A520" s="133">
        <v>42067</v>
      </c>
      <c r="B520" s="91" t="s">
        <v>902</v>
      </c>
      <c r="C520" s="91" t="s">
        <v>118</v>
      </c>
      <c r="D520" s="143" t="s">
        <v>8</v>
      </c>
      <c r="E520" s="135">
        <v>400</v>
      </c>
      <c r="F520" s="99">
        <f t="shared" si="24"/>
        <v>0.60979606894964156</v>
      </c>
      <c r="G520" s="98">
        <f t="shared" si="25"/>
        <v>0.6945486267384553</v>
      </c>
      <c r="H520" s="100">
        <v>575.91359999999997</v>
      </c>
      <c r="I520" s="136" t="s">
        <v>63</v>
      </c>
      <c r="J520" s="103" t="s">
        <v>493</v>
      </c>
      <c r="K520" s="138" t="s">
        <v>509</v>
      </c>
      <c r="L520" s="137" t="s">
        <v>14</v>
      </c>
      <c r="M520" s="93" t="s">
        <v>494</v>
      </c>
    </row>
    <row r="521" spans="1:13" x14ac:dyDescent="0.2">
      <c r="A521" s="133">
        <v>42067</v>
      </c>
      <c r="B521" s="91" t="s">
        <v>903</v>
      </c>
      <c r="C521" s="91" t="s">
        <v>118</v>
      </c>
      <c r="D521" s="143" t="s">
        <v>8</v>
      </c>
      <c r="E521" s="135">
        <v>200</v>
      </c>
      <c r="F521" s="99">
        <f t="shared" si="24"/>
        <v>0.30489803447482078</v>
      </c>
      <c r="G521" s="98">
        <f t="shared" si="25"/>
        <v>0.34727431336922765</v>
      </c>
      <c r="H521" s="100">
        <v>575.91359999999997</v>
      </c>
      <c r="I521" s="136" t="s">
        <v>63</v>
      </c>
      <c r="J521" s="103" t="s">
        <v>493</v>
      </c>
      <c r="K521" s="138" t="s">
        <v>509</v>
      </c>
      <c r="L521" s="137" t="s">
        <v>14</v>
      </c>
      <c r="M521" s="93" t="s">
        <v>494</v>
      </c>
    </row>
    <row r="522" spans="1:13" x14ac:dyDescent="0.2">
      <c r="A522" s="133">
        <v>42067</v>
      </c>
      <c r="B522" s="91" t="s">
        <v>904</v>
      </c>
      <c r="C522" s="91" t="s">
        <v>118</v>
      </c>
      <c r="D522" s="143" t="s">
        <v>8</v>
      </c>
      <c r="E522" s="135">
        <v>400</v>
      </c>
      <c r="F522" s="99">
        <f t="shared" si="24"/>
        <v>0.60979606894964156</v>
      </c>
      <c r="G522" s="98">
        <f t="shared" si="25"/>
        <v>0.6945486267384553</v>
      </c>
      <c r="H522" s="100">
        <v>575.91359999999997</v>
      </c>
      <c r="I522" s="136" t="s">
        <v>63</v>
      </c>
      <c r="J522" s="103" t="s">
        <v>493</v>
      </c>
      <c r="K522" s="138" t="s">
        <v>509</v>
      </c>
      <c r="L522" s="137" t="s">
        <v>14</v>
      </c>
      <c r="M522" s="93" t="s">
        <v>494</v>
      </c>
    </row>
    <row r="523" spans="1:13" x14ac:dyDescent="0.2">
      <c r="A523" s="133">
        <v>42067</v>
      </c>
      <c r="B523" s="91" t="s">
        <v>905</v>
      </c>
      <c r="C523" s="91" t="s">
        <v>118</v>
      </c>
      <c r="D523" s="143" t="s">
        <v>8</v>
      </c>
      <c r="E523" s="135">
        <v>400</v>
      </c>
      <c r="F523" s="99">
        <f t="shared" si="24"/>
        <v>0.60979606894964156</v>
      </c>
      <c r="G523" s="98">
        <f t="shared" si="25"/>
        <v>0.6945486267384553</v>
      </c>
      <c r="H523" s="100">
        <v>575.91359999999997</v>
      </c>
      <c r="I523" s="136" t="s">
        <v>63</v>
      </c>
      <c r="J523" s="103" t="s">
        <v>493</v>
      </c>
      <c r="K523" s="138" t="s">
        <v>509</v>
      </c>
      <c r="L523" s="137" t="s">
        <v>14</v>
      </c>
      <c r="M523" s="93" t="s">
        <v>494</v>
      </c>
    </row>
    <row r="524" spans="1:13" x14ac:dyDescent="0.2">
      <c r="A524" s="133">
        <v>42067</v>
      </c>
      <c r="B524" s="91" t="s">
        <v>906</v>
      </c>
      <c r="C524" s="91" t="s">
        <v>118</v>
      </c>
      <c r="D524" s="143" t="s">
        <v>8</v>
      </c>
      <c r="E524" s="135">
        <v>600</v>
      </c>
      <c r="F524" s="99">
        <f t="shared" si="24"/>
        <v>0.91469410342446233</v>
      </c>
      <c r="G524" s="98">
        <f t="shared" si="25"/>
        <v>1.0418229401076828</v>
      </c>
      <c r="H524" s="100">
        <v>575.91359999999997</v>
      </c>
      <c r="I524" s="136" t="s">
        <v>63</v>
      </c>
      <c r="J524" s="103" t="s">
        <v>493</v>
      </c>
      <c r="K524" s="138" t="s">
        <v>509</v>
      </c>
      <c r="L524" s="137" t="s">
        <v>14</v>
      </c>
      <c r="M524" s="93" t="s">
        <v>494</v>
      </c>
    </row>
    <row r="525" spans="1:13" x14ac:dyDescent="0.2">
      <c r="A525" s="133">
        <v>42067</v>
      </c>
      <c r="B525" s="91" t="s">
        <v>907</v>
      </c>
      <c r="C525" s="91" t="s">
        <v>118</v>
      </c>
      <c r="D525" s="143" t="s">
        <v>8</v>
      </c>
      <c r="E525" s="135">
        <v>200</v>
      </c>
      <c r="F525" s="99">
        <f t="shared" si="24"/>
        <v>0.30489803447482078</v>
      </c>
      <c r="G525" s="98">
        <f t="shared" si="25"/>
        <v>0.34727431336922765</v>
      </c>
      <c r="H525" s="100">
        <v>575.91359999999997</v>
      </c>
      <c r="I525" s="136" t="s">
        <v>63</v>
      </c>
      <c r="J525" s="103" t="s">
        <v>493</v>
      </c>
      <c r="K525" s="138" t="s">
        <v>509</v>
      </c>
      <c r="L525" s="137" t="s">
        <v>14</v>
      </c>
      <c r="M525" s="93" t="s">
        <v>494</v>
      </c>
    </row>
    <row r="526" spans="1:13" x14ac:dyDescent="0.2">
      <c r="A526" s="133">
        <v>42067</v>
      </c>
      <c r="B526" s="91" t="s">
        <v>908</v>
      </c>
      <c r="C526" s="91" t="s">
        <v>118</v>
      </c>
      <c r="D526" s="143" t="s">
        <v>8</v>
      </c>
      <c r="E526" s="135">
        <v>700</v>
      </c>
      <c r="F526" s="99">
        <f t="shared" si="24"/>
        <v>1.0671431206618727</v>
      </c>
      <c r="G526" s="98">
        <f t="shared" si="25"/>
        <v>1.2154600967922966</v>
      </c>
      <c r="H526" s="100">
        <v>575.91359999999997</v>
      </c>
      <c r="I526" s="136" t="s">
        <v>63</v>
      </c>
      <c r="J526" s="103" t="s">
        <v>493</v>
      </c>
      <c r="K526" s="138" t="s">
        <v>509</v>
      </c>
      <c r="L526" s="137" t="s">
        <v>14</v>
      </c>
      <c r="M526" s="93" t="s">
        <v>494</v>
      </c>
    </row>
    <row r="527" spans="1:13" x14ac:dyDescent="0.2">
      <c r="A527" s="133">
        <v>42068</v>
      </c>
      <c r="B527" s="145" t="s">
        <v>650</v>
      </c>
      <c r="C527" s="91" t="s">
        <v>118</v>
      </c>
      <c r="D527" s="146" t="s">
        <v>11</v>
      </c>
      <c r="E527" s="135">
        <v>800</v>
      </c>
      <c r="F527" s="99">
        <f t="shared" si="24"/>
        <v>1.2195921378992831</v>
      </c>
      <c r="G527" s="98">
        <f t="shared" si="25"/>
        <v>1.3890972534769106</v>
      </c>
      <c r="H527" s="100">
        <v>575.91359999999997</v>
      </c>
      <c r="I527" s="136" t="s">
        <v>62</v>
      </c>
      <c r="J527" s="103" t="s">
        <v>493</v>
      </c>
      <c r="K527" s="138" t="s">
        <v>515</v>
      </c>
      <c r="L527" s="141" t="s">
        <v>14</v>
      </c>
      <c r="M527" s="93" t="s">
        <v>494</v>
      </c>
    </row>
    <row r="528" spans="1:13" x14ac:dyDescent="0.2">
      <c r="A528" s="133">
        <v>42068</v>
      </c>
      <c r="B528" s="145" t="s">
        <v>603</v>
      </c>
      <c r="C528" s="91" t="s">
        <v>118</v>
      </c>
      <c r="D528" s="146" t="s">
        <v>11</v>
      </c>
      <c r="E528" s="135">
        <v>800</v>
      </c>
      <c r="F528" s="99">
        <f t="shared" si="24"/>
        <v>1.2195921378992831</v>
      </c>
      <c r="G528" s="98">
        <f t="shared" si="25"/>
        <v>1.3890972534769106</v>
      </c>
      <c r="H528" s="100">
        <v>575.91359999999997</v>
      </c>
      <c r="I528" s="136" t="s">
        <v>62</v>
      </c>
      <c r="J528" s="103" t="s">
        <v>493</v>
      </c>
      <c r="K528" s="138" t="s">
        <v>515</v>
      </c>
      <c r="L528" s="141" t="s">
        <v>14</v>
      </c>
      <c r="M528" s="93" t="s">
        <v>494</v>
      </c>
    </row>
    <row r="529" spans="1:13" x14ac:dyDescent="0.2">
      <c r="A529" s="133">
        <v>42068</v>
      </c>
      <c r="B529" s="145" t="s">
        <v>604</v>
      </c>
      <c r="C529" s="91" t="s">
        <v>118</v>
      </c>
      <c r="D529" s="146" t="s">
        <v>11</v>
      </c>
      <c r="E529" s="135">
        <v>400</v>
      </c>
      <c r="F529" s="99">
        <f t="shared" si="24"/>
        <v>0.60979606894964156</v>
      </c>
      <c r="G529" s="98">
        <f t="shared" si="25"/>
        <v>0.6945486267384553</v>
      </c>
      <c r="H529" s="100">
        <v>575.91359999999997</v>
      </c>
      <c r="I529" s="136" t="s">
        <v>62</v>
      </c>
      <c r="J529" s="103" t="s">
        <v>493</v>
      </c>
      <c r="K529" s="138" t="s">
        <v>516</v>
      </c>
      <c r="L529" s="141" t="s">
        <v>14</v>
      </c>
      <c r="M529" s="93" t="s">
        <v>494</v>
      </c>
    </row>
    <row r="530" spans="1:13" x14ac:dyDescent="0.2">
      <c r="A530" s="133">
        <v>42068</v>
      </c>
      <c r="B530" s="145" t="s">
        <v>605</v>
      </c>
      <c r="C530" s="91" t="s">
        <v>118</v>
      </c>
      <c r="D530" s="146" t="s">
        <v>11</v>
      </c>
      <c r="E530" s="135">
        <v>400</v>
      </c>
      <c r="F530" s="99">
        <f t="shared" si="24"/>
        <v>0.60979606894964156</v>
      </c>
      <c r="G530" s="98">
        <f t="shared" si="25"/>
        <v>0.6945486267384553</v>
      </c>
      <c r="H530" s="100">
        <v>575.91359999999997</v>
      </c>
      <c r="I530" s="136" t="s">
        <v>62</v>
      </c>
      <c r="J530" s="103" t="s">
        <v>493</v>
      </c>
      <c r="K530" s="138" t="s">
        <v>516</v>
      </c>
      <c r="L530" s="141" t="s">
        <v>14</v>
      </c>
      <c r="M530" s="93" t="s">
        <v>494</v>
      </c>
    </row>
    <row r="531" spans="1:13" x14ac:dyDescent="0.2">
      <c r="A531" s="133">
        <v>42068</v>
      </c>
      <c r="B531" s="168" t="s">
        <v>656</v>
      </c>
      <c r="C531" s="91" t="s">
        <v>118</v>
      </c>
      <c r="D531" s="91" t="s">
        <v>8</v>
      </c>
      <c r="E531" s="135">
        <v>600</v>
      </c>
      <c r="F531" s="99">
        <f t="shared" si="24"/>
        <v>0.91469410342446233</v>
      </c>
      <c r="G531" s="98">
        <f t="shared" si="25"/>
        <v>1.0418229401076828</v>
      </c>
      <c r="H531" s="100">
        <v>575.91359999999997</v>
      </c>
      <c r="I531" s="136" t="s">
        <v>60</v>
      </c>
      <c r="J531" s="103" t="s">
        <v>493</v>
      </c>
      <c r="K531" s="138" t="s">
        <v>511</v>
      </c>
      <c r="L531" s="137" t="s">
        <v>14</v>
      </c>
      <c r="M531" s="93" t="s">
        <v>494</v>
      </c>
    </row>
    <row r="532" spans="1:13" x14ac:dyDescent="0.2">
      <c r="A532" s="133">
        <v>42068</v>
      </c>
      <c r="B532" s="168" t="s">
        <v>605</v>
      </c>
      <c r="C532" s="91" t="s">
        <v>118</v>
      </c>
      <c r="D532" s="91" t="s">
        <v>8</v>
      </c>
      <c r="E532" s="135">
        <v>600</v>
      </c>
      <c r="F532" s="99">
        <f t="shared" si="24"/>
        <v>0.91469410342446233</v>
      </c>
      <c r="G532" s="98">
        <f t="shared" si="25"/>
        <v>1.0418229401076828</v>
      </c>
      <c r="H532" s="100">
        <v>575.91359999999997</v>
      </c>
      <c r="I532" s="136" t="s">
        <v>60</v>
      </c>
      <c r="J532" s="103" t="s">
        <v>493</v>
      </c>
      <c r="K532" s="138" t="s">
        <v>511</v>
      </c>
      <c r="L532" s="137" t="s">
        <v>14</v>
      </c>
      <c r="M532" s="93" t="s">
        <v>494</v>
      </c>
    </row>
    <row r="533" spans="1:13" x14ac:dyDescent="0.2">
      <c r="A533" s="133">
        <v>42068</v>
      </c>
      <c r="B533" s="91" t="s">
        <v>717</v>
      </c>
      <c r="C533" s="91" t="s">
        <v>118</v>
      </c>
      <c r="D533" s="91" t="s">
        <v>15</v>
      </c>
      <c r="E533" s="135">
        <v>700</v>
      </c>
      <c r="F533" s="99">
        <f t="shared" si="24"/>
        <v>1.0671431206618727</v>
      </c>
      <c r="G533" s="98">
        <f t="shared" si="25"/>
        <v>1.2154600967922966</v>
      </c>
      <c r="H533" s="100">
        <v>575.91359999999997</v>
      </c>
      <c r="I533" s="136" t="s">
        <v>16</v>
      </c>
      <c r="J533" s="103" t="s">
        <v>493</v>
      </c>
      <c r="K533" s="138" t="s">
        <v>508</v>
      </c>
      <c r="L533" s="141" t="s">
        <v>14</v>
      </c>
      <c r="M533" s="93" t="s">
        <v>494</v>
      </c>
    </row>
    <row r="534" spans="1:13" x14ac:dyDescent="0.2">
      <c r="A534" s="133">
        <v>42068</v>
      </c>
      <c r="B534" s="91" t="s">
        <v>718</v>
      </c>
      <c r="C534" s="91" t="s">
        <v>118</v>
      </c>
      <c r="D534" s="91" t="s">
        <v>15</v>
      </c>
      <c r="E534" s="135">
        <v>300</v>
      </c>
      <c r="F534" s="99">
        <f t="shared" si="24"/>
        <v>0.45734705171223117</v>
      </c>
      <c r="G534" s="98">
        <f t="shared" si="25"/>
        <v>0.52091147005384142</v>
      </c>
      <c r="H534" s="100">
        <v>575.91359999999997</v>
      </c>
      <c r="I534" s="136" t="s">
        <v>16</v>
      </c>
      <c r="J534" s="103" t="s">
        <v>493</v>
      </c>
      <c r="K534" s="138" t="s">
        <v>508</v>
      </c>
      <c r="L534" s="141" t="s">
        <v>14</v>
      </c>
      <c r="M534" s="93" t="s">
        <v>494</v>
      </c>
    </row>
    <row r="535" spans="1:13" x14ac:dyDescent="0.2">
      <c r="A535" s="133">
        <v>42068</v>
      </c>
      <c r="B535" s="91" t="s">
        <v>719</v>
      </c>
      <c r="C535" s="91" t="s">
        <v>118</v>
      </c>
      <c r="D535" s="91" t="s">
        <v>15</v>
      </c>
      <c r="E535" s="135">
        <v>300</v>
      </c>
      <c r="F535" s="99">
        <f t="shared" si="24"/>
        <v>0.45734705171223117</v>
      </c>
      <c r="G535" s="98">
        <f t="shared" si="25"/>
        <v>0.52091147005384142</v>
      </c>
      <c r="H535" s="100">
        <v>575.91359999999997</v>
      </c>
      <c r="I535" s="136" t="s">
        <v>16</v>
      </c>
      <c r="J535" s="103" t="s">
        <v>493</v>
      </c>
      <c r="K535" s="138" t="s">
        <v>508</v>
      </c>
      <c r="L535" s="141" t="s">
        <v>14</v>
      </c>
      <c r="M535" s="93" t="s">
        <v>494</v>
      </c>
    </row>
    <row r="536" spans="1:13" x14ac:dyDescent="0.2">
      <c r="A536" s="133">
        <v>42068</v>
      </c>
      <c r="B536" s="91" t="s">
        <v>720</v>
      </c>
      <c r="C536" s="91" t="s">
        <v>118</v>
      </c>
      <c r="D536" s="91" t="s">
        <v>15</v>
      </c>
      <c r="E536" s="135">
        <v>200</v>
      </c>
      <c r="F536" s="99">
        <f t="shared" si="24"/>
        <v>0.30489803447482078</v>
      </c>
      <c r="G536" s="98">
        <f t="shared" si="25"/>
        <v>0.34727431336922765</v>
      </c>
      <c r="H536" s="100">
        <v>575.91359999999997</v>
      </c>
      <c r="I536" s="136" t="s">
        <v>16</v>
      </c>
      <c r="J536" s="103" t="s">
        <v>493</v>
      </c>
      <c r="K536" s="138" t="s">
        <v>508</v>
      </c>
      <c r="L536" s="141" t="s">
        <v>14</v>
      </c>
      <c r="M536" s="93" t="s">
        <v>494</v>
      </c>
    </row>
    <row r="537" spans="1:13" x14ac:dyDescent="0.2">
      <c r="A537" s="133">
        <v>42068</v>
      </c>
      <c r="B537" s="168" t="s">
        <v>721</v>
      </c>
      <c r="C537" s="91" t="s">
        <v>118</v>
      </c>
      <c r="D537" s="91" t="s">
        <v>15</v>
      </c>
      <c r="E537" s="135">
        <v>200</v>
      </c>
      <c r="F537" s="99">
        <f t="shared" si="24"/>
        <v>0.30489803447482078</v>
      </c>
      <c r="G537" s="98">
        <f t="shared" si="25"/>
        <v>0.34727431336922765</v>
      </c>
      <c r="H537" s="100">
        <v>575.91359999999997</v>
      </c>
      <c r="I537" s="136" t="s">
        <v>16</v>
      </c>
      <c r="J537" s="103" t="s">
        <v>493</v>
      </c>
      <c r="K537" s="138" t="s">
        <v>508</v>
      </c>
      <c r="L537" s="141" t="s">
        <v>14</v>
      </c>
      <c r="M537" s="93" t="s">
        <v>494</v>
      </c>
    </row>
    <row r="538" spans="1:13" x14ac:dyDescent="0.2">
      <c r="A538" s="133">
        <v>42068</v>
      </c>
      <c r="B538" s="168" t="s">
        <v>722</v>
      </c>
      <c r="C538" s="91" t="s">
        <v>118</v>
      </c>
      <c r="D538" s="91" t="s">
        <v>15</v>
      </c>
      <c r="E538" s="135">
        <v>300</v>
      </c>
      <c r="F538" s="99">
        <f t="shared" si="24"/>
        <v>0.45734705171223117</v>
      </c>
      <c r="G538" s="98">
        <f t="shared" si="25"/>
        <v>0.52091147005384142</v>
      </c>
      <c r="H538" s="100">
        <v>575.91359999999997</v>
      </c>
      <c r="I538" s="136" t="s">
        <v>16</v>
      </c>
      <c r="J538" s="103" t="s">
        <v>493</v>
      </c>
      <c r="K538" s="138" t="s">
        <v>508</v>
      </c>
      <c r="L538" s="141" t="s">
        <v>14</v>
      </c>
      <c r="M538" s="93" t="s">
        <v>494</v>
      </c>
    </row>
    <row r="539" spans="1:13" x14ac:dyDescent="0.2">
      <c r="A539" s="133">
        <v>42068</v>
      </c>
      <c r="B539" s="168" t="s">
        <v>723</v>
      </c>
      <c r="C539" s="91" t="s">
        <v>118</v>
      </c>
      <c r="D539" s="91" t="s">
        <v>15</v>
      </c>
      <c r="E539" s="135">
        <v>300</v>
      </c>
      <c r="F539" s="99">
        <f t="shared" si="24"/>
        <v>0.45734705171223117</v>
      </c>
      <c r="G539" s="98">
        <f t="shared" si="25"/>
        <v>0.52091147005384142</v>
      </c>
      <c r="H539" s="100">
        <v>575.91359999999997</v>
      </c>
      <c r="I539" s="136" t="s">
        <v>16</v>
      </c>
      <c r="J539" s="103" t="s">
        <v>493</v>
      </c>
      <c r="K539" s="138" t="s">
        <v>508</v>
      </c>
      <c r="L539" s="141" t="s">
        <v>14</v>
      </c>
      <c r="M539" s="93" t="s">
        <v>494</v>
      </c>
    </row>
    <row r="540" spans="1:13" x14ac:dyDescent="0.2">
      <c r="A540" s="133">
        <v>42068</v>
      </c>
      <c r="B540" s="168" t="s">
        <v>724</v>
      </c>
      <c r="C540" s="91" t="s">
        <v>118</v>
      </c>
      <c r="D540" s="91" t="s">
        <v>15</v>
      </c>
      <c r="E540" s="135">
        <v>400</v>
      </c>
      <c r="F540" s="99">
        <f t="shared" si="24"/>
        <v>0.60979606894964156</v>
      </c>
      <c r="G540" s="98">
        <f t="shared" si="25"/>
        <v>0.6945486267384553</v>
      </c>
      <c r="H540" s="100">
        <v>575.91359999999997</v>
      </c>
      <c r="I540" s="136" t="s">
        <v>16</v>
      </c>
      <c r="J540" s="103" t="s">
        <v>493</v>
      </c>
      <c r="K540" s="138" t="s">
        <v>508</v>
      </c>
      <c r="L540" s="141" t="s">
        <v>14</v>
      </c>
      <c r="M540" s="93" t="s">
        <v>494</v>
      </c>
    </row>
    <row r="541" spans="1:13" x14ac:dyDescent="0.2">
      <c r="A541" s="133">
        <v>42068</v>
      </c>
      <c r="B541" s="168" t="s">
        <v>725</v>
      </c>
      <c r="C541" s="91" t="s">
        <v>118</v>
      </c>
      <c r="D541" s="91" t="s">
        <v>15</v>
      </c>
      <c r="E541" s="135">
        <v>400</v>
      </c>
      <c r="F541" s="99">
        <f t="shared" si="24"/>
        <v>0.60979606894964156</v>
      </c>
      <c r="G541" s="98">
        <f t="shared" si="25"/>
        <v>0.6945486267384553</v>
      </c>
      <c r="H541" s="100">
        <v>575.91359999999997</v>
      </c>
      <c r="I541" s="136" t="s">
        <v>16</v>
      </c>
      <c r="J541" s="103" t="s">
        <v>493</v>
      </c>
      <c r="K541" s="138" t="s">
        <v>508</v>
      </c>
      <c r="L541" s="141" t="s">
        <v>14</v>
      </c>
      <c r="M541" s="93" t="s">
        <v>494</v>
      </c>
    </row>
    <row r="542" spans="1:13" x14ac:dyDescent="0.2">
      <c r="A542" s="133">
        <v>42068</v>
      </c>
      <c r="B542" s="168" t="s">
        <v>726</v>
      </c>
      <c r="C542" s="91" t="s">
        <v>118</v>
      </c>
      <c r="D542" s="91" t="s">
        <v>15</v>
      </c>
      <c r="E542" s="135">
        <v>700</v>
      </c>
      <c r="F542" s="99">
        <f t="shared" si="24"/>
        <v>1.0671431206618727</v>
      </c>
      <c r="G542" s="98">
        <f t="shared" si="25"/>
        <v>1.2154600967922966</v>
      </c>
      <c r="H542" s="100">
        <v>575.91359999999997</v>
      </c>
      <c r="I542" s="136" t="s">
        <v>16</v>
      </c>
      <c r="J542" s="103" t="s">
        <v>493</v>
      </c>
      <c r="K542" s="138" t="s">
        <v>508</v>
      </c>
      <c r="L542" s="141" t="s">
        <v>14</v>
      </c>
      <c r="M542" s="93" t="s">
        <v>494</v>
      </c>
    </row>
    <row r="543" spans="1:13" x14ac:dyDescent="0.2">
      <c r="A543" s="133">
        <v>42068</v>
      </c>
      <c r="B543" s="168" t="s">
        <v>727</v>
      </c>
      <c r="C543" s="91" t="s">
        <v>118</v>
      </c>
      <c r="D543" s="91" t="s">
        <v>15</v>
      </c>
      <c r="E543" s="135">
        <v>400</v>
      </c>
      <c r="F543" s="99">
        <f t="shared" si="24"/>
        <v>0.60979606894964156</v>
      </c>
      <c r="G543" s="98">
        <f t="shared" si="25"/>
        <v>0.6945486267384553</v>
      </c>
      <c r="H543" s="100">
        <v>575.91359999999997</v>
      </c>
      <c r="I543" s="136" t="s">
        <v>16</v>
      </c>
      <c r="J543" s="103" t="s">
        <v>493</v>
      </c>
      <c r="K543" s="138" t="s">
        <v>508</v>
      </c>
      <c r="L543" s="141" t="s">
        <v>14</v>
      </c>
      <c r="M543" s="93" t="s">
        <v>494</v>
      </c>
    </row>
    <row r="544" spans="1:13" x14ac:dyDescent="0.2">
      <c r="A544" s="133">
        <v>42068</v>
      </c>
      <c r="B544" s="168" t="s">
        <v>728</v>
      </c>
      <c r="C544" s="91" t="s">
        <v>118</v>
      </c>
      <c r="D544" s="91" t="s">
        <v>15</v>
      </c>
      <c r="E544" s="135">
        <v>500</v>
      </c>
      <c r="F544" s="99">
        <f t="shared" si="24"/>
        <v>0.76224508618705189</v>
      </c>
      <c r="G544" s="98">
        <f t="shared" si="25"/>
        <v>0.86818578342306907</v>
      </c>
      <c r="H544" s="100">
        <v>575.91359999999997</v>
      </c>
      <c r="I544" s="136" t="s">
        <v>16</v>
      </c>
      <c r="J544" s="103" t="s">
        <v>493</v>
      </c>
      <c r="K544" s="138" t="s">
        <v>508</v>
      </c>
      <c r="L544" s="141" t="s">
        <v>14</v>
      </c>
      <c r="M544" s="93" t="s">
        <v>494</v>
      </c>
    </row>
    <row r="545" spans="1:13" x14ac:dyDescent="0.2">
      <c r="A545" s="133">
        <v>42068</v>
      </c>
      <c r="B545" s="168" t="s">
        <v>729</v>
      </c>
      <c r="C545" s="91" t="s">
        <v>118</v>
      </c>
      <c r="D545" s="91" t="s">
        <v>15</v>
      </c>
      <c r="E545" s="135">
        <v>300</v>
      </c>
      <c r="F545" s="99">
        <f t="shared" si="24"/>
        <v>0.45734705171223117</v>
      </c>
      <c r="G545" s="98">
        <f t="shared" si="25"/>
        <v>0.52091147005384142</v>
      </c>
      <c r="H545" s="100">
        <v>575.91359999999997</v>
      </c>
      <c r="I545" s="136" t="s">
        <v>16</v>
      </c>
      <c r="J545" s="103" t="s">
        <v>493</v>
      </c>
      <c r="K545" s="138" t="s">
        <v>508</v>
      </c>
      <c r="L545" s="141" t="s">
        <v>14</v>
      </c>
      <c r="M545" s="93" t="s">
        <v>494</v>
      </c>
    </row>
    <row r="546" spans="1:13" x14ac:dyDescent="0.2">
      <c r="A546" s="133">
        <v>42068</v>
      </c>
      <c r="B546" s="168" t="s">
        <v>730</v>
      </c>
      <c r="C546" s="91" t="s">
        <v>118</v>
      </c>
      <c r="D546" s="91" t="s">
        <v>15</v>
      </c>
      <c r="E546" s="135">
        <v>400</v>
      </c>
      <c r="F546" s="99">
        <f t="shared" si="24"/>
        <v>0.60979606894964156</v>
      </c>
      <c r="G546" s="98">
        <f t="shared" si="25"/>
        <v>0.6945486267384553</v>
      </c>
      <c r="H546" s="100">
        <v>575.91359999999997</v>
      </c>
      <c r="I546" s="136" t="s">
        <v>16</v>
      </c>
      <c r="J546" s="103" t="s">
        <v>493</v>
      </c>
      <c r="K546" s="138" t="s">
        <v>508</v>
      </c>
      <c r="L546" s="141" t="s">
        <v>14</v>
      </c>
      <c r="M546" s="93" t="s">
        <v>494</v>
      </c>
    </row>
    <row r="547" spans="1:13" x14ac:dyDescent="0.2">
      <c r="A547" s="133">
        <v>42068</v>
      </c>
      <c r="B547" s="168" t="s">
        <v>731</v>
      </c>
      <c r="C547" s="91" t="s">
        <v>118</v>
      </c>
      <c r="D547" s="91" t="s">
        <v>15</v>
      </c>
      <c r="E547" s="135">
        <v>300</v>
      </c>
      <c r="F547" s="99">
        <f t="shared" si="24"/>
        <v>0.45734705171223117</v>
      </c>
      <c r="G547" s="98">
        <f t="shared" si="25"/>
        <v>0.52091147005384142</v>
      </c>
      <c r="H547" s="100">
        <v>575.91359999999997</v>
      </c>
      <c r="I547" s="136" t="s">
        <v>16</v>
      </c>
      <c r="J547" s="103" t="s">
        <v>493</v>
      </c>
      <c r="K547" s="138" t="s">
        <v>508</v>
      </c>
      <c r="L547" s="141" t="s">
        <v>14</v>
      </c>
      <c r="M547" s="93" t="s">
        <v>494</v>
      </c>
    </row>
    <row r="548" spans="1:13" x14ac:dyDescent="0.2">
      <c r="A548" s="133">
        <v>42068</v>
      </c>
      <c r="B548" s="168" t="s">
        <v>732</v>
      </c>
      <c r="C548" s="91" t="s">
        <v>118</v>
      </c>
      <c r="D548" s="91" t="s">
        <v>15</v>
      </c>
      <c r="E548" s="135">
        <v>300</v>
      </c>
      <c r="F548" s="99">
        <f t="shared" si="24"/>
        <v>0.45734705171223117</v>
      </c>
      <c r="G548" s="98">
        <f t="shared" si="25"/>
        <v>0.52091147005384142</v>
      </c>
      <c r="H548" s="100">
        <v>575.91359999999997</v>
      </c>
      <c r="I548" s="136" t="s">
        <v>16</v>
      </c>
      <c r="J548" s="103" t="s">
        <v>493</v>
      </c>
      <c r="K548" s="138" t="s">
        <v>508</v>
      </c>
      <c r="L548" s="141" t="s">
        <v>14</v>
      </c>
      <c r="M548" s="93" t="s">
        <v>494</v>
      </c>
    </row>
    <row r="549" spans="1:13" x14ac:dyDescent="0.2">
      <c r="A549" s="133">
        <v>42068</v>
      </c>
      <c r="B549" s="168" t="s">
        <v>733</v>
      </c>
      <c r="C549" s="91" t="s">
        <v>118</v>
      </c>
      <c r="D549" s="91" t="s">
        <v>15</v>
      </c>
      <c r="E549" s="135">
        <v>400</v>
      </c>
      <c r="F549" s="99">
        <f t="shared" si="24"/>
        <v>0.60979606894964156</v>
      </c>
      <c r="G549" s="98">
        <f t="shared" si="25"/>
        <v>0.6945486267384553</v>
      </c>
      <c r="H549" s="100">
        <v>575.91359999999997</v>
      </c>
      <c r="I549" s="136" t="s">
        <v>16</v>
      </c>
      <c r="J549" s="103" t="s">
        <v>493</v>
      </c>
      <c r="K549" s="138" t="s">
        <v>508</v>
      </c>
      <c r="L549" s="141" t="s">
        <v>14</v>
      </c>
      <c r="M549" s="93" t="s">
        <v>494</v>
      </c>
    </row>
    <row r="550" spans="1:13" x14ac:dyDescent="0.2">
      <c r="A550" s="133">
        <v>42068</v>
      </c>
      <c r="B550" s="168" t="s">
        <v>734</v>
      </c>
      <c r="C550" s="91" t="s">
        <v>118</v>
      </c>
      <c r="D550" s="91" t="s">
        <v>15</v>
      </c>
      <c r="E550" s="135">
        <v>400</v>
      </c>
      <c r="F550" s="99">
        <f t="shared" si="24"/>
        <v>0.60979606894964156</v>
      </c>
      <c r="G550" s="98">
        <f t="shared" si="25"/>
        <v>0.6945486267384553</v>
      </c>
      <c r="H550" s="100">
        <v>575.91359999999997</v>
      </c>
      <c r="I550" s="136" t="s">
        <v>16</v>
      </c>
      <c r="J550" s="103" t="s">
        <v>493</v>
      </c>
      <c r="K550" s="138" t="s">
        <v>508</v>
      </c>
      <c r="L550" s="141" t="s">
        <v>14</v>
      </c>
      <c r="M550" s="93" t="s">
        <v>494</v>
      </c>
    </row>
    <row r="551" spans="1:13" x14ac:dyDescent="0.2">
      <c r="A551" s="133">
        <v>42068</v>
      </c>
      <c r="B551" s="168" t="s">
        <v>735</v>
      </c>
      <c r="C551" s="91" t="s">
        <v>118</v>
      </c>
      <c r="D551" s="91" t="s">
        <v>15</v>
      </c>
      <c r="E551" s="135">
        <v>300</v>
      </c>
      <c r="F551" s="99">
        <f t="shared" si="24"/>
        <v>0.45734705171223117</v>
      </c>
      <c r="G551" s="98">
        <f t="shared" si="25"/>
        <v>0.52091147005384142</v>
      </c>
      <c r="H551" s="100">
        <v>575.91359999999997</v>
      </c>
      <c r="I551" s="136" t="s">
        <v>16</v>
      </c>
      <c r="J551" s="103" t="s">
        <v>493</v>
      </c>
      <c r="K551" s="138" t="s">
        <v>508</v>
      </c>
      <c r="L551" s="141" t="s">
        <v>14</v>
      </c>
      <c r="M551" s="93" t="s">
        <v>494</v>
      </c>
    </row>
    <row r="552" spans="1:13" x14ac:dyDescent="0.2">
      <c r="A552" s="133">
        <v>42068</v>
      </c>
      <c r="B552" s="91" t="s">
        <v>736</v>
      </c>
      <c r="C552" s="91" t="s">
        <v>118</v>
      </c>
      <c r="D552" s="91" t="s">
        <v>15</v>
      </c>
      <c r="E552" s="135">
        <v>400</v>
      </c>
      <c r="F552" s="99">
        <f t="shared" si="24"/>
        <v>0.60979606894964156</v>
      </c>
      <c r="G552" s="98">
        <f t="shared" si="25"/>
        <v>0.6945486267384553</v>
      </c>
      <c r="H552" s="100">
        <v>575.91359999999997</v>
      </c>
      <c r="I552" s="136" t="s">
        <v>16</v>
      </c>
      <c r="J552" s="103" t="s">
        <v>493</v>
      </c>
      <c r="K552" s="138" t="s">
        <v>508</v>
      </c>
      <c r="L552" s="141" t="s">
        <v>14</v>
      </c>
      <c r="M552" s="93" t="s">
        <v>494</v>
      </c>
    </row>
    <row r="553" spans="1:13" x14ac:dyDescent="0.2">
      <c r="A553" s="133">
        <v>42068</v>
      </c>
      <c r="B553" s="91" t="s">
        <v>737</v>
      </c>
      <c r="C553" s="91" t="s">
        <v>118</v>
      </c>
      <c r="D553" s="91" t="s">
        <v>15</v>
      </c>
      <c r="E553" s="135">
        <v>700</v>
      </c>
      <c r="F553" s="99">
        <f t="shared" si="24"/>
        <v>1.0671431206618727</v>
      </c>
      <c r="G553" s="98">
        <f t="shared" si="25"/>
        <v>1.2154600967922966</v>
      </c>
      <c r="H553" s="100">
        <v>575.91359999999997</v>
      </c>
      <c r="I553" s="136" t="s">
        <v>16</v>
      </c>
      <c r="J553" s="103" t="s">
        <v>493</v>
      </c>
      <c r="K553" s="138" t="s">
        <v>508</v>
      </c>
      <c r="L553" s="141" t="s">
        <v>14</v>
      </c>
      <c r="M553" s="93" t="s">
        <v>494</v>
      </c>
    </row>
    <row r="554" spans="1:13" x14ac:dyDescent="0.2">
      <c r="A554" s="133">
        <v>42068</v>
      </c>
      <c r="B554" s="91" t="s">
        <v>738</v>
      </c>
      <c r="C554" s="91" t="s">
        <v>118</v>
      </c>
      <c r="D554" s="91" t="s">
        <v>15</v>
      </c>
      <c r="E554" s="135">
        <v>700</v>
      </c>
      <c r="F554" s="99">
        <f t="shared" si="24"/>
        <v>1.0671431206618727</v>
      </c>
      <c r="G554" s="98">
        <f t="shared" si="25"/>
        <v>1.2154600967922966</v>
      </c>
      <c r="H554" s="100">
        <v>575.91359999999997</v>
      </c>
      <c r="I554" s="136" t="s">
        <v>16</v>
      </c>
      <c r="J554" s="103" t="s">
        <v>493</v>
      </c>
      <c r="K554" s="138" t="s">
        <v>508</v>
      </c>
      <c r="L554" s="141" t="s">
        <v>14</v>
      </c>
      <c r="M554" s="93" t="s">
        <v>494</v>
      </c>
    </row>
    <row r="555" spans="1:13" x14ac:dyDescent="0.2">
      <c r="A555" s="133">
        <v>42068</v>
      </c>
      <c r="B555" s="168" t="s">
        <v>739</v>
      </c>
      <c r="C555" s="91" t="s">
        <v>118</v>
      </c>
      <c r="D555" s="91" t="s">
        <v>15</v>
      </c>
      <c r="E555" s="135">
        <v>750</v>
      </c>
      <c r="F555" s="99">
        <f t="shared" si="24"/>
        <v>1.1433676292805779</v>
      </c>
      <c r="G555" s="98">
        <f t="shared" si="25"/>
        <v>1.3022786751346036</v>
      </c>
      <c r="H555" s="100">
        <v>575.91359999999997</v>
      </c>
      <c r="I555" s="136" t="s">
        <v>16</v>
      </c>
      <c r="J555" s="103" t="s">
        <v>493</v>
      </c>
      <c r="K555" s="138" t="s">
        <v>513</v>
      </c>
      <c r="L555" s="141" t="s">
        <v>14</v>
      </c>
      <c r="M555" s="93" t="s">
        <v>494</v>
      </c>
    </row>
    <row r="556" spans="1:13" x14ac:dyDescent="0.2">
      <c r="A556" s="133">
        <v>42068</v>
      </c>
      <c r="B556" s="168" t="s">
        <v>740</v>
      </c>
      <c r="C556" s="91" t="s">
        <v>118</v>
      </c>
      <c r="D556" s="91" t="s">
        <v>15</v>
      </c>
      <c r="E556" s="135">
        <v>750</v>
      </c>
      <c r="F556" s="99">
        <f t="shared" si="24"/>
        <v>1.1433676292805779</v>
      </c>
      <c r="G556" s="98">
        <f t="shared" si="25"/>
        <v>1.3022786751346036</v>
      </c>
      <c r="H556" s="100">
        <v>575.91359999999997</v>
      </c>
      <c r="I556" s="136" t="s">
        <v>16</v>
      </c>
      <c r="J556" s="103" t="s">
        <v>493</v>
      </c>
      <c r="K556" s="138" t="s">
        <v>513</v>
      </c>
      <c r="L556" s="141" t="s">
        <v>14</v>
      </c>
      <c r="M556" s="93" t="s">
        <v>494</v>
      </c>
    </row>
    <row r="557" spans="1:13" x14ac:dyDescent="0.2">
      <c r="A557" s="133">
        <v>42068</v>
      </c>
      <c r="B557" s="91" t="s">
        <v>799</v>
      </c>
      <c r="C557" s="91" t="s">
        <v>126</v>
      </c>
      <c r="D557" s="147" t="s">
        <v>9</v>
      </c>
      <c r="E557" s="135">
        <v>1000</v>
      </c>
      <c r="F557" s="99">
        <f t="shared" si="24"/>
        <v>1.5244901723741038</v>
      </c>
      <c r="G557" s="98">
        <f t="shared" si="25"/>
        <v>1.7363715668461381</v>
      </c>
      <c r="H557" s="100">
        <v>575.91359999999997</v>
      </c>
      <c r="I557" s="136" t="s">
        <v>59</v>
      </c>
      <c r="J557" s="103" t="s">
        <v>493</v>
      </c>
      <c r="K557" s="138" t="s">
        <v>512</v>
      </c>
      <c r="L557" s="137" t="s">
        <v>14</v>
      </c>
      <c r="M557" s="93" t="s">
        <v>494</v>
      </c>
    </row>
    <row r="558" spans="1:13" x14ac:dyDescent="0.2">
      <c r="A558" s="133">
        <v>42068</v>
      </c>
      <c r="B558" s="91" t="s">
        <v>800</v>
      </c>
      <c r="C558" s="91" t="s">
        <v>118</v>
      </c>
      <c r="D558" s="147" t="s">
        <v>9</v>
      </c>
      <c r="E558" s="135">
        <v>300</v>
      </c>
      <c r="F558" s="99">
        <f t="shared" si="24"/>
        <v>0.45734705171223117</v>
      </c>
      <c r="G558" s="98">
        <f t="shared" si="25"/>
        <v>0.52091147005384142</v>
      </c>
      <c r="H558" s="100">
        <v>575.91359999999997</v>
      </c>
      <c r="I558" s="136" t="s">
        <v>59</v>
      </c>
      <c r="J558" s="103" t="s">
        <v>493</v>
      </c>
      <c r="K558" s="138" t="s">
        <v>512</v>
      </c>
      <c r="L558" s="137" t="s">
        <v>14</v>
      </c>
      <c r="M558" s="93" t="s">
        <v>494</v>
      </c>
    </row>
    <row r="559" spans="1:13" x14ac:dyDescent="0.2">
      <c r="A559" s="133">
        <v>42068</v>
      </c>
      <c r="B559" s="91" t="s">
        <v>801</v>
      </c>
      <c r="C559" s="91" t="s">
        <v>118</v>
      </c>
      <c r="D559" s="147" t="s">
        <v>9</v>
      </c>
      <c r="E559" s="135">
        <v>900</v>
      </c>
      <c r="F559" s="99">
        <f t="shared" si="24"/>
        <v>1.3720411551366933</v>
      </c>
      <c r="G559" s="98">
        <f t="shared" si="25"/>
        <v>1.5627344101615244</v>
      </c>
      <c r="H559" s="100">
        <v>575.91359999999997</v>
      </c>
      <c r="I559" s="136" t="s">
        <v>59</v>
      </c>
      <c r="J559" s="103" t="s">
        <v>493</v>
      </c>
      <c r="K559" s="138" t="s">
        <v>518</v>
      </c>
      <c r="L559" s="137" t="s">
        <v>14</v>
      </c>
      <c r="M559" s="93" t="s">
        <v>494</v>
      </c>
    </row>
    <row r="560" spans="1:13" x14ac:dyDescent="0.2">
      <c r="A560" s="133">
        <v>42068</v>
      </c>
      <c r="B560" s="91" t="s">
        <v>802</v>
      </c>
      <c r="C560" s="91" t="s">
        <v>118</v>
      </c>
      <c r="D560" s="147" t="s">
        <v>9</v>
      </c>
      <c r="E560" s="135">
        <v>900</v>
      </c>
      <c r="F560" s="99">
        <f t="shared" si="24"/>
        <v>1.3720411551366933</v>
      </c>
      <c r="G560" s="98">
        <f t="shared" si="25"/>
        <v>1.5627344101615244</v>
      </c>
      <c r="H560" s="100">
        <v>575.91359999999997</v>
      </c>
      <c r="I560" s="136" t="s">
        <v>59</v>
      </c>
      <c r="J560" s="103" t="s">
        <v>493</v>
      </c>
      <c r="K560" s="138" t="s">
        <v>518</v>
      </c>
      <c r="L560" s="137" t="s">
        <v>14</v>
      </c>
      <c r="M560" s="93" t="s">
        <v>494</v>
      </c>
    </row>
    <row r="561" spans="1:13" x14ac:dyDescent="0.2">
      <c r="A561" s="133">
        <v>42068</v>
      </c>
      <c r="B561" s="91" t="s">
        <v>803</v>
      </c>
      <c r="C561" s="91" t="s">
        <v>118</v>
      </c>
      <c r="D561" s="147" t="s">
        <v>9</v>
      </c>
      <c r="E561" s="135">
        <v>400</v>
      </c>
      <c r="F561" s="99">
        <f t="shared" si="24"/>
        <v>0.60979606894964156</v>
      </c>
      <c r="G561" s="98">
        <f t="shared" si="25"/>
        <v>0.6945486267384553</v>
      </c>
      <c r="H561" s="100">
        <v>575.91359999999997</v>
      </c>
      <c r="I561" s="136" t="s">
        <v>59</v>
      </c>
      <c r="J561" s="103" t="s">
        <v>493</v>
      </c>
      <c r="K561" s="138" t="s">
        <v>518</v>
      </c>
      <c r="L561" s="137" t="s">
        <v>14</v>
      </c>
      <c r="M561" s="93" t="s">
        <v>494</v>
      </c>
    </row>
    <row r="562" spans="1:13" x14ac:dyDescent="0.2">
      <c r="A562" s="133">
        <v>42068</v>
      </c>
      <c r="B562" s="91" t="s">
        <v>804</v>
      </c>
      <c r="C562" s="91" t="s">
        <v>118</v>
      </c>
      <c r="D562" s="147" t="s">
        <v>9</v>
      </c>
      <c r="E562" s="135">
        <v>700</v>
      </c>
      <c r="F562" s="99">
        <f t="shared" si="24"/>
        <v>1.0671431206618727</v>
      </c>
      <c r="G562" s="98">
        <f t="shared" si="25"/>
        <v>1.2154600967922966</v>
      </c>
      <c r="H562" s="100">
        <v>575.91359999999997</v>
      </c>
      <c r="I562" s="136" t="s">
        <v>59</v>
      </c>
      <c r="J562" s="103" t="s">
        <v>493</v>
      </c>
      <c r="K562" s="138" t="s">
        <v>518</v>
      </c>
      <c r="L562" s="137" t="s">
        <v>14</v>
      </c>
      <c r="M562" s="93" t="s">
        <v>494</v>
      </c>
    </row>
    <row r="563" spans="1:13" x14ac:dyDescent="0.2">
      <c r="A563" s="133">
        <v>42068</v>
      </c>
      <c r="B563" s="91" t="s">
        <v>1016</v>
      </c>
      <c r="C563" s="91" t="s">
        <v>118</v>
      </c>
      <c r="D563" s="143" t="s">
        <v>8</v>
      </c>
      <c r="E563" s="135">
        <v>800</v>
      </c>
      <c r="F563" s="99">
        <f t="shared" si="24"/>
        <v>1.2195921378992831</v>
      </c>
      <c r="G563" s="98">
        <f t="shared" si="25"/>
        <v>1.3890972534769106</v>
      </c>
      <c r="H563" s="100">
        <v>575.91359999999997</v>
      </c>
      <c r="I563" s="136" t="s">
        <v>12</v>
      </c>
      <c r="J563" s="103" t="s">
        <v>493</v>
      </c>
      <c r="K563" s="138" t="s">
        <v>522</v>
      </c>
      <c r="L563" s="137" t="s">
        <v>14</v>
      </c>
      <c r="M563" s="93" t="s">
        <v>494</v>
      </c>
    </row>
    <row r="564" spans="1:13" x14ac:dyDescent="0.2">
      <c r="A564" s="133">
        <v>42068</v>
      </c>
      <c r="B564" s="91" t="s">
        <v>1017</v>
      </c>
      <c r="C564" s="91" t="s">
        <v>118</v>
      </c>
      <c r="D564" s="143" t="s">
        <v>8</v>
      </c>
      <c r="E564" s="135">
        <v>2600</v>
      </c>
      <c r="F564" s="99">
        <f t="shared" si="24"/>
        <v>3.9636744481726698</v>
      </c>
      <c r="G564" s="98">
        <f t="shared" si="25"/>
        <v>4.5145660737999593</v>
      </c>
      <c r="H564" s="100">
        <v>575.91359999999997</v>
      </c>
      <c r="I564" s="136" t="s">
        <v>12</v>
      </c>
      <c r="J564" s="103" t="s">
        <v>493</v>
      </c>
      <c r="K564" s="138" t="s">
        <v>522</v>
      </c>
      <c r="L564" s="137" t="s">
        <v>14</v>
      </c>
      <c r="M564" s="93" t="s">
        <v>494</v>
      </c>
    </row>
    <row r="565" spans="1:13" x14ac:dyDescent="0.2">
      <c r="A565" s="133">
        <v>42068</v>
      </c>
      <c r="B565" s="91" t="s">
        <v>1018</v>
      </c>
      <c r="C565" s="91" t="s">
        <v>118</v>
      </c>
      <c r="D565" s="143" t="s">
        <v>8</v>
      </c>
      <c r="E565" s="135">
        <v>800</v>
      </c>
      <c r="F565" s="99">
        <f t="shared" si="24"/>
        <v>1.2195921378992831</v>
      </c>
      <c r="G565" s="98">
        <f t="shared" si="25"/>
        <v>1.3890972534769106</v>
      </c>
      <c r="H565" s="100">
        <v>575.91359999999997</v>
      </c>
      <c r="I565" s="136" t="s">
        <v>12</v>
      </c>
      <c r="J565" s="103" t="s">
        <v>493</v>
      </c>
      <c r="K565" s="138" t="s">
        <v>522</v>
      </c>
      <c r="L565" s="137" t="s">
        <v>14</v>
      </c>
      <c r="M565" s="93" t="s">
        <v>494</v>
      </c>
    </row>
    <row r="566" spans="1:13" x14ac:dyDescent="0.2">
      <c r="A566" s="133">
        <v>42068</v>
      </c>
      <c r="B566" s="91" t="s">
        <v>1019</v>
      </c>
      <c r="C566" s="91" t="s">
        <v>118</v>
      </c>
      <c r="D566" s="143" t="s">
        <v>8</v>
      </c>
      <c r="E566" s="135">
        <v>1200</v>
      </c>
      <c r="F566" s="99">
        <f t="shared" si="24"/>
        <v>1.8293882068489247</v>
      </c>
      <c r="G566" s="98">
        <f t="shared" si="25"/>
        <v>2.0836458802153657</v>
      </c>
      <c r="H566" s="100">
        <v>575.91359999999997</v>
      </c>
      <c r="I566" s="136" t="s">
        <v>12</v>
      </c>
      <c r="J566" s="103" t="s">
        <v>493</v>
      </c>
      <c r="K566" s="138" t="s">
        <v>514</v>
      </c>
      <c r="L566" s="137" t="s">
        <v>14</v>
      </c>
      <c r="M566" s="93" t="s">
        <v>494</v>
      </c>
    </row>
    <row r="567" spans="1:13" x14ac:dyDescent="0.2">
      <c r="A567" s="133">
        <v>42068</v>
      </c>
      <c r="B567" s="91" t="s">
        <v>1020</v>
      </c>
      <c r="C567" s="91" t="s">
        <v>273</v>
      </c>
      <c r="D567" s="143" t="s">
        <v>8</v>
      </c>
      <c r="E567" s="135">
        <v>8000</v>
      </c>
      <c r="F567" s="99">
        <f t="shared" si="24"/>
        <v>12.19592137899283</v>
      </c>
      <c r="G567" s="98">
        <f t="shared" si="25"/>
        <v>13.890972534769105</v>
      </c>
      <c r="H567" s="100">
        <v>575.91359999999997</v>
      </c>
      <c r="I567" s="136" t="s">
        <v>12</v>
      </c>
      <c r="J567" s="103" t="s">
        <v>493</v>
      </c>
      <c r="K567" s="138" t="s">
        <v>514</v>
      </c>
      <c r="L567" s="137" t="s">
        <v>14</v>
      </c>
      <c r="M567" s="93" t="s">
        <v>494</v>
      </c>
    </row>
    <row r="568" spans="1:13" x14ac:dyDescent="0.2">
      <c r="A568" s="133">
        <v>42068</v>
      </c>
      <c r="B568" s="91" t="s">
        <v>1021</v>
      </c>
      <c r="C568" s="91" t="s">
        <v>273</v>
      </c>
      <c r="D568" s="143" t="s">
        <v>8</v>
      </c>
      <c r="E568" s="135">
        <v>1500</v>
      </c>
      <c r="F568" s="99">
        <f t="shared" si="24"/>
        <v>2.2867352585611558</v>
      </c>
      <c r="G568" s="98">
        <f t="shared" si="25"/>
        <v>2.6045573502692072</v>
      </c>
      <c r="H568" s="100">
        <v>575.91359999999997</v>
      </c>
      <c r="I568" s="136" t="s">
        <v>12</v>
      </c>
      <c r="J568" s="103" t="s">
        <v>493</v>
      </c>
      <c r="K568" s="138" t="s">
        <v>514</v>
      </c>
      <c r="L568" s="137" t="s">
        <v>14</v>
      </c>
      <c r="M568" s="93" t="s">
        <v>494</v>
      </c>
    </row>
    <row r="569" spans="1:13" x14ac:dyDescent="0.2">
      <c r="A569" s="133">
        <v>42069</v>
      </c>
      <c r="B569" s="145" t="s">
        <v>606</v>
      </c>
      <c r="C569" s="91" t="s">
        <v>118</v>
      </c>
      <c r="D569" s="146" t="s">
        <v>11</v>
      </c>
      <c r="E569" s="135">
        <v>600</v>
      </c>
      <c r="F569" s="99">
        <f t="shared" si="24"/>
        <v>0.91469410342446233</v>
      </c>
      <c r="G569" s="98">
        <f t="shared" si="25"/>
        <v>1.0418229401076828</v>
      </c>
      <c r="H569" s="100">
        <v>575.91359999999997</v>
      </c>
      <c r="I569" s="136" t="s">
        <v>62</v>
      </c>
      <c r="J569" s="103" t="s">
        <v>493</v>
      </c>
      <c r="K569" s="138" t="s">
        <v>544</v>
      </c>
      <c r="L569" s="141" t="s">
        <v>14</v>
      </c>
      <c r="M569" s="93" t="s">
        <v>494</v>
      </c>
    </row>
    <row r="570" spans="1:13" x14ac:dyDescent="0.2">
      <c r="A570" s="133">
        <v>42069</v>
      </c>
      <c r="B570" s="145" t="s">
        <v>607</v>
      </c>
      <c r="C570" s="91" t="s">
        <v>118</v>
      </c>
      <c r="D570" s="146" t="s">
        <v>11</v>
      </c>
      <c r="E570" s="135">
        <v>600</v>
      </c>
      <c r="F570" s="99">
        <f t="shared" si="24"/>
        <v>0.91469410342446233</v>
      </c>
      <c r="G570" s="98">
        <f t="shared" si="25"/>
        <v>1.0418229401076828</v>
      </c>
      <c r="H570" s="100">
        <v>575.91359999999997</v>
      </c>
      <c r="I570" s="136" t="s">
        <v>62</v>
      </c>
      <c r="J570" s="103" t="s">
        <v>493</v>
      </c>
      <c r="K570" s="138" t="s">
        <v>544</v>
      </c>
      <c r="L570" s="141" t="s">
        <v>14</v>
      </c>
      <c r="M570" s="93" t="s">
        <v>494</v>
      </c>
    </row>
    <row r="571" spans="1:13" x14ac:dyDescent="0.2">
      <c r="A571" s="133">
        <v>42069</v>
      </c>
      <c r="B571" s="145" t="s">
        <v>608</v>
      </c>
      <c r="C571" s="91" t="s">
        <v>273</v>
      </c>
      <c r="D571" s="146" t="s">
        <v>11</v>
      </c>
      <c r="E571" s="135">
        <v>1000</v>
      </c>
      <c r="F571" s="99">
        <f t="shared" si="24"/>
        <v>1.5244901723741038</v>
      </c>
      <c r="G571" s="98">
        <f t="shared" si="25"/>
        <v>1.7363715668461381</v>
      </c>
      <c r="H571" s="100">
        <v>575.91359999999997</v>
      </c>
      <c r="I571" s="136" t="s">
        <v>62</v>
      </c>
      <c r="J571" s="103" t="s">
        <v>493</v>
      </c>
      <c r="K571" s="138" t="s">
        <v>544</v>
      </c>
      <c r="L571" s="141" t="s">
        <v>14</v>
      </c>
      <c r="M571" s="93" t="s">
        <v>494</v>
      </c>
    </row>
    <row r="572" spans="1:13" x14ac:dyDescent="0.2">
      <c r="A572" s="133">
        <v>42069</v>
      </c>
      <c r="B572" s="145" t="s">
        <v>609</v>
      </c>
      <c r="C572" s="91" t="s">
        <v>118</v>
      </c>
      <c r="D572" s="146" t="s">
        <v>610</v>
      </c>
      <c r="E572" s="135">
        <v>10000</v>
      </c>
      <c r="F572" s="99">
        <f t="shared" si="24"/>
        <v>15.244901723741037</v>
      </c>
      <c r="G572" s="98">
        <f t="shared" si="25"/>
        <v>17.363715668461381</v>
      </c>
      <c r="H572" s="100">
        <v>575.91359999999997</v>
      </c>
      <c r="I572" s="136" t="s">
        <v>62</v>
      </c>
      <c r="J572" s="103" t="s">
        <v>493</v>
      </c>
      <c r="K572" s="138" t="s">
        <v>544</v>
      </c>
      <c r="L572" s="141" t="s">
        <v>14</v>
      </c>
      <c r="M572" s="93" t="s">
        <v>494</v>
      </c>
    </row>
    <row r="573" spans="1:13" x14ac:dyDescent="0.2">
      <c r="A573" s="133">
        <v>42069</v>
      </c>
      <c r="B573" s="145" t="s">
        <v>611</v>
      </c>
      <c r="C573" s="91" t="s">
        <v>791</v>
      </c>
      <c r="D573" s="146" t="s">
        <v>11</v>
      </c>
      <c r="E573" s="135">
        <v>1000</v>
      </c>
      <c r="F573" s="99">
        <f t="shared" si="24"/>
        <v>1.5244901723741038</v>
      </c>
      <c r="G573" s="98">
        <f t="shared" si="25"/>
        <v>1.7363715668461381</v>
      </c>
      <c r="H573" s="100">
        <v>575.91359999999997</v>
      </c>
      <c r="I573" s="136" t="s">
        <v>62</v>
      </c>
      <c r="J573" s="103" t="s">
        <v>493</v>
      </c>
      <c r="K573" s="138" t="s">
        <v>544</v>
      </c>
      <c r="L573" s="141" t="s">
        <v>14</v>
      </c>
      <c r="M573" s="93" t="s">
        <v>494</v>
      </c>
    </row>
    <row r="574" spans="1:13" x14ac:dyDescent="0.2">
      <c r="A574" s="133">
        <v>42069</v>
      </c>
      <c r="B574" s="168" t="s">
        <v>657</v>
      </c>
      <c r="C574" s="91" t="s">
        <v>118</v>
      </c>
      <c r="D574" s="91" t="s">
        <v>8</v>
      </c>
      <c r="E574" s="135">
        <v>1800</v>
      </c>
      <c r="F574" s="99">
        <f t="shared" si="24"/>
        <v>2.7440823102733867</v>
      </c>
      <c r="G574" s="98">
        <f t="shared" si="25"/>
        <v>3.1254688203230487</v>
      </c>
      <c r="H574" s="100">
        <v>575.91359999999997</v>
      </c>
      <c r="I574" s="136" t="s">
        <v>60</v>
      </c>
      <c r="J574" s="103" t="s">
        <v>493</v>
      </c>
      <c r="K574" s="138" t="s">
        <v>517</v>
      </c>
      <c r="L574" s="137" t="s">
        <v>14</v>
      </c>
      <c r="M574" s="93" t="s">
        <v>494</v>
      </c>
    </row>
    <row r="575" spans="1:13" x14ac:dyDescent="0.2">
      <c r="A575" s="133">
        <v>42069</v>
      </c>
      <c r="B575" s="168" t="s">
        <v>607</v>
      </c>
      <c r="C575" s="91" t="s">
        <v>118</v>
      </c>
      <c r="D575" s="91" t="s">
        <v>8</v>
      </c>
      <c r="E575" s="135">
        <v>1800</v>
      </c>
      <c r="F575" s="99">
        <f t="shared" si="24"/>
        <v>2.7440823102733867</v>
      </c>
      <c r="G575" s="98">
        <f t="shared" si="25"/>
        <v>3.1254688203230487</v>
      </c>
      <c r="H575" s="100">
        <v>575.91359999999997</v>
      </c>
      <c r="I575" s="136" t="s">
        <v>60</v>
      </c>
      <c r="J575" s="103" t="s">
        <v>493</v>
      </c>
      <c r="K575" s="138" t="s">
        <v>517</v>
      </c>
      <c r="L575" s="137" t="s">
        <v>14</v>
      </c>
      <c r="M575" s="93" t="s">
        <v>494</v>
      </c>
    </row>
    <row r="576" spans="1:13" x14ac:dyDescent="0.2">
      <c r="A576" s="133">
        <v>42069</v>
      </c>
      <c r="B576" s="168" t="s">
        <v>656</v>
      </c>
      <c r="C576" s="91" t="s">
        <v>118</v>
      </c>
      <c r="D576" s="91" t="s">
        <v>10</v>
      </c>
      <c r="E576" s="135">
        <v>500</v>
      </c>
      <c r="F576" s="99">
        <f t="shared" si="24"/>
        <v>0.76224508618705189</v>
      </c>
      <c r="G576" s="98">
        <f t="shared" si="25"/>
        <v>0.86818578342306907</v>
      </c>
      <c r="H576" s="100">
        <v>575.91359999999997</v>
      </c>
      <c r="I576" s="136" t="s">
        <v>61</v>
      </c>
      <c r="J576" s="103" t="s">
        <v>493</v>
      </c>
      <c r="K576" s="138" t="s">
        <v>526</v>
      </c>
      <c r="L576" s="137" t="s">
        <v>14</v>
      </c>
      <c r="M576" s="93" t="s">
        <v>494</v>
      </c>
    </row>
    <row r="577" spans="1:13" x14ac:dyDescent="0.2">
      <c r="A577" s="133">
        <v>42069</v>
      </c>
      <c r="B577" s="168" t="s">
        <v>696</v>
      </c>
      <c r="C577" s="91" t="s">
        <v>118</v>
      </c>
      <c r="D577" s="91" t="s">
        <v>10</v>
      </c>
      <c r="E577" s="135">
        <v>1000</v>
      </c>
      <c r="F577" s="99">
        <f t="shared" ref="F577:F640" si="26">E577/655.957</f>
        <v>1.5244901723741038</v>
      </c>
      <c r="G577" s="98">
        <f t="shared" ref="G577:G640" si="27">E577/H577</f>
        <v>1.7363715668461381</v>
      </c>
      <c r="H577" s="100">
        <v>575.91359999999997</v>
      </c>
      <c r="I577" s="136" t="s">
        <v>61</v>
      </c>
      <c r="J577" s="103" t="s">
        <v>493</v>
      </c>
      <c r="K577" s="138" t="s">
        <v>526</v>
      </c>
      <c r="L577" s="137" t="s">
        <v>14</v>
      </c>
      <c r="M577" s="93" t="s">
        <v>494</v>
      </c>
    </row>
    <row r="578" spans="1:13" x14ac:dyDescent="0.2">
      <c r="A578" s="133">
        <v>42069</v>
      </c>
      <c r="B578" s="168" t="s">
        <v>698</v>
      </c>
      <c r="C578" s="91" t="s">
        <v>118</v>
      </c>
      <c r="D578" s="91" t="s">
        <v>10</v>
      </c>
      <c r="E578" s="135">
        <v>600</v>
      </c>
      <c r="F578" s="99">
        <f t="shared" si="26"/>
        <v>0.91469410342446233</v>
      </c>
      <c r="G578" s="98">
        <f t="shared" si="27"/>
        <v>1.0418229401076828</v>
      </c>
      <c r="H578" s="100">
        <v>575.91359999999997</v>
      </c>
      <c r="I578" s="136" t="s">
        <v>61</v>
      </c>
      <c r="J578" s="103" t="s">
        <v>493</v>
      </c>
      <c r="K578" s="138" t="s">
        <v>526</v>
      </c>
      <c r="L578" s="137" t="s">
        <v>14</v>
      </c>
      <c r="M578" s="93" t="s">
        <v>494</v>
      </c>
    </row>
    <row r="579" spans="1:13" x14ac:dyDescent="0.2">
      <c r="A579" s="133">
        <v>42069</v>
      </c>
      <c r="B579" s="168" t="s">
        <v>701</v>
      </c>
      <c r="C579" s="91" t="s">
        <v>273</v>
      </c>
      <c r="D579" s="91" t="s">
        <v>610</v>
      </c>
      <c r="E579" s="135">
        <v>4000</v>
      </c>
      <c r="F579" s="99">
        <f t="shared" si="26"/>
        <v>6.0979606894964151</v>
      </c>
      <c r="G579" s="98">
        <f t="shared" si="27"/>
        <v>6.9454862673845525</v>
      </c>
      <c r="H579" s="100">
        <v>575.91359999999997</v>
      </c>
      <c r="I579" s="136" t="s">
        <v>61</v>
      </c>
      <c r="J579" s="103" t="s">
        <v>493</v>
      </c>
      <c r="K579" s="138" t="s">
        <v>526</v>
      </c>
      <c r="L579" s="137" t="s">
        <v>14</v>
      </c>
      <c r="M579" s="93" t="s">
        <v>494</v>
      </c>
    </row>
    <row r="580" spans="1:13" x14ac:dyDescent="0.2">
      <c r="A580" s="133">
        <v>42069</v>
      </c>
      <c r="B580" s="168" t="s">
        <v>741</v>
      </c>
      <c r="C580" s="91" t="s">
        <v>118</v>
      </c>
      <c r="D580" s="91" t="s">
        <v>15</v>
      </c>
      <c r="E580" s="135">
        <v>12500</v>
      </c>
      <c r="F580" s="99">
        <f t="shared" si="26"/>
        <v>19.056127154676297</v>
      </c>
      <c r="G580" s="98">
        <f t="shared" si="27"/>
        <v>21.704644585576727</v>
      </c>
      <c r="H580" s="100">
        <v>575.91359999999997</v>
      </c>
      <c r="I580" s="136" t="s">
        <v>16</v>
      </c>
      <c r="J580" s="103" t="s">
        <v>493</v>
      </c>
      <c r="K580" s="138" t="s">
        <v>519</v>
      </c>
      <c r="L580" s="141" t="s">
        <v>14</v>
      </c>
      <c r="M580" s="93" t="s">
        <v>494</v>
      </c>
    </row>
    <row r="581" spans="1:13" x14ac:dyDescent="0.2">
      <c r="A581" s="133">
        <v>42069</v>
      </c>
      <c r="B581" s="168" t="s">
        <v>742</v>
      </c>
      <c r="C581" s="91" t="s">
        <v>118</v>
      </c>
      <c r="D581" s="91" t="s">
        <v>15</v>
      </c>
      <c r="E581" s="135">
        <v>800</v>
      </c>
      <c r="F581" s="99">
        <f t="shared" si="26"/>
        <v>1.2195921378992831</v>
      </c>
      <c r="G581" s="98">
        <f t="shared" si="27"/>
        <v>1.3890972534769106</v>
      </c>
      <c r="H581" s="100">
        <v>575.91359999999997</v>
      </c>
      <c r="I581" s="136" t="s">
        <v>16</v>
      </c>
      <c r="J581" s="103" t="s">
        <v>493</v>
      </c>
      <c r="K581" s="138" t="s">
        <v>520</v>
      </c>
      <c r="L581" s="141" t="s">
        <v>14</v>
      </c>
      <c r="M581" s="93" t="s">
        <v>494</v>
      </c>
    </row>
    <row r="582" spans="1:13" x14ac:dyDescent="0.2">
      <c r="A582" s="133">
        <v>42069</v>
      </c>
      <c r="B582" s="168" t="s">
        <v>743</v>
      </c>
      <c r="C582" s="91" t="s">
        <v>118</v>
      </c>
      <c r="D582" s="91" t="s">
        <v>15</v>
      </c>
      <c r="E582" s="135">
        <v>400</v>
      </c>
      <c r="F582" s="99">
        <f t="shared" si="26"/>
        <v>0.60979606894964156</v>
      </c>
      <c r="G582" s="98">
        <f t="shared" si="27"/>
        <v>0.6945486267384553</v>
      </c>
      <c r="H582" s="100">
        <v>575.91359999999997</v>
      </c>
      <c r="I582" s="136" t="s">
        <v>16</v>
      </c>
      <c r="J582" s="103" t="s">
        <v>493</v>
      </c>
      <c r="K582" s="138" t="s">
        <v>520</v>
      </c>
      <c r="L582" s="141" t="s">
        <v>14</v>
      </c>
      <c r="M582" s="93" t="s">
        <v>494</v>
      </c>
    </row>
    <row r="583" spans="1:13" x14ac:dyDescent="0.2">
      <c r="A583" s="133">
        <v>42069</v>
      </c>
      <c r="B583" s="91" t="s">
        <v>805</v>
      </c>
      <c r="C583" s="91" t="s">
        <v>118</v>
      </c>
      <c r="D583" s="147" t="s">
        <v>9</v>
      </c>
      <c r="E583" s="135">
        <v>700</v>
      </c>
      <c r="F583" s="99">
        <f t="shared" si="26"/>
        <v>1.0671431206618727</v>
      </c>
      <c r="G583" s="98">
        <f t="shared" si="27"/>
        <v>1.2154600967922966</v>
      </c>
      <c r="H583" s="100">
        <v>575.91359999999997</v>
      </c>
      <c r="I583" s="136" t="s">
        <v>59</v>
      </c>
      <c r="J583" s="103" t="s">
        <v>493</v>
      </c>
      <c r="K583" s="138" t="s">
        <v>518</v>
      </c>
      <c r="L583" s="137" t="s">
        <v>14</v>
      </c>
      <c r="M583" s="93" t="s">
        <v>494</v>
      </c>
    </row>
    <row r="584" spans="1:13" x14ac:dyDescent="0.2">
      <c r="A584" s="133">
        <v>42069</v>
      </c>
      <c r="B584" s="91" t="s">
        <v>806</v>
      </c>
      <c r="C584" s="91" t="s">
        <v>118</v>
      </c>
      <c r="D584" s="147" t="s">
        <v>9</v>
      </c>
      <c r="E584" s="135">
        <v>1200</v>
      </c>
      <c r="F584" s="99">
        <f t="shared" si="26"/>
        <v>1.8293882068489247</v>
      </c>
      <c r="G584" s="98">
        <f t="shared" si="27"/>
        <v>2.0836458802153657</v>
      </c>
      <c r="H584" s="100">
        <v>575.91359999999997</v>
      </c>
      <c r="I584" s="136" t="s">
        <v>59</v>
      </c>
      <c r="J584" s="103" t="s">
        <v>493</v>
      </c>
      <c r="K584" s="138" t="s">
        <v>518</v>
      </c>
      <c r="L584" s="137" t="s">
        <v>14</v>
      </c>
      <c r="M584" s="93" t="s">
        <v>494</v>
      </c>
    </row>
    <row r="585" spans="1:13" x14ac:dyDescent="0.2">
      <c r="A585" s="133">
        <v>42069</v>
      </c>
      <c r="B585" s="91" t="s">
        <v>807</v>
      </c>
      <c r="C585" s="91" t="s">
        <v>118</v>
      </c>
      <c r="D585" s="147" t="s">
        <v>9</v>
      </c>
      <c r="E585" s="135">
        <v>1200</v>
      </c>
      <c r="F585" s="99">
        <f t="shared" si="26"/>
        <v>1.8293882068489247</v>
      </c>
      <c r="G585" s="98">
        <f t="shared" si="27"/>
        <v>2.0836458802153657</v>
      </c>
      <c r="H585" s="100">
        <v>575.91359999999997</v>
      </c>
      <c r="I585" s="136" t="s">
        <v>59</v>
      </c>
      <c r="J585" s="103" t="s">
        <v>493</v>
      </c>
      <c r="K585" s="138" t="s">
        <v>518</v>
      </c>
      <c r="L585" s="137" t="s">
        <v>14</v>
      </c>
      <c r="M585" s="93" t="s">
        <v>494</v>
      </c>
    </row>
    <row r="586" spans="1:13" x14ac:dyDescent="0.2">
      <c r="A586" s="133">
        <v>42069</v>
      </c>
      <c r="B586" s="91" t="s">
        <v>806</v>
      </c>
      <c r="C586" s="91" t="s">
        <v>118</v>
      </c>
      <c r="D586" s="147" t="s">
        <v>9</v>
      </c>
      <c r="E586" s="135">
        <v>1200</v>
      </c>
      <c r="F586" s="99">
        <f t="shared" si="26"/>
        <v>1.8293882068489247</v>
      </c>
      <c r="G586" s="98">
        <f t="shared" si="27"/>
        <v>2.0836458802153657</v>
      </c>
      <c r="H586" s="100">
        <v>575.91359999999997</v>
      </c>
      <c r="I586" s="136" t="s">
        <v>59</v>
      </c>
      <c r="J586" s="103" t="s">
        <v>493</v>
      </c>
      <c r="K586" s="138" t="s">
        <v>518</v>
      </c>
      <c r="L586" s="137" t="s">
        <v>14</v>
      </c>
      <c r="M586" s="93" t="s">
        <v>494</v>
      </c>
    </row>
    <row r="587" spans="1:13" x14ac:dyDescent="0.2">
      <c r="A587" s="133">
        <v>42069</v>
      </c>
      <c r="B587" s="91" t="s">
        <v>1021</v>
      </c>
      <c r="C587" s="91" t="s">
        <v>273</v>
      </c>
      <c r="D587" s="143" t="s">
        <v>8</v>
      </c>
      <c r="E587" s="135">
        <v>3000</v>
      </c>
      <c r="F587" s="99">
        <f t="shared" si="26"/>
        <v>4.5734705171223116</v>
      </c>
      <c r="G587" s="98">
        <f t="shared" si="27"/>
        <v>5.2091147005384144</v>
      </c>
      <c r="H587" s="100">
        <v>575.91359999999997</v>
      </c>
      <c r="I587" s="136" t="s">
        <v>12</v>
      </c>
      <c r="J587" s="103" t="s">
        <v>493</v>
      </c>
      <c r="K587" s="138" t="s">
        <v>514</v>
      </c>
      <c r="L587" s="137" t="s">
        <v>14</v>
      </c>
      <c r="M587" s="93" t="s">
        <v>494</v>
      </c>
    </row>
    <row r="588" spans="1:13" x14ac:dyDescent="0.2">
      <c r="A588" s="133">
        <v>42069</v>
      </c>
      <c r="B588" s="91" t="s">
        <v>1022</v>
      </c>
      <c r="C588" s="91" t="s">
        <v>273</v>
      </c>
      <c r="D588" s="143" t="s">
        <v>8</v>
      </c>
      <c r="E588" s="135">
        <v>8000</v>
      </c>
      <c r="F588" s="99">
        <f t="shared" si="26"/>
        <v>12.19592137899283</v>
      </c>
      <c r="G588" s="98">
        <f t="shared" si="27"/>
        <v>13.890972534769105</v>
      </c>
      <c r="H588" s="100">
        <v>575.91359999999997</v>
      </c>
      <c r="I588" s="136" t="s">
        <v>12</v>
      </c>
      <c r="J588" s="103" t="s">
        <v>493</v>
      </c>
      <c r="K588" s="138" t="s">
        <v>514</v>
      </c>
      <c r="L588" s="137" t="s">
        <v>14</v>
      </c>
      <c r="M588" s="93" t="s">
        <v>494</v>
      </c>
    </row>
    <row r="589" spans="1:13" x14ac:dyDescent="0.2">
      <c r="A589" s="133">
        <v>42069</v>
      </c>
      <c r="B589" s="91" t="s">
        <v>1023</v>
      </c>
      <c r="C589" s="91" t="s">
        <v>239</v>
      </c>
      <c r="D589" s="143" t="s">
        <v>8</v>
      </c>
      <c r="E589" s="135">
        <v>500</v>
      </c>
      <c r="F589" s="99">
        <f t="shared" si="26"/>
        <v>0.76224508618705189</v>
      </c>
      <c r="G589" s="98">
        <f t="shared" si="27"/>
        <v>0.86818578342306907</v>
      </c>
      <c r="H589" s="100">
        <v>575.91359999999997</v>
      </c>
      <c r="I589" s="136" t="s">
        <v>12</v>
      </c>
      <c r="J589" s="103" t="s">
        <v>493</v>
      </c>
      <c r="K589" s="138" t="s">
        <v>514</v>
      </c>
      <c r="L589" s="137" t="s">
        <v>14</v>
      </c>
      <c r="M589" s="93" t="s">
        <v>494</v>
      </c>
    </row>
    <row r="590" spans="1:13" x14ac:dyDescent="0.2">
      <c r="A590" s="133">
        <v>42069</v>
      </c>
      <c r="B590" s="91" t="s">
        <v>1024</v>
      </c>
      <c r="C590" s="91" t="s">
        <v>118</v>
      </c>
      <c r="D590" s="143" t="s">
        <v>8</v>
      </c>
      <c r="E590" s="135">
        <v>700</v>
      </c>
      <c r="F590" s="99">
        <f t="shared" si="26"/>
        <v>1.0671431206618727</v>
      </c>
      <c r="G590" s="98">
        <f t="shared" si="27"/>
        <v>1.2154600967922966</v>
      </c>
      <c r="H590" s="100">
        <v>575.91359999999997</v>
      </c>
      <c r="I590" s="136" t="s">
        <v>12</v>
      </c>
      <c r="J590" s="103" t="s">
        <v>493</v>
      </c>
      <c r="K590" s="138" t="s">
        <v>514</v>
      </c>
      <c r="L590" s="137" t="s">
        <v>14</v>
      </c>
      <c r="M590" s="93" t="s">
        <v>494</v>
      </c>
    </row>
    <row r="591" spans="1:13" x14ac:dyDescent="0.2">
      <c r="A591" s="133">
        <v>42070</v>
      </c>
      <c r="B591" s="91" t="s">
        <v>652</v>
      </c>
      <c r="C591" s="91" t="s">
        <v>137</v>
      </c>
      <c r="D591" s="137" t="s">
        <v>9</v>
      </c>
      <c r="E591" s="135">
        <v>600000</v>
      </c>
      <c r="F591" s="99">
        <f t="shared" si="26"/>
        <v>914.69410342446224</v>
      </c>
      <c r="G591" s="98">
        <f t="shared" si="27"/>
        <v>1041.8229401076828</v>
      </c>
      <c r="H591" s="100">
        <v>575.91359999999997</v>
      </c>
      <c r="I591" s="136" t="s">
        <v>241</v>
      </c>
      <c r="J591" s="103" t="s">
        <v>493</v>
      </c>
      <c r="K591" s="138" t="s">
        <v>568</v>
      </c>
      <c r="L591" s="141" t="s">
        <v>14</v>
      </c>
      <c r="M591" s="93" t="s">
        <v>494</v>
      </c>
    </row>
    <row r="592" spans="1:13" x14ac:dyDescent="0.2">
      <c r="A592" s="133">
        <v>42070</v>
      </c>
      <c r="B592" s="145" t="s">
        <v>612</v>
      </c>
      <c r="C592" s="91" t="s">
        <v>118</v>
      </c>
      <c r="D592" s="146" t="s">
        <v>11</v>
      </c>
      <c r="E592" s="135">
        <v>600</v>
      </c>
      <c r="F592" s="99">
        <f t="shared" si="26"/>
        <v>0.91469410342446233</v>
      </c>
      <c r="G592" s="98">
        <f t="shared" si="27"/>
        <v>1.0418229401076828</v>
      </c>
      <c r="H592" s="100">
        <v>575.91359999999997</v>
      </c>
      <c r="I592" s="136" t="s">
        <v>62</v>
      </c>
      <c r="J592" s="103" t="s">
        <v>493</v>
      </c>
      <c r="K592" s="138" t="s">
        <v>544</v>
      </c>
      <c r="L592" s="141" t="s">
        <v>14</v>
      </c>
      <c r="M592" s="93" t="s">
        <v>494</v>
      </c>
    </row>
    <row r="593" spans="1:13" x14ac:dyDescent="0.2">
      <c r="A593" s="133">
        <v>42070</v>
      </c>
      <c r="B593" s="145" t="s">
        <v>607</v>
      </c>
      <c r="C593" s="91" t="s">
        <v>118</v>
      </c>
      <c r="D593" s="146" t="s">
        <v>11</v>
      </c>
      <c r="E593" s="135">
        <v>600</v>
      </c>
      <c r="F593" s="99">
        <f t="shared" si="26"/>
        <v>0.91469410342446233</v>
      </c>
      <c r="G593" s="98">
        <f t="shared" si="27"/>
        <v>1.0418229401076828</v>
      </c>
      <c r="H593" s="100">
        <v>575.91359999999997</v>
      </c>
      <c r="I593" s="136" t="s">
        <v>62</v>
      </c>
      <c r="J593" s="103" t="s">
        <v>493</v>
      </c>
      <c r="K593" s="138" t="s">
        <v>544</v>
      </c>
      <c r="L593" s="141" t="s">
        <v>14</v>
      </c>
      <c r="M593" s="93" t="s">
        <v>494</v>
      </c>
    </row>
    <row r="594" spans="1:13" x14ac:dyDescent="0.2">
      <c r="A594" s="133">
        <v>42070</v>
      </c>
      <c r="B594" s="145" t="s">
        <v>609</v>
      </c>
      <c r="C594" s="91" t="s">
        <v>118</v>
      </c>
      <c r="D594" s="146" t="s">
        <v>610</v>
      </c>
      <c r="E594" s="135">
        <v>10000</v>
      </c>
      <c r="F594" s="99">
        <f t="shared" si="26"/>
        <v>15.244901723741037</v>
      </c>
      <c r="G594" s="98">
        <f t="shared" si="27"/>
        <v>17.363715668461381</v>
      </c>
      <c r="H594" s="100">
        <v>575.91359999999997</v>
      </c>
      <c r="I594" s="136" t="s">
        <v>62</v>
      </c>
      <c r="J594" s="103" t="s">
        <v>493</v>
      </c>
      <c r="K594" s="138" t="s">
        <v>544</v>
      </c>
      <c r="L594" s="141" t="s">
        <v>14</v>
      </c>
      <c r="M594" s="93" t="s">
        <v>494</v>
      </c>
    </row>
    <row r="595" spans="1:13" x14ac:dyDescent="0.2">
      <c r="A595" s="133">
        <v>42070</v>
      </c>
      <c r="B595" s="145" t="s">
        <v>611</v>
      </c>
      <c r="C595" s="91" t="s">
        <v>791</v>
      </c>
      <c r="D595" s="146" t="s">
        <v>11</v>
      </c>
      <c r="E595" s="135">
        <v>1000</v>
      </c>
      <c r="F595" s="99">
        <f t="shared" si="26"/>
        <v>1.5244901723741038</v>
      </c>
      <c r="G595" s="98">
        <f t="shared" si="27"/>
        <v>1.7363715668461381</v>
      </c>
      <c r="H595" s="100">
        <v>575.91359999999997</v>
      </c>
      <c r="I595" s="136" t="s">
        <v>62</v>
      </c>
      <c r="J595" s="103" t="s">
        <v>493</v>
      </c>
      <c r="K595" s="138" t="s">
        <v>544</v>
      </c>
      <c r="L595" s="141" t="s">
        <v>14</v>
      </c>
      <c r="M595" s="93" t="s">
        <v>494</v>
      </c>
    </row>
    <row r="596" spans="1:13" x14ac:dyDescent="0.2">
      <c r="A596" s="133">
        <v>42070</v>
      </c>
      <c r="B596" s="145" t="s">
        <v>613</v>
      </c>
      <c r="C596" s="91" t="s">
        <v>791</v>
      </c>
      <c r="D596" s="146" t="s">
        <v>11</v>
      </c>
      <c r="E596" s="135">
        <v>2000</v>
      </c>
      <c r="F596" s="99">
        <f t="shared" si="26"/>
        <v>3.0489803447482076</v>
      </c>
      <c r="G596" s="98">
        <f t="shared" si="27"/>
        <v>3.4727431336922763</v>
      </c>
      <c r="H596" s="100">
        <v>575.91359999999997</v>
      </c>
      <c r="I596" s="136" t="s">
        <v>62</v>
      </c>
      <c r="J596" s="103" t="s">
        <v>493</v>
      </c>
      <c r="K596" s="138" t="s">
        <v>544</v>
      </c>
      <c r="L596" s="141" t="s">
        <v>14</v>
      </c>
      <c r="M596" s="93" t="s">
        <v>494</v>
      </c>
    </row>
    <row r="597" spans="1:13" x14ac:dyDescent="0.2">
      <c r="A597" s="133">
        <v>42070</v>
      </c>
      <c r="B597" s="168" t="s">
        <v>656</v>
      </c>
      <c r="C597" s="91" t="s">
        <v>118</v>
      </c>
      <c r="D597" s="91" t="s">
        <v>8</v>
      </c>
      <c r="E597" s="135">
        <v>600</v>
      </c>
      <c r="F597" s="99">
        <f t="shared" si="26"/>
        <v>0.91469410342446233</v>
      </c>
      <c r="G597" s="98">
        <f t="shared" si="27"/>
        <v>1.0418229401076828</v>
      </c>
      <c r="H597" s="100">
        <v>575.91359999999997</v>
      </c>
      <c r="I597" s="136" t="s">
        <v>60</v>
      </c>
      <c r="J597" s="103" t="s">
        <v>493</v>
      </c>
      <c r="K597" s="138" t="s">
        <v>523</v>
      </c>
      <c r="L597" s="137" t="s">
        <v>14</v>
      </c>
      <c r="M597" s="93" t="s">
        <v>494</v>
      </c>
    </row>
    <row r="598" spans="1:13" x14ac:dyDescent="0.2">
      <c r="A598" s="133">
        <v>42070</v>
      </c>
      <c r="B598" s="91" t="s">
        <v>607</v>
      </c>
      <c r="C598" s="91" t="s">
        <v>118</v>
      </c>
      <c r="D598" s="137" t="s">
        <v>8</v>
      </c>
      <c r="E598" s="135">
        <v>1800</v>
      </c>
      <c r="F598" s="99">
        <f t="shared" si="26"/>
        <v>2.7440823102733867</v>
      </c>
      <c r="G598" s="98">
        <f t="shared" si="27"/>
        <v>3.1254688203230487</v>
      </c>
      <c r="H598" s="100">
        <v>575.91359999999997</v>
      </c>
      <c r="I598" s="136" t="s">
        <v>60</v>
      </c>
      <c r="J598" s="103" t="s">
        <v>493</v>
      </c>
      <c r="K598" s="138" t="s">
        <v>523</v>
      </c>
      <c r="L598" s="137" t="s">
        <v>14</v>
      </c>
      <c r="M598" s="93" t="s">
        <v>494</v>
      </c>
    </row>
    <row r="599" spans="1:13" x14ac:dyDescent="0.2">
      <c r="A599" s="133">
        <v>42070</v>
      </c>
      <c r="B599" s="168" t="s">
        <v>656</v>
      </c>
      <c r="C599" s="91" t="s">
        <v>118</v>
      </c>
      <c r="D599" s="91" t="s">
        <v>10</v>
      </c>
      <c r="E599" s="135">
        <v>500</v>
      </c>
      <c r="F599" s="99">
        <f t="shared" si="26"/>
        <v>0.76224508618705189</v>
      </c>
      <c r="G599" s="98">
        <f t="shared" si="27"/>
        <v>0.86818578342306907</v>
      </c>
      <c r="H599" s="100">
        <v>575.91359999999997</v>
      </c>
      <c r="I599" s="136" t="s">
        <v>61</v>
      </c>
      <c r="J599" s="103" t="s">
        <v>493</v>
      </c>
      <c r="K599" s="138" t="s">
        <v>526</v>
      </c>
      <c r="L599" s="137" t="s">
        <v>14</v>
      </c>
      <c r="M599" s="93" t="s">
        <v>494</v>
      </c>
    </row>
    <row r="600" spans="1:13" x14ac:dyDescent="0.2">
      <c r="A600" s="133">
        <v>42070</v>
      </c>
      <c r="B600" s="91" t="s">
        <v>605</v>
      </c>
      <c r="C600" s="91" t="s">
        <v>118</v>
      </c>
      <c r="D600" s="91" t="s">
        <v>10</v>
      </c>
      <c r="E600" s="135">
        <v>500</v>
      </c>
      <c r="F600" s="99">
        <f t="shared" si="26"/>
        <v>0.76224508618705189</v>
      </c>
      <c r="G600" s="98">
        <f t="shared" si="27"/>
        <v>0.86818578342306907</v>
      </c>
      <c r="H600" s="100">
        <v>575.91359999999997</v>
      </c>
      <c r="I600" s="136" t="s">
        <v>61</v>
      </c>
      <c r="J600" s="103" t="s">
        <v>493</v>
      </c>
      <c r="K600" s="138" t="s">
        <v>526</v>
      </c>
      <c r="L600" s="137" t="s">
        <v>14</v>
      </c>
      <c r="M600" s="93" t="s">
        <v>494</v>
      </c>
    </row>
    <row r="601" spans="1:13" x14ac:dyDescent="0.2">
      <c r="A601" s="133">
        <v>42070</v>
      </c>
      <c r="B601" s="160" t="s">
        <v>699</v>
      </c>
      <c r="C601" s="91" t="s">
        <v>118</v>
      </c>
      <c r="D601" s="91" t="s">
        <v>10</v>
      </c>
      <c r="E601" s="135">
        <v>300</v>
      </c>
      <c r="F601" s="99">
        <f t="shared" si="26"/>
        <v>0.45734705171223117</v>
      </c>
      <c r="G601" s="98">
        <f t="shared" si="27"/>
        <v>0.52091147005384142</v>
      </c>
      <c r="H601" s="100">
        <v>575.91359999999997</v>
      </c>
      <c r="I601" s="136" t="s">
        <v>61</v>
      </c>
      <c r="J601" s="103" t="s">
        <v>493</v>
      </c>
      <c r="K601" s="138" t="s">
        <v>526</v>
      </c>
      <c r="L601" s="137" t="s">
        <v>14</v>
      </c>
      <c r="M601" s="93" t="s">
        <v>494</v>
      </c>
    </row>
    <row r="602" spans="1:13" x14ac:dyDescent="0.2">
      <c r="A602" s="133">
        <v>42070</v>
      </c>
      <c r="B602" s="168" t="s">
        <v>700</v>
      </c>
      <c r="C602" s="91" t="s">
        <v>118</v>
      </c>
      <c r="D602" s="91" t="s">
        <v>10</v>
      </c>
      <c r="E602" s="135">
        <v>200</v>
      </c>
      <c r="F602" s="99">
        <f t="shared" si="26"/>
        <v>0.30489803447482078</v>
      </c>
      <c r="G602" s="98">
        <f t="shared" si="27"/>
        <v>0.34727431336922765</v>
      </c>
      <c r="H602" s="100">
        <v>575.91359999999997</v>
      </c>
      <c r="I602" s="136" t="s">
        <v>61</v>
      </c>
      <c r="J602" s="103" t="s">
        <v>493</v>
      </c>
      <c r="K602" s="138" t="s">
        <v>526</v>
      </c>
      <c r="L602" s="137" t="s">
        <v>14</v>
      </c>
      <c r="M602" s="93" t="s">
        <v>494</v>
      </c>
    </row>
    <row r="603" spans="1:13" x14ac:dyDescent="0.2">
      <c r="A603" s="133">
        <v>42070</v>
      </c>
      <c r="B603" s="91" t="s">
        <v>796</v>
      </c>
      <c r="C603" s="91" t="s">
        <v>127</v>
      </c>
      <c r="D603" s="147" t="s">
        <v>9</v>
      </c>
      <c r="E603" s="135">
        <v>100000</v>
      </c>
      <c r="F603" s="99">
        <f t="shared" si="26"/>
        <v>152.44901723741037</v>
      </c>
      <c r="G603" s="98">
        <f t="shared" si="27"/>
        <v>173.63715668461381</v>
      </c>
      <c r="H603" s="100">
        <v>575.91359999999997</v>
      </c>
      <c r="I603" s="136" t="s">
        <v>59</v>
      </c>
      <c r="J603" s="103" t="s">
        <v>493</v>
      </c>
      <c r="K603" s="138" t="s">
        <v>521</v>
      </c>
      <c r="L603" s="137" t="s">
        <v>14</v>
      </c>
      <c r="M603" s="93" t="s">
        <v>494</v>
      </c>
    </row>
    <row r="604" spans="1:13" x14ac:dyDescent="0.2">
      <c r="A604" s="133">
        <v>42070</v>
      </c>
      <c r="B604" s="142" t="s">
        <v>795</v>
      </c>
      <c r="C604" s="91" t="s">
        <v>118</v>
      </c>
      <c r="D604" s="147" t="s">
        <v>9</v>
      </c>
      <c r="E604" s="135">
        <v>600</v>
      </c>
      <c r="F604" s="99">
        <f t="shared" si="26"/>
        <v>0.91469410342446233</v>
      </c>
      <c r="G604" s="98">
        <f t="shared" si="27"/>
        <v>1.0418229401076828</v>
      </c>
      <c r="H604" s="100">
        <v>575.91359999999997</v>
      </c>
      <c r="I604" s="136" t="s">
        <v>59</v>
      </c>
      <c r="J604" s="103" t="s">
        <v>493</v>
      </c>
      <c r="K604" s="138" t="s">
        <v>521</v>
      </c>
      <c r="L604" s="137" t="s">
        <v>14</v>
      </c>
      <c r="M604" s="93" t="s">
        <v>494</v>
      </c>
    </row>
    <row r="605" spans="1:13" x14ac:dyDescent="0.2">
      <c r="A605" s="133">
        <v>42070</v>
      </c>
      <c r="B605" s="142" t="s">
        <v>794</v>
      </c>
      <c r="C605" s="91" t="s">
        <v>118</v>
      </c>
      <c r="D605" s="147" t="s">
        <v>9</v>
      </c>
      <c r="E605" s="135">
        <v>600</v>
      </c>
      <c r="F605" s="99">
        <f t="shared" si="26"/>
        <v>0.91469410342446233</v>
      </c>
      <c r="G605" s="98">
        <f t="shared" si="27"/>
        <v>1.0418229401076828</v>
      </c>
      <c r="H605" s="100">
        <v>575.91359999999997</v>
      </c>
      <c r="I605" s="136" t="s">
        <v>59</v>
      </c>
      <c r="J605" s="103" t="s">
        <v>493</v>
      </c>
      <c r="K605" s="138" t="s">
        <v>521</v>
      </c>
      <c r="L605" s="137" t="s">
        <v>14</v>
      </c>
      <c r="M605" s="93" t="s">
        <v>494</v>
      </c>
    </row>
    <row r="606" spans="1:13" x14ac:dyDescent="0.2">
      <c r="A606" s="133">
        <v>42070</v>
      </c>
      <c r="B606" s="142" t="s">
        <v>808</v>
      </c>
      <c r="C606" s="91" t="s">
        <v>118</v>
      </c>
      <c r="D606" s="147" t="s">
        <v>9</v>
      </c>
      <c r="E606" s="135">
        <v>600</v>
      </c>
      <c r="F606" s="99">
        <f t="shared" si="26"/>
        <v>0.91469410342446233</v>
      </c>
      <c r="G606" s="98">
        <f t="shared" si="27"/>
        <v>1.0418229401076828</v>
      </c>
      <c r="H606" s="100">
        <v>575.91359999999997</v>
      </c>
      <c r="I606" s="136" t="s">
        <v>59</v>
      </c>
      <c r="J606" s="103" t="s">
        <v>493</v>
      </c>
      <c r="K606" s="138" t="s">
        <v>521</v>
      </c>
      <c r="L606" s="137" t="s">
        <v>14</v>
      </c>
      <c r="M606" s="93" t="s">
        <v>494</v>
      </c>
    </row>
    <row r="607" spans="1:13" x14ac:dyDescent="0.2">
      <c r="A607" s="133">
        <v>42070</v>
      </c>
      <c r="B607" s="142" t="s">
        <v>809</v>
      </c>
      <c r="C607" s="91" t="s">
        <v>118</v>
      </c>
      <c r="D607" s="147" t="s">
        <v>9</v>
      </c>
      <c r="E607" s="135">
        <v>800</v>
      </c>
      <c r="F607" s="99">
        <f t="shared" si="26"/>
        <v>1.2195921378992831</v>
      </c>
      <c r="G607" s="98">
        <f t="shared" si="27"/>
        <v>1.3890972534769106</v>
      </c>
      <c r="H607" s="100">
        <v>575.91359999999997</v>
      </c>
      <c r="I607" s="136" t="s">
        <v>59</v>
      </c>
      <c r="J607" s="103" t="s">
        <v>493</v>
      </c>
      <c r="K607" s="138" t="s">
        <v>521</v>
      </c>
      <c r="L607" s="137" t="s">
        <v>14</v>
      </c>
      <c r="M607" s="93" t="s">
        <v>494</v>
      </c>
    </row>
    <row r="608" spans="1:13" x14ac:dyDescent="0.2">
      <c r="A608" s="133">
        <v>42070</v>
      </c>
      <c r="B608" s="142" t="s">
        <v>909</v>
      </c>
      <c r="C608" s="91" t="s">
        <v>118</v>
      </c>
      <c r="D608" s="143" t="s">
        <v>8</v>
      </c>
      <c r="E608" s="135">
        <v>800</v>
      </c>
      <c r="F608" s="99">
        <f t="shared" si="26"/>
        <v>1.2195921378992831</v>
      </c>
      <c r="G608" s="98">
        <f t="shared" si="27"/>
        <v>1.3890972534769106</v>
      </c>
      <c r="H608" s="100">
        <v>575.91359999999997</v>
      </c>
      <c r="I608" s="136" t="s">
        <v>63</v>
      </c>
      <c r="J608" s="103" t="s">
        <v>493</v>
      </c>
      <c r="K608" s="138" t="s">
        <v>524</v>
      </c>
      <c r="L608" s="137" t="s">
        <v>14</v>
      </c>
      <c r="M608" s="93" t="s">
        <v>494</v>
      </c>
    </row>
    <row r="609" spans="1:13" x14ac:dyDescent="0.2">
      <c r="A609" s="133">
        <v>42070</v>
      </c>
      <c r="B609" s="142" t="s">
        <v>910</v>
      </c>
      <c r="C609" s="91" t="s">
        <v>118</v>
      </c>
      <c r="D609" s="143" t="s">
        <v>8</v>
      </c>
      <c r="E609" s="135">
        <v>1000</v>
      </c>
      <c r="F609" s="99">
        <f t="shared" si="26"/>
        <v>1.5244901723741038</v>
      </c>
      <c r="G609" s="98">
        <f t="shared" si="27"/>
        <v>1.7363715668461381</v>
      </c>
      <c r="H609" s="100">
        <v>575.91359999999997</v>
      </c>
      <c r="I609" s="136" t="s">
        <v>63</v>
      </c>
      <c r="J609" s="103" t="s">
        <v>493</v>
      </c>
      <c r="K609" s="138" t="s">
        <v>524</v>
      </c>
      <c r="L609" s="137" t="s">
        <v>14</v>
      </c>
      <c r="M609" s="93" t="s">
        <v>494</v>
      </c>
    </row>
    <row r="610" spans="1:13" x14ac:dyDescent="0.2">
      <c r="A610" s="133">
        <v>42070</v>
      </c>
      <c r="B610" s="142" t="s">
        <v>911</v>
      </c>
      <c r="C610" s="91" t="s">
        <v>239</v>
      </c>
      <c r="D610" s="143" t="s">
        <v>8</v>
      </c>
      <c r="E610" s="135">
        <v>1500</v>
      </c>
      <c r="F610" s="99">
        <f t="shared" si="26"/>
        <v>2.2867352585611558</v>
      </c>
      <c r="G610" s="98">
        <f t="shared" si="27"/>
        <v>2.6045573502692072</v>
      </c>
      <c r="H610" s="100">
        <v>575.91359999999997</v>
      </c>
      <c r="I610" s="136" t="s">
        <v>63</v>
      </c>
      <c r="J610" s="103" t="s">
        <v>493</v>
      </c>
      <c r="K610" s="138" t="s">
        <v>524</v>
      </c>
      <c r="L610" s="137" t="s">
        <v>14</v>
      </c>
      <c r="M610" s="93" t="s">
        <v>494</v>
      </c>
    </row>
    <row r="611" spans="1:13" x14ac:dyDescent="0.2">
      <c r="A611" s="133">
        <v>42070</v>
      </c>
      <c r="B611" s="142" t="s">
        <v>912</v>
      </c>
      <c r="C611" s="91" t="s">
        <v>118</v>
      </c>
      <c r="D611" s="143" t="s">
        <v>8</v>
      </c>
      <c r="E611" s="135">
        <v>1000</v>
      </c>
      <c r="F611" s="99">
        <f t="shared" si="26"/>
        <v>1.5244901723741038</v>
      </c>
      <c r="G611" s="98">
        <f t="shared" si="27"/>
        <v>1.7363715668461381</v>
      </c>
      <c r="H611" s="100">
        <v>575.91359999999997</v>
      </c>
      <c r="I611" s="136" t="s">
        <v>63</v>
      </c>
      <c r="J611" s="103" t="s">
        <v>493</v>
      </c>
      <c r="K611" s="138" t="s">
        <v>524</v>
      </c>
      <c r="L611" s="137" t="s">
        <v>14</v>
      </c>
      <c r="M611" s="93" t="s">
        <v>494</v>
      </c>
    </row>
    <row r="612" spans="1:13" x14ac:dyDescent="0.2">
      <c r="A612" s="133">
        <v>42070</v>
      </c>
      <c r="B612" s="142" t="s">
        <v>913</v>
      </c>
      <c r="C612" s="91" t="s">
        <v>118</v>
      </c>
      <c r="D612" s="143" t="s">
        <v>8</v>
      </c>
      <c r="E612" s="135">
        <v>800</v>
      </c>
      <c r="F612" s="99">
        <f t="shared" si="26"/>
        <v>1.2195921378992831</v>
      </c>
      <c r="G612" s="98">
        <f t="shared" si="27"/>
        <v>1.3890972534769106</v>
      </c>
      <c r="H612" s="100">
        <v>575.91359999999997</v>
      </c>
      <c r="I612" s="136" t="s">
        <v>63</v>
      </c>
      <c r="J612" s="103" t="s">
        <v>493</v>
      </c>
      <c r="K612" s="138" t="s">
        <v>524</v>
      </c>
      <c r="L612" s="137" t="s">
        <v>14</v>
      </c>
      <c r="M612" s="93" t="s">
        <v>494</v>
      </c>
    </row>
    <row r="613" spans="1:13" x14ac:dyDescent="0.2">
      <c r="A613" s="133">
        <v>42071</v>
      </c>
      <c r="B613" s="144" t="s">
        <v>614</v>
      </c>
      <c r="C613" s="91" t="s">
        <v>118</v>
      </c>
      <c r="D613" s="146" t="s">
        <v>11</v>
      </c>
      <c r="E613" s="135">
        <v>600</v>
      </c>
      <c r="F613" s="99">
        <f t="shared" si="26"/>
        <v>0.91469410342446233</v>
      </c>
      <c r="G613" s="98">
        <f t="shared" si="27"/>
        <v>1.0418229401076828</v>
      </c>
      <c r="H613" s="100">
        <v>575.91359999999997</v>
      </c>
      <c r="I613" s="136" t="s">
        <v>62</v>
      </c>
      <c r="J613" s="103" t="s">
        <v>493</v>
      </c>
      <c r="K613" s="138" t="s">
        <v>544</v>
      </c>
      <c r="L613" s="141" t="s">
        <v>14</v>
      </c>
      <c r="M613" s="93" t="s">
        <v>494</v>
      </c>
    </row>
    <row r="614" spans="1:13" x14ac:dyDescent="0.2">
      <c r="A614" s="133">
        <v>42071</v>
      </c>
      <c r="B614" s="144" t="s">
        <v>615</v>
      </c>
      <c r="C614" s="91" t="s">
        <v>118</v>
      </c>
      <c r="D614" s="146" t="s">
        <v>11</v>
      </c>
      <c r="E614" s="135">
        <v>400</v>
      </c>
      <c r="F614" s="99">
        <f t="shared" si="26"/>
        <v>0.60979606894964156</v>
      </c>
      <c r="G614" s="98">
        <f t="shared" si="27"/>
        <v>0.6945486267384553</v>
      </c>
      <c r="H614" s="100">
        <v>575.91359999999997</v>
      </c>
      <c r="I614" s="136" t="s">
        <v>62</v>
      </c>
      <c r="J614" s="103" t="s">
        <v>493</v>
      </c>
      <c r="K614" s="138" t="s">
        <v>544</v>
      </c>
      <c r="L614" s="141" t="s">
        <v>14</v>
      </c>
      <c r="M614" s="93" t="s">
        <v>494</v>
      </c>
    </row>
    <row r="615" spans="1:13" x14ac:dyDescent="0.2">
      <c r="A615" s="133">
        <v>42071</v>
      </c>
      <c r="B615" s="144" t="s">
        <v>609</v>
      </c>
      <c r="C615" s="91" t="s">
        <v>118</v>
      </c>
      <c r="D615" s="146" t="s">
        <v>610</v>
      </c>
      <c r="E615" s="135">
        <v>10000</v>
      </c>
      <c r="F615" s="99">
        <f t="shared" si="26"/>
        <v>15.244901723741037</v>
      </c>
      <c r="G615" s="98">
        <f t="shared" si="27"/>
        <v>17.363715668461381</v>
      </c>
      <c r="H615" s="100">
        <v>575.91359999999997</v>
      </c>
      <c r="I615" s="136" t="s">
        <v>62</v>
      </c>
      <c r="J615" s="103" t="s">
        <v>493</v>
      </c>
      <c r="K615" s="138" t="s">
        <v>544</v>
      </c>
      <c r="L615" s="141" t="s">
        <v>14</v>
      </c>
      <c r="M615" s="93" t="s">
        <v>494</v>
      </c>
    </row>
    <row r="616" spans="1:13" x14ac:dyDescent="0.2">
      <c r="A616" s="133">
        <v>42071</v>
      </c>
      <c r="B616" s="144" t="s">
        <v>613</v>
      </c>
      <c r="C616" s="91" t="s">
        <v>791</v>
      </c>
      <c r="D616" s="146" t="s">
        <v>11</v>
      </c>
      <c r="E616" s="135">
        <v>2000</v>
      </c>
      <c r="F616" s="99">
        <f t="shared" si="26"/>
        <v>3.0489803447482076</v>
      </c>
      <c r="G616" s="98">
        <f t="shared" si="27"/>
        <v>3.4727431336922763</v>
      </c>
      <c r="H616" s="100">
        <v>575.91359999999997</v>
      </c>
      <c r="I616" s="136" t="s">
        <v>62</v>
      </c>
      <c r="J616" s="103" t="s">
        <v>493</v>
      </c>
      <c r="K616" s="138" t="s">
        <v>544</v>
      </c>
      <c r="L616" s="141" t="s">
        <v>14</v>
      </c>
      <c r="M616" s="93" t="s">
        <v>494</v>
      </c>
    </row>
    <row r="617" spans="1:13" x14ac:dyDescent="0.2">
      <c r="A617" s="133">
        <v>42071</v>
      </c>
      <c r="B617" s="142" t="s">
        <v>742</v>
      </c>
      <c r="C617" s="91" t="s">
        <v>118</v>
      </c>
      <c r="D617" s="91" t="s">
        <v>15</v>
      </c>
      <c r="E617" s="135">
        <v>800</v>
      </c>
      <c r="F617" s="99">
        <f t="shared" si="26"/>
        <v>1.2195921378992831</v>
      </c>
      <c r="G617" s="98">
        <f t="shared" si="27"/>
        <v>1.3890972534769106</v>
      </c>
      <c r="H617" s="100">
        <v>575.91359999999997</v>
      </c>
      <c r="I617" s="136" t="s">
        <v>16</v>
      </c>
      <c r="J617" s="103" t="s">
        <v>493</v>
      </c>
      <c r="K617" s="138" t="s">
        <v>525</v>
      </c>
      <c r="L617" s="141" t="s">
        <v>14</v>
      </c>
      <c r="M617" s="93" t="s">
        <v>494</v>
      </c>
    </row>
    <row r="618" spans="1:13" x14ac:dyDescent="0.2">
      <c r="A618" s="133">
        <v>42071</v>
      </c>
      <c r="B618" s="142" t="s">
        <v>744</v>
      </c>
      <c r="C618" s="91" t="s">
        <v>791</v>
      </c>
      <c r="D618" s="91" t="s">
        <v>11</v>
      </c>
      <c r="E618" s="135">
        <v>2000</v>
      </c>
      <c r="F618" s="99">
        <f t="shared" si="26"/>
        <v>3.0489803447482076</v>
      </c>
      <c r="G618" s="98">
        <f t="shared" si="27"/>
        <v>3.4727431336922763</v>
      </c>
      <c r="H618" s="100">
        <v>575.91359999999997</v>
      </c>
      <c r="I618" s="136" t="s">
        <v>16</v>
      </c>
      <c r="J618" s="103" t="s">
        <v>493</v>
      </c>
      <c r="K618" s="138" t="s">
        <v>525</v>
      </c>
      <c r="L618" s="141" t="s">
        <v>14</v>
      </c>
      <c r="M618" s="93" t="s">
        <v>494</v>
      </c>
    </row>
    <row r="619" spans="1:13" x14ac:dyDescent="0.2">
      <c r="A619" s="133">
        <v>42071</v>
      </c>
      <c r="B619" s="142" t="s">
        <v>745</v>
      </c>
      <c r="C619" s="91" t="s">
        <v>118</v>
      </c>
      <c r="D619" s="91" t="s">
        <v>15</v>
      </c>
      <c r="E619" s="135">
        <v>800</v>
      </c>
      <c r="F619" s="99">
        <f t="shared" si="26"/>
        <v>1.2195921378992831</v>
      </c>
      <c r="G619" s="98">
        <f t="shared" si="27"/>
        <v>1.3890972534769106</v>
      </c>
      <c r="H619" s="100">
        <v>575.91359999999997</v>
      </c>
      <c r="I619" s="136" t="s">
        <v>16</v>
      </c>
      <c r="J619" s="103" t="s">
        <v>493</v>
      </c>
      <c r="K619" s="138" t="s">
        <v>525</v>
      </c>
      <c r="L619" s="141" t="s">
        <v>14</v>
      </c>
      <c r="M619" s="93" t="s">
        <v>494</v>
      </c>
    </row>
    <row r="620" spans="1:13" x14ac:dyDescent="0.2">
      <c r="A620" s="133">
        <v>42072</v>
      </c>
      <c r="B620" s="144" t="s">
        <v>613</v>
      </c>
      <c r="C620" s="91" t="s">
        <v>791</v>
      </c>
      <c r="D620" s="146" t="s">
        <v>11</v>
      </c>
      <c r="E620" s="135">
        <v>2000</v>
      </c>
      <c r="F620" s="99">
        <f t="shared" si="26"/>
        <v>3.0489803447482076</v>
      </c>
      <c r="G620" s="98">
        <f t="shared" si="27"/>
        <v>3.4727431336922763</v>
      </c>
      <c r="H620" s="100">
        <v>575.91359999999997</v>
      </c>
      <c r="I620" s="136" t="s">
        <v>62</v>
      </c>
      <c r="J620" s="103" t="s">
        <v>493</v>
      </c>
      <c r="K620" s="138" t="s">
        <v>544</v>
      </c>
      <c r="L620" s="141" t="s">
        <v>14</v>
      </c>
      <c r="M620" s="93" t="s">
        <v>494</v>
      </c>
    </row>
    <row r="621" spans="1:13" x14ac:dyDescent="0.2">
      <c r="A621" s="133">
        <v>42072</v>
      </c>
      <c r="B621" s="144" t="s">
        <v>616</v>
      </c>
      <c r="C621" s="91" t="s">
        <v>118</v>
      </c>
      <c r="D621" s="146" t="s">
        <v>11</v>
      </c>
      <c r="E621" s="135">
        <v>600</v>
      </c>
      <c r="F621" s="99">
        <f t="shared" si="26"/>
        <v>0.91469410342446233</v>
      </c>
      <c r="G621" s="98">
        <f t="shared" si="27"/>
        <v>1.0418229401076828</v>
      </c>
      <c r="H621" s="100">
        <v>575.91359999999997</v>
      </c>
      <c r="I621" s="136" t="s">
        <v>62</v>
      </c>
      <c r="J621" s="103" t="s">
        <v>493</v>
      </c>
      <c r="K621" s="138" t="s">
        <v>544</v>
      </c>
      <c r="L621" s="141" t="s">
        <v>14</v>
      </c>
      <c r="M621" s="93" t="s">
        <v>494</v>
      </c>
    </row>
    <row r="622" spans="1:13" x14ac:dyDescent="0.2">
      <c r="A622" s="133">
        <v>42072</v>
      </c>
      <c r="B622" s="144" t="s">
        <v>607</v>
      </c>
      <c r="C622" s="91" t="s">
        <v>118</v>
      </c>
      <c r="D622" s="146" t="s">
        <v>11</v>
      </c>
      <c r="E622" s="135">
        <v>600</v>
      </c>
      <c r="F622" s="99">
        <f t="shared" si="26"/>
        <v>0.91469410342446233</v>
      </c>
      <c r="G622" s="98">
        <f t="shared" si="27"/>
        <v>1.0418229401076828</v>
      </c>
      <c r="H622" s="100">
        <v>575.91359999999997</v>
      </c>
      <c r="I622" s="136" t="s">
        <v>62</v>
      </c>
      <c r="J622" s="103" t="s">
        <v>493</v>
      </c>
      <c r="K622" s="138" t="s">
        <v>544</v>
      </c>
      <c r="L622" s="141" t="s">
        <v>14</v>
      </c>
      <c r="M622" s="93" t="s">
        <v>494</v>
      </c>
    </row>
    <row r="623" spans="1:13" x14ac:dyDescent="0.2">
      <c r="A623" s="133">
        <v>42072</v>
      </c>
      <c r="B623" s="142" t="s">
        <v>742</v>
      </c>
      <c r="C623" s="91" t="s">
        <v>118</v>
      </c>
      <c r="D623" s="91" t="s">
        <v>15</v>
      </c>
      <c r="E623" s="135">
        <v>800</v>
      </c>
      <c r="F623" s="99">
        <f t="shared" si="26"/>
        <v>1.2195921378992831</v>
      </c>
      <c r="G623" s="98">
        <f t="shared" si="27"/>
        <v>1.3890972534769106</v>
      </c>
      <c r="H623" s="100">
        <v>575.91359999999997</v>
      </c>
      <c r="I623" s="136" t="s">
        <v>16</v>
      </c>
      <c r="J623" s="103" t="s">
        <v>493</v>
      </c>
      <c r="K623" s="138" t="s">
        <v>525</v>
      </c>
      <c r="L623" s="141" t="s">
        <v>14</v>
      </c>
      <c r="M623" s="93" t="s">
        <v>494</v>
      </c>
    </row>
    <row r="624" spans="1:13" x14ac:dyDescent="0.2">
      <c r="A624" s="133">
        <v>42072</v>
      </c>
      <c r="B624" s="142" t="s">
        <v>744</v>
      </c>
      <c r="C624" s="91" t="s">
        <v>791</v>
      </c>
      <c r="D624" s="91" t="s">
        <v>11</v>
      </c>
      <c r="E624" s="135">
        <v>2000</v>
      </c>
      <c r="F624" s="99">
        <f t="shared" si="26"/>
        <v>3.0489803447482076</v>
      </c>
      <c r="G624" s="98">
        <f t="shared" si="27"/>
        <v>3.4727431336922763</v>
      </c>
      <c r="H624" s="100">
        <v>575.91359999999997</v>
      </c>
      <c r="I624" s="136" t="s">
        <v>16</v>
      </c>
      <c r="J624" s="103" t="s">
        <v>493</v>
      </c>
      <c r="K624" s="138" t="s">
        <v>525</v>
      </c>
      <c r="L624" s="141" t="s">
        <v>14</v>
      </c>
      <c r="M624" s="93" t="s">
        <v>494</v>
      </c>
    </row>
    <row r="625" spans="1:13" x14ac:dyDescent="0.2">
      <c r="A625" s="133">
        <v>42072</v>
      </c>
      <c r="B625" s="142" t="s">
        <v>745</v>
      </c>
      <c r="C625" s="91" t="s">
        <v>118</v>
      </c>
      <c r="D625" s="91" t="s">
        <v>15</v>
      </c>
      <c r="E625" s="135">
        <v>800</v>
      </c>
      <c r="F625" s="99">
        <f t="shared" si="26"/>
        <v>1.2195921378992831</v>
      </c>
      <c r="G625" s="98">
        <f t="shared" si="27"/>
        <v>1.3890972534769106</v>
      </c>
      <c r="H625" s="100">
        <v>575.91359999999997</v>
      </c>
      <c r="I625" s="136" t="s">
        <v>16</v>
      </c>
      <c r="J625" s="103" t="s">
        <v>493</v>
      </c>
      <c r="K625" s="138" t="s">
        <v>525</v>
      </c>
      <c r="L625" s="141" t="s">
        <v>14</v>
      </c>
      <c r="M625" s="93" t="s">
        <v>494</v>
      </c>
    </row>
    <row r="626" spans="1:13" x14ac:dyDescent="0.2">
      <c r="A626" s="133">
        <v>42073</v>
      </c>
      <c r="B626" s="144" t="s">
        <v>617</v>
      </c>
      <c r="C626" s="91" t="s">
        <v>118</v>
      </c>
      <c r="D626" s="146" t="s">
        <v>11</v>
      </c>
      <c r="E626" s="135">
        <v>600</v>
      </c>
      <c r="F626" s="99">
        <f t="shared" si="26"/>
        <v>0.91469410342446233</v>
      </c>
      <c r="G626" s="98">
        <f t="shared" si="27"/>
        <v>1.0418229401076828</v>
      </c>
      <c r="H626" s="100">
        <v>575.91359999999997</v>
      </c>
      <c r="I626" s="136" t="s">
        <v>62</v>
      </c>
      <c r="J626" s="103" t="s">
        <v>493</v>
      </c>
      <c r="K626" s="138" t="s">
        <v>544</v>
      </c>
      <c r="L626" s="141" t="s">
        <v>14</v>
      </c>
      <c r="M626" s="93" t="s">
        <v>494</v>
      </c>
    </row>
    <row r="627" spans="1:13" x14ac:dyDescent="0.2">
      <c r="A627" s="133">
        <v>42073</v>
      </c>
      <c r="B627" s="144" t="s">
        <v>607</v>
      </c>
      <c r="C627" s="91" t="s">
        <v>118</v>
      </c>
      <c r="D627" s="146" t="s">
        <v>11</v>
      </c>
      <c r="E627" s="135">
        <v>600</v>
      </c>
      <c r="F627" s="99">
        <f t="shared" si="26"/>
        <v>0.91469410342446233</v>
      </c>
      <c r="G627" s="98">
        <f t="shared" si="27"/>
        <v>1.0418229401076828</v>
      </c>
      <c r="H627" s="100">
        <v>575.91359999999997</v>
      </c>
      <c r="I627" s="136" t="s">
        <v>62</v>
      </c>
      <c r="J627" s="103" t="s">
        <v>493</v>
      </c>
      <c r="K627" s="138" t="s">
        <v>544</v>
      </c>
      <c r="L627" s="141" t="s">
        <v>14</v>
      </c>
      <c r="M627" s="93" t="s">
        <v>494</v>
      </c>
    </row>
    <row r="628" spans="1:13" x14ac:dyDescent="0.2">
      <c r="A628" s="133">
        <v>42073</v>
      </c>
      <c r="B628" s="144" t="s">
        <v>613</v>
      </c>
      <c r="C628" s="91" t="s">
        <v>791</v>
      </c>
      <c r="D628" s="146" t="s">
        <v>11</v>
      </c>
      <c r="E628" s="135">
        <v>2000</v>
      </c>
      <c r="F628" s="99">
        <f t="shared" si="26"/>
        <v>3.0489803447482076</v>
      </c>
      <c r="G628" s="98">
        <f t="shared" si="27"/>
        <v>3.4727431336922763</v>
      </c>
      <c r="H628" s="100">
        <v>575.91359999999997</v>
      </c>
      <c r="I628" s="136" t="s">
        <v>62</v>
      </c>
      <c r="J628" s="103" t="s">
        <v>493</v>
      </c>
      <c r="K628" s="138" t="s">
        <v>544</v>
      </c>
      <c r="L628" s="141" t="s">
        <v>14</v>
      </c>
      <c r="M628" s="93" t="s">
        <v>494</v>
      </c>
    </row>
    <row r="629" spans="1:13" x14ac:dyDescent="0.2">
      <c r="A629" s="133">
        <v>42073</v>
      </c>
      <c r="B629" s="144" t="s">
        <v>618</v>
      </c>
      <c r="C629" s="91" t="s">
        <v>118</v>
      </c>
      <c r="D629" s="146" t="s">
        <v>610</v>
      </c>
      <c r="E629" s="135">
        <v>12000</v>
      </c>
      <c r="F629" s="99">
        <f t="shared" si="26"/>
        <v>18.293882068489246</v>
      </c>
      <c r="G629" s="98">
        <f t="shared" si="27"/>
        <v>20.836458802153658</v>
      </c>
      <c r="H629" s="100">
        <v>575.91359999999997</v>
      </c>
      <c r="I629" s="136" t="s">
        <v>62</v>
      </c>
      <c r="J629" s="103" t="s">
        <v>493</v>
      </c>
      <c r="K629" s="138" t="s">
        <v>544</v>
      </c>
      <c r="L629" s="141" t="s">
        <v>14</v>
      </c>
      <c r="M629" s="93" t="s">
        <v>494</v>
      </c>
    </row>
    <row r="630" spans="1:13" x14ac:dyDescent="0.2">
      <c r="A630" s="133">
        <v>42073</v>
      </c>
      <c r="B630" s="144" t="s">
        <v>619</v>
      </c>
      <c r="C630" s="91" t="s">
        <v>118</v>
      </c>
      <c r="D630" s="146" t="s">
        <v>610</v>
      </c>
      <c r="E630" s="135">
        <v>10000</v>
      </c>
      <c r="F630" s="99">
        <f t="shared" si="26"/>
        <v>15.244901723741037</v>
      </c>
      <c r="G630" s="98">
        <f t="shared" si="27"/>
        <v>17.363715668461381</v>
      </c>
      <c r="H630" s="100">
        <v>575.91359999999997</v>
      </c>
      <c r="I630" s="136" t="s">
        <v>62</v>
      </c>
      <c r="J630" s="103" t="s">
        <v>493</v>
      </c>
      <c r="K630" s="138" t="s">
        <v>544</v>
      </c>
      <c r="L630" s="141" t="s">
        <v>14</v>
      </c>
      <c r="M630" s="93" t="s">
        <v>494</v>
      </c>
    </row>
    <row r="631" spans="1:13" x14ac:dyDescent="0.2">
      <c r="A631" s="133">
        <v>42073</v>
      </c>
      <c r="B631" s="144" t="s">
        <v>620</v>
      </c>
      <c r="C631" s="91" t="s">
        <v>791</v>
      </c>
      <c r="D631" s="146" t="s">
        <v>11</v>
      </c>
      <c r="E631" s="135">
        <v>3000</v>
      </c>
      <c r="F631" s="99">
        <f t="shared" si="26"/>
        <v>4.5734705171223116</v>
      </c>
      <c r="G631" s="98">
        <f t="shared" si="27"/>
        <v>5.2091147005384144</v>
      </c>
      <c r="H631" s="100">
        <v>575.91359999999997</v>
      </c>
      <c r="I631" s="136" t="s">
        <v>62</v>
      </c>
      <c r="J631" s="103" t="s">
        <v>493</v>
      </c>
      <c r="K631" s="138" t="s">
        <v>544</v>
      </c>
      <c r="L631" s="141" t="s">
        <v>14</v>
      </c>
      <c r="M631" s="93" t="s">
        <v>494</v>
      </c>
    </row>
    <row r="632" spans="1:13" x14ac:dyDescent="0.2">
      <c r="A632" s="133">
        <v>42073</v>
      </c>
      <c r="B632" s="142" t="s">
        <v>656</v>
      </c>
      <c r="C632" s="91" t="s">
        <v>118</v>
      </c>
      <c r="D632" s="137" t="s">
        <v>11</v>
      </c>
      <c r="E632" s="135">
        <v>400</v>
      </c>
      <c r="F632" s="99">
        <f t="shared" si="26"/>
        <v>0.60979606894964156</v>
      </c>
      <c r="G632" s="98">
        <f t="shared" si="27"/>
        <v>0.6945486267384553</v>
      </c>
      <c r="H632" s="100">
        <v>575.91359999999997</v>
      </c>
      <c r="I632" s="136" t="s">
        <v>111</v>
      </c>
      <c r="J632" s="103" t="s">
        <v>493</v>
      </c>
      <c r="K632" s="138" t="s">
        <v>533</v>
      </c>
      <c r="L632" s="137" t="s">
        <v>14</v>
      </c>
      <c r="M632" s="93" t="s">
        <v>494</v>
      </c>
    </row>
    <row r="633" spans="1:13" x14ac:dyDescent="0.2">
      <c r="A633" s="133">
        <v>42073</v>
      </c>
      <c r="B633" s="142" t="s">
        <v>607</v>
      </c>
      <c r="C633" s="91" t="s">
        <v>118</v>
      </c>
      <c r="D633" s="137" t="s">
        <v>11</v>
      </c>
      <c r="E633" s="135">
        <v>1000</v>
      </c>
      <c r="F633" s="99">
        <f t="shared" si="26"/>
        <v>1.5244901723741038</v>
      </c>
      <c r="G633" s="98">
        <f t="shared" si="27"/>
        <v>1.7363715668461381</v>
      </c>
      <c r="H633" s="100">
        <v>575.91359999999997</v>
      </c>
      <c r="I633" s="136" t="s">
        <v>111</v>
      </c>
      <c r="J633" s="103" t="s">
        <v>493</v>
      </c>
      <c r="K633" s="138" t="s">
        <v>533</v>
      </c>
      <c r="L633" s="137" t="s">
        <v>14</v>
      </c>
      <c r="M633" s="93" t="s">
        <v>494</v>
      </c>
    </row>
    <row r="634" spans="1:13" x14ac:dyDescent="0.2">
      <c r="A634" s="133">
        <v>42073</v>
      </c>
      <c r="B634" s="142" t="s">
        <v>656</v>
      </c>
      <c r="C634" s="91" t="s">
        <v>118</v>
      </c>
      <c r="D634" s="137" t="s">
        <v>8</v>
      </c>
      <c r="E634" s="135">
        <v>600</v>
      </c>
      <c r="F634" s="99">
        <f t="shared" si="26"/>
        <v>0.91469410342446233</v>
      </c>
      <c r="G634" s="98">
        <f t="shared" si="27"/>
        <v>1.0418229401076828</v>
      </c>
      <c r="H634" s="100">
        <v>575.91359999999997</v>
      </c>
      <c r="I634" s="136" t="s">
        <v>60</v>
      </c>
      <c r="J634" s="103" t="s">
        <v>493</v>
      </c>
      <c r="K634" s="138" t="s">
        <v>530</v>
      </c>
      <c r="L634" s="137" t="s">
        <v>14</v>
      </c>
      <c r="M634" s="93" t="s">
        <v>494</v>
      </c>
    </row>
    <row r="635" spans="1:13" x14ac:dyDescent="0.2">
      <c r="A635" s="133">
        <v>42073</v>
      </c>
      <c r="B635" s="142" t="s">
        <v>607</v>
      </c>
      <c r="C635" s="91" t="s">
        <v>118</v>
      </c>
      <c r="D635" s="137" t="s">
        <v>8</v>
      </c>
      <c r="E635" s="135">
        <v>1800</v>
      </c>
      <c r="F635" s="99">
        <f t="shared" si="26"/>
        <v>2.7440823102733867</v>
      </c>
      <c r="G635" s="98">
        <f t="shared" si="27"/>
        <v>3.1254688203230487</v>
      </c>
      <c r="H635" s="100">
        <v>575.91359999999997</v>
      </c>
      <c r="I635" s="136" t="s">
        <v>60</v>
      </c>
      <c r="J635" s="103" t="s">
        <v>493</v>
      </c>
      <c r="K635" s="138" t="s">
        <v>530</v>
      </c>
      <c r="L635" s="137" t="s">
        <v>14</v>
      </c>
      <c r="M635" s="93" t="s">
        <v>494</v>
      </c>
    </row>
    <row r="636" spans="1:13" x14ac:dyDescent="0.2">
      <c r="A636" s="133">
        <v>42073</v>
      </c>
      <c r="B636" s="142" t="s">
        <v>695</v>
      </c>
      <c r="C636" s="91" t="s">
        <v>118</v>
      </c>
      <c r="D636" s="91" t="s">
        <v>10</v>
      </c>
      <c r="E636" s="135">
        <v>6000</v>
      </c>
      <c r="F636" s="99">
        <f t="shared" si="26"/>
        <v>9.1469410342446231</v>
      </c>
      <c r="G636" s="98">
        <f t="shared" si="27"/>
        <v>10.418229401076829</v>
      </c>
      <c r="H636" s="100">
        <v>575.91359999999997</v>
      </c>
      <c r="I636" s="136" t="s">
        <v>61</v>
      </c>
      <c r="J636" s="103" t="s">
        <v>493</v>
      </c>
      <c r="K636" s="138" t="s">
        <v>526</v>
      </c>
      <c r="L636" s="137" t="s">
        <v>14</v>
      </c>
      <c r="M636" s="93" t="s">
        <v>494</v>
      </c>
    </row>
    <row r="637" spans="1:13" x14ac:dyDescent="0.2">
      <c r="A637" s="133">
        <v>42073</v>
      </c>
      <c r="B637" s="134" t="s">
        <v>702</v>
      </c>
      <c r="C637" s="91" t="s">
        <v>118</v>
      </c>
      <c r="D637" s="92" t="s">
        <v>10</v>
      </c>
      <c r="E637" s="135">
        <v>20000</v>
      </c>
      <c r="F637" s="99">
        <f t="shared" si="26"/>
        <v>30.489803447482075</v>
      </c>
      <c r="G637" s="98">
        <f t="shared" si="27"/>
        <v>34.727431336922763</v>
      </c>
      <c r="H637" s="100">
        <v>575.91359999999997</v>
      </c>
      <c r="I637" s="136" t="s">
        <v>532</v>
      </c>
      <c r="J637" s="103" t="s">
        <v>493</v>
      </c>
      <c r="K637" s="138" t="s">
        <v>531</v>
      </c>
      <c r="L637" s="137" t="s">
        <v>1074</v>
      </c>
      <c r="M637" s="93" t="s">
        <v>494</v>
      </c>
    </row>
    <row r="638" spans="1:13" x14ac:dyDescent="0.2">
      <c r="A638" s="133">
        <v>42073</v>
      </c>
      <c r="B638" s="142" t="s">
        <v>746</v>
      </c>
      <c r="C638" s="91" t="s">
        <v>118</v>
      </c>
      <c r="D638" s="91" t="s">
        <v>15</v>
      </c>
      <c r="E638" s="135">
        <v>600</v>
      </c>
      <c r="F638" s="99">
        <f t="shared" si="26"/>
        <v>0.91469410342446233</v>
      </c>
      <c r="G638" s="98">
        <f t="shared" si="27"/>
        <v>1.0418229401076828</v>
      </c>
      <c r="H638" s="100">
        <v>575.91359999999997</v>
      </c>
      <c r="I638" s="136" t="s">
        <v>16</v>
      </c>
      <c r="J638" s="103" t="s">
        <v>493</v>
      </c>
      <c r="K638" s="138" t="s">
        <v>528</v>
      </c>
      <c r="L638" s="141" t="s">
        <v>14</v>
      </c>
      <c r="M638" s="93" t="s">
        <v>494</v>
      </c>
    </row>
    <row r="639" spans="1:13" x14ac:dyDescent="0.2">
      <c r="A639" s="133">
        <v>42073</v>
      </c>
      <c r="B639" s="142" t="s">
        <v>747</v>
      </c>
      <c r="C639" s="91" t="s">
        <v>118</v>
      </c>
      <c r="D639" s="91" t="s">
        <v>15</v>
      </c>
      <c r="E639" s="135">
        <v>200</v>
      </c>
      <c r="F639" s="99">
        <f t="shared" si="26"/>
        <v>0.30489803447482078</v>
      </c>
      <c r="G639" s="98">
        <f t="shared" si="27"/>
        <v>0.34727431336922765</v>
      </c>
      <c r="H639" s="100">
        <v>575.91359999999997</v>
      </c>
      <c r="I639" s="136" t="s">
        <v>16</v>
      </c>
      <c r="J639" s="103" t="s">
        <v>493</v>
      </c>
      <c r="K639" s="138" t="s">
        <v>528</v>
      </c>
      <c r="L639" s="141" t="s">
        <v>14</v>
      </c>
      <c r="M639" s="93" t="s">
        <v>494</v>
      </c>
    </row>
    <row r="640" spans="1:13" x14ac:dyDescent="0.2">
      <c r="A640" s="133">
        <v>42073</v>
      </c>
      <c r="B640" s="142" t="s">
        <v>748</v>
      </c>
      <c r="C640" s="91" t="s">
        <v>118</v>
      </c>
      <c r="D640" s="91" t="s">
        <v>15</v>
      </c>
      <c r="E640" s="135">
        <v>300</v>
      </c>
      <c r="F640" s="99">
        <f t="shared" si="26"/>
        <v>0.45734705171223117</v>
      </c>
      <c r="G640" s="98">
        <f t="shared" si="27"/>
        <v>0.52091147005384142</v>
      </c>
      <c r="H640" s="100">
        <v>575.91359999999997</v>
      </c>
      <c r="I640" s="136" t="s">
        <v>16</v>
      </c>
      <c r="J640" s="103" t="s">
        <v>493</v>
      </c>
      <c r="K640" s="138" t="s">
        <v>528</v>
      </c>
      <c r="L640" s="141" t="s">
        <v>14</v>
      </c>
      <c r="M640" s="93" t="s">
        <v>494</v>
      </c>
    </row>
    <row r="641" spans="1:13" x14ac:dyDescent="0.2">
      <c r="A641" s="133">
        <v>42073</v>
      </c>
      <c r="B641" s="142" t="s">
        <v>749</v>
      </c>
      <c r="C641" s="91" t="s">
        <v>118</v>
      </c>
      <c r="D641" s="91" t="s">
        <v>15</v>
      </c>
      <c r="E641" s="135">
        <v>400</v>
      </c>
      <c r="F641" s="99">
        <f t="shared" ref="F641:F704" si="28">E641/655.957</f>
        <v>0.60979606894964156</v>
      </c>
      <c r="G641" s="98">
        <f t="shared" ref="G641:G704" si="29">E641/H641</f>
        <v>0.6945486267384553</v>
      </c>
      <c r="H641" s="100">
        <v>575.91359999999997</v>
      </c>
      <c r="I641" s="136" t="s">
        <v>16</v>
      </c>
      <c r="J641" s="103" t="s">
        <v>493</v>
      </c>
      <c r="K641" s="138" t="s">
        <v>528</v>
      </c>
      <c r="L641" s="141" t="s">
        <v>14</v>
      </c>
      <c r="M641" s="93" t="s">
        <v>494</v>
      </c>
    </row>
    <row r="642" spans="1:13" x14ac:dyDescent="0.2">
      <c r="A642" s="133">
        <v>42073</v>
      </c>
      <c r="B642" s="142" t="s">
        <v>750</v>
      </c>
      <c r="C642" s="91" t="s">
        <v>791</v>
      </c>
      <c r="D642" s="91" t="s">
        <v>11</v>
      </c>
      <c r="E642" s="135">
        <v>4755</v>
      </c>
      <c r="F642" s="99">
        <f t="shared" si="28"/>
        <v>7.2489507696388635</v>
      </c>
      <c r="G642" s="98">
        <f t="shared" si="29"/>
        <v>8.2564468003533875</v>
      </c>
      <c r="H642" s="100">
        <v>575.91359999999997</v>
      </c>
      <c r="I642" s="136" t="s">
        <v>16</v>
      </c>
      <c r="J642" s="103" t="s">
        <v>493</v>
      </c>
      <c r="K642" s="138" t="s">
        <v>528</v>
      </c>
      <c r="L642" s="141" t="s">
        <v>14</v>
      </c>
      <c r="M642" s="93" t="s">
        <v>494</v>
      </c>
    </row>
    <row r="643" spans="1:13" x14ac:dyDescent="0.2">
      <c r="A643" s="133">
        <v>42073</v>
      </c>
      <c r="B643" s="142" t="s">
        <v>751</v>
      </c>
      <c r="C643" s="91" t="s">
        <v>118</v>
      </c>
      <c r="D643" s="91" t="s">
        <v>15</v>
      </c>
      <c r="E643" s="135">
        <v>300</v>
      </c>
      <c r="F643" s="99">
        <f t="shared" si="28"/>
        <v>0.45734705171223117</v>
      </c>
      <c r="G643" s="98">
        <f t="shared" si="29"/>
        <v>0.52091147005384142</v>
      </c>
      <c r="H643" s="100">
        <v>575.91359999999997</v>
      </c>
      <c r="I643" s="136" t="s">
        <v>16</v>
      </c>
      <c r="J643" s="103" t="s">
        <v>493</v>
      </c>
      <c r="K643" s="138" t="s">
        <v>528</v>
      </c>
      <c r="L643" s="141" t="s">
        <v>14</v>
      </c>
      <c r="M643" s="93" t="s">
        <v>494</v>
      </c>
    </row>
    <row r="644" spans="1:13" x14ac:dyDescent="0.2">
      <c r="A644" s="133">
        <v>42073</v>
      </c>
      <c r="B644" s="134" t="s">
        <v>743</v>
      </c>
      <c r="C644" s="91" t="s">
        <v>118</v>
      </c>
      <c r="D644" s="91" t="s">
        <v>15</v>
      </c>
      <c r="E644" s="135">
        <v>400</v>
      </c>
      <c r="F644" s="99">
        <f t="shared" si="28"/>
        <v>0.60979606894964156</v>
      </c>
      <c r="G644" s="98">
        <f t="shared" si="29"/>
        <v>0.6945486267384553</v>
      </c>
      <c r="H644" s="100">
        <v>575.91359999999997</v>
      </c>
      <c r="I644" s="136" t="s">
        <v>16</v>
      </c>
      <c r="J644" s="103" t="s">
        <v>493</v>
      </c>
      <c r="K644" s="138" t="s">
        <v>528</v>
      </c>
      <c r="L644" s="141" t="s">
        <v>14</v>
      </c>
      <c r="M644" s="93" t="s">
        <v>494</v>
      </c>
    </row>
    <row r="645" spans="1:13" x14ac:dyDescent="0.2">
      <c r="A645" s="133">
        <v>42073</v>
      </c>
      <c r="B645" s="134" t="s">
        <v>752</v>
      </c>
      <c r="C645" s="91" t="s">
        <v>118</v>
      </c>
      <c r="D645" s="91" t="s">
        <v>15</v>
      </c>
      <c r="E645" s="135">
        <v>600</v>
      </c>
      <c r="F645" s="99">
        <f t="shared" si="28"/>
        <v>0.91469410342446233</v>
      </c>
      <c r="G645" s="98">
        <f t="shared" si="29"/>
        <v>1.0418229401076828</v>
      </c>
      <c r="H645" s="100">
        <v>575.91359999999997</v>
      </c>
      <c r="I645" s="136" t="s">
        <v>16</v>
      </c>
      <c r="J645" s="103" t="s">
        <v>493</v>
      </c>
      <c r="K645" s="138" t="s">
        <v>529</v>
      </c>
      <c r="L645" s="141" t="s">
        <v>14</v>
      </c>
      <c r="M645" s="93" t="s">
        <v>494</v>
      </c>
    </row>
    <row r="646" spans="1:13" x14ac:dyDescent="0.2">
      <c r="A646" s="133">
        <v>42073</v>
      </c>
      <c r="B646" s="134" t="s">
        <v>753</v>
      </c>
      <c r="C646" s="91" t="s">
        <v>126</v>
      </c>
      <c r="D646" s="91" t="s">
        <v>9</v>
      </c>
      <c r="E646" s="135">
        <v>7000</v>
      </c>
      <c r="F646" s="99">
        <f t="shared" si="28"/>
        <v>10.671431206618726</v>
      </c>
      <c r="G646" s="98">
        <f t="shared" si="29"/>
        <v>12.070751155946862</v>
      </c>
      <c r="H646" s="138">
        <v>579.91420000000005</v>
      </c>
      <c r="I646" s="136" t="s">
        <v>16</v>
      </c>
      <c r="J646" s="103" t="s">
        <v>493</v>
      </c>
      <c r="K646" s="138" t="s">
        <v>529</v>
      </c>
      <c r="L646" s="141" t="s">
        <v>1074</v>
      </c>
      <c r="M646" s="93" t="s">
        <v>494</v>
      </c>
    </row>
    <row r="647" spans="1:13" x14ac:dyDescent="0.2">
      <c r="A647" s="133">
        <v>42073</v>
      </c>
      <c r="B647" s="134" t="s">
        <v>754</v>
      </c>
      <c r="C647" s="91" t="s">
        <v>118</v>
      </c>
      <c r="D647" s="91" t="s">
        <v>15</v>
      </c>
      <c r="E647" s="135">
        <v>200</v>
      </c>
      <c r="F647" s="99">
        <f t="shared" si="28"/>
        <v>0.30489803447482078</v>
      </c>
      <c r="G647" s="98">
        <f t="shared" si="29"/>
        <v>0.34487860445562463</v>
      </c>
      <c r="H647" s="138">
        <v>579.91420000000005</v>
      </c>
      <c r="I647" s="136" t="s">
        <v>16</v>
      </c>
      <c r="J647" s="103" t="s">
        <v>493</v>
      </c>
      <c r="K647" s="138" t="s">
        <v>529</v>
      </c>
      <c r="L647" s="141" t="s">
        <v>1074</v>
      </c>
      <c r="M647" s="93" t="s">
        <v>494</v>
      </c>
    </row>
    <row r="648" spans="1:13" x14ac:dyDescent="0.2">
      <c r="A648" s="133">
        <v>42073</v>
      </c>
      <c r="B648" s="134" t="s">
        <v>743</v>
      </c>
      <c r="C648" s="91" t="s">
        <v>118</v>
      </c>
      <c r="D648" s="91" t="s">
        <v>15</v>
      </c>
      <c r="E648" s="135">
        <v>400</v>
      </c>
      <c r="F648" s="99">
        <f t="shared" si="28"/>
        <v>0.60979606894964156</v>
      </c>
      <c r="G648" s="98">
        <f t="shared" si="29"/>
        <v>0.6945486267384553</v>
      </c>
      <c r="H648" s="100">
        <v>575.91359999999997</v>
      </c>
      <c r="I648" s="136" t="s">
        <v>16</v>
      </c>
      <c r="J648" s="103" t="s">
        <v>493</v>
      </c>
      <c r="K648" s="138" t="s">
        <v>529</v>
      </c>
      <c r="L648" s="141" t="s">
        <v>14</v>
      </c>
      <c r="M648" s="93" t="s">
        <v>494</v>
      </c>
    </row>
    <row r="649" spans="1:13" x14ac:dyDescent="0.2">
      <c r="A649" s="133">
        <v>42073</v>
      </c>
      <c r="B649" s="142" t="s">
        <v>914</v>
      </c>
      <c r="C649" s="91" t="s">
        <v>118</v>
      </c>
      <c r="D649" s="143" t="s">
        <v>8</v>
      </c>
      <c r="E649" s="135">
        <v>200</v>
      </c>
      <c r="F649" s="99">
        <f t="shared" si="28"/>
        <v>0.30489803447482078</v>
      </c>
      <c r="G649" s="98">
        <f t="shared" si="29"/>
        <v>0.34487860445562463</v>
      </c>
      <c r="H649" s="138">
        <v>579.91420000000005</v>
      </c>
      <c r="I649" s="136" t="s">
        <v>63</v>
      </c>
      <c r="J649" s="103" t="s">
        <v>493</v>
      </c>
      <c r="K649" s="138" t="s">
        <v>527</v>
      </c>
      <c r="L649" s="137" t="s">
        <v>1074</v>
      </c>
      <c r="M649" s="93" t="s">
        <v>494</v>
      </c>
    </row>
    <row r="650" spans="1:13" x14ac:dyDescent="0.2">
      <c r="A650" s="133">
        <v>42073</v>
      </c>
      <c r="B650" s="142" t="s">
        <v>915</v>
      </c>
      <c r="C650" s="91" t="s">
        <v>118</v>
      </c>
      <c r="D650" s="143" t="s">
        <v>8</v>
      </c>
      <c r="E650" s="135">
        <v>1800</v>
      </c>
      <c r="F650" s="99">
        <f t="shared" si="28"/>
        <v>2.7440823102733867</v>
      </c>
      <c r="G650" s="98">
        <f t="shared" si="29"/>
        <v>3.1254688203230487</v>
      </c>
      <c r="H650" s="100">
        <v>575.91359999999997</v>
      </c>
      <c r="I650" s="136" t="s">
        <v>63</v>
      </c>
      <c r="J650" s="103" t="s">
        <v>493</v>
      </c>
      <c r="K650" s="138" t="s">
        <v>527</v>
      </c>
      <c r="L650" s="137" t="s">
        <v>14</v>
      </c>
      <c r="M650" s="93" t="s">
        <v>494</v>
      </c>
    </row>
    <row r="651" spans="1:13" x14ac:dyDescent="0.2">
      <c r="A651" s="133">
        <v>42073</v>
      </c>
      <c r="B651" s="142" t="s">
        <v>916</v>
      </c>
      <c r="C651" s="91" t="s">
        <v>239</v>
      </c>
      <c r="D651" s="143" t="s">
        <v>8</v>
      </c>
      <c r="E651" s="135">
        <v>1500</v>
      </c>
      <c r="F651" s="99">
        <f t="shared" si="28"/>
        <v>2.2867352585611558</v>
      </c>
      <c r="G651" s="98">
        <f t="shared" si="29"/>
        <v>2.6045573502692072</v>
      </c>
      <c r="H651" s="100">
        <v>575.91359999999997</v>
      </c>
      <c r="I651" s="136" t="s">
        <v>63</v>
      </c>
      <c r="J651" s="103" t="s">
        <v>493</v>
      </c>
      <c r="K651" s="138" t="s">
        <v>527</v>
      </c>
      <c r="L651" s="137" t="s">
        <v>14</v>
      </c>
      <c r="M651" s="93" t="s">
        <v>494</v>
      </c>
    </row>
    <row r="652" spans="1:13" x14ac:dyDescent="0.2">
      <c r="A652" s="133">
        <v>42073</v>
      </c>
      <c r="B652" s="142" t="s">
        <v>917</v>
      </c>
      <c r="C652" s="91" t="s">
        <v>118</v>
      </c>
      <c r="D652" s="143" t="s">
        <v>8</v>
      </c>
      <c r="E652" s="135">
        <v>1800</v>
      </c>
      <c r="F652" s="99">
        <f t="shared" si="28"/>
        <v>2.7440823102733867</v>
      </c>
      <c r="G652" s="98">
        <f t="shared" si="29"/>
        <v>3.1039074401006217</v>
      </c>
      <c r="H652" s="138">
        <v>579.91420000000005</v>
      </c>
      <c r="I652" s="136" t="s">
        <v>63</v>
      </c>
      <c r="J652" s="103" t="s">
        <v>493</v>
      </c>
      <c r="K652" s="138" t="s">
        <v>527</v>
      </c>
      <c r="L652" s="137" t="s">
        <v>1074</v>
      </c>
      <c r="M652" s="93" t="s">
        <v>494</v>
      </c>
    </row>
    <row r="653" spans="1:13" x14ac:dyDescent="0.2">
      <c r="A653" s="133">
        <v>42073</v>
      </c>
      <c r="B653" s="142" t="s">
        <v>918</v>
      </c>
      <c r="C653" s="91" t="s">
        <v>118</v>
      </c>
      <c r="D653" s="143" t="s">
        <v>8</v>
      </c>
      <c r="E653" s="135">
        <v>200</v>
      </c>
      <c r="F653" s="99">
        <f t="shared" si="28"/>
        <v>0.30489803447482078</v>
      </c>
      <c r="G653" s="98">
        <f t="shared" si="29"/>
        <v>0.34487860445562463</v>
      </c>
      <c r="H653" s="138">
        <v>579.91420000000005</v>
      </c>
      <c r="I653" s="136" t="s">
        <v>63</v>
      </c>
      <c r="J653" s="103" t="s">
        <v>493</v>
      </c>
      <c r="K653" s="138" t="s">
        <v>527</v>
      </c>
      <c r="L653" s="137" t="s">
        <v>1074</v>
      </c>
      <c r="M653" s="93" t="s">
        <v>494</v>
      </c>
    </row>
    <row r="654" spans="1:13" x14ac:dyDescent="0.2">
      <c r="A654" s="133">
        <v>42074</v>
      </c>
      <c r="B654" s="144" t="s">
        <v>621</v>
      </c>
      <c r="C654" s="91" t="s">
        <v>118</v>
      </c>
      <c r="D654" s="146" t="s">
        <v>11</v>
      </c>
      <c r="E654" s="135">
        <v>600</v>
      </c>
      <c r="F654" s="99">
        <f t="shared" si="28"/>
        <v>0.91469410342446233</v>
      </c>
      <c r="G654" s="98">
        <f t="shared" si="29"/>
        <v>1.0346358133668738</v>
      </c>
      <c r="H654" s="138">
        <v>579.91420000000005</v>
      </c>
      <c r="I654" s="136" t="s">
        <v>62</v>
      </c>
      <c r="J654" s="103" t="s">
        <v>493</v>
      </c>
      <c r="K654" s="138" t="s">
        <v>544</v>
      </c>
      <c r="L654" s="137" t="s">
        <v>1074</v>
      </c>
      <c r="M654" s="93" t="s">
        <v>494</v>
      </c>
    </row>
    <row r="655" spans="1:13" x14ac:dyDescent="0.2">
      <c r="A655" s="133">
        <v>42074</v>
      </c>
      <c r="B655" s="144" t="s">
        <v>607</v>
      </c>
      <c r="C655" s="91" t="s">
        <v>118</v>
      </c>
      <c r="D655" s="146" t="s">
        <v>11</v>
      </c>
      <c r="E655" s="135">
        <v>600</v>
      </c>
      <c r="F655" s="99">
        <f t="shared" si="28"/>
        <v>0.91469410342446233</v>
      </c>
      <c r="G655" s="98">
        <f t="shared" si="29"/>
        <v>1.0346358133668738</v>
      </c>
      <c r="H655" s="138">
        <v>579.91420000000005</v>
      </c>
      <c r="I655" s="136" t="s">
        <v>62</v>
      </c>
      <c r="J655" s="103" t="s">
        <v>493</v>
      </c>
      <c r="K655" s="138" t="s">
        <v>544</v>
      </c>
      <c r="L655" s="137" t="s">
        <v>1074</v>
      </c>
      <c r="M655" s="93" t="s">
        <v>494</v>
      </c>
    </row>
    <row r="656" spans="1:13" x14ac:dyDescent="0.2">
      <c r="A656" s="133">
        <v>42074</v>
      </c>
      <c r="B656" s="144" t="s">
        <v>622</v>
      </c>
      <c r="C656" s="91" t="s">
        <v>791</v>
      </c>
      <c r="D656" s="146" t="s">
        <v>11</v>
      </c>
      <c r="E656" s="135">
        <v>3000</v>
      </c>
      <c r="F656" s="99">
        <f t="shared" si="28"/>
        <v>4.5734705171223116</v>
      </c>
      <c r="G656" s="98">
        <f t="shared" si="29"/>
        <v>5.1731790668343693</v>
      </c>
      <c r="H656" s="138">
        <v>579.91420000000005</v>
      </c>
      <c r="I656" s="136" t="s">
        <v>62</v>
      </c>
      <c r="J656" s="103" t="s">
        <v>493</v>
      </c>
      <c r="K656" s="138" t="s">
        <v>544</v>
      </c>
      <c r="L656" s="137" t="s">
        <v>1074</v>
      </c>
      <c r="M656" s="93" t="s">
        <v>494</v>
      </c>
    </row>
    <row r="657" spans="1:13" x14ac:dyDescent="0.2">
      <c r="A657" s="133">
        <v>42074</v>
      </c>
      <c r="B657" s="142" t="s">
        <v>657</v>
      </c>
      <c r="C657" s="91" t="s">
        <v>118</v>
      </c>
      <c r="D657" s="137" t="s">
        <v>11</v>
      </c>
      <c r="E657" s="135">
        <v>1000</v>
      </c>
      <c r="F657" s="99">
        <f t="shared" si="28"/>
        <v>1.5244901723741038</v>
      </c>
      <c r="G657" s="98">
        <f t="shared" si="29"/>
        <v>1.724393022278123</v>
      </c>
      <c r="H657" s="138">
        <v>579.91420000000005</v>
      </c>
      <c r="I657" s="136" t="s">
        <v>111</v>
      </c>
      <c r="J657" s="103" t="s">
        <v>493</v>
      </c>
      <c r="K657" s="138" t="s">
        <v>534</v>
      </c>
      <c r="L657" s="137" t="s">
        <v>1074</v>
      </c>
      <c r="M657" s="93" t="s">
        <v>494</v>
      </c>
    </row>
    <row r="658" spans="1:13" x14ac:dyDescent="0.2">
      <c r="A658" s="133">
        <v>42074</v>
      </c>
      <c r="B658" s="142" t="s">
        <v>607</v>
      </c>
      <c r="C658" s="91" t="s">
        <v>118</v>
      </c>
      <c r="D658" s="137" t="s">
        <v>11</v>
      </c>
      <c r="E658" s="135">
        <v>1000</v>
      </c>
      <c r="F658" s="99">
        <f t="shared" si="28"/>
        <v>1.5244901723741038</v>
      </c>
      <c r="G658" s="98">
        <f t="shared" si="29"/>
        <v>1.724393022278123</v>
      </c>
      <c r="H658" s="138">
        <v>579.91420000000005</v>
      </c>
      <c r="I658" s="136" t="s">
        <v>111</v>
      </c>
      <c r="J658" s="103" t="s">
        <v>493</v>
      </c>
      <c r="K658" s="138" t="s">
        <v>534</v>
      </c>
      <c r="L658" s="137" t="s">
        <v>1074</v>
      </c>
      <c r="M658" s="93" t="s">
        <v>494</v>
      </c>
    </row>
    <row r="659" spans="1:13" x14ac:dyDescent="0.2">
      <c r="A659" s="133">
        <v>42074</v>
      </c>
      <c r="B659" s="134" t="s">
        <v>658</v>
      </c>
      <c r="C659" s="91" t="s">
        <v>791</v>
      </c>
      <c r="D659" s="137" t="s">
        <v>11</v>
      </c>
      <c r="E659" s="135">
        <v>3000</v>
      </c>
      <c r="F659" s="99">
        <f t="shared" si="28"/>
        <v>4.5734705171223116</v>
      </c>
      <c r="G659" s="98">
        <f t="shared" si="29"/>
        <v>5.1731790668343693</v>
      </c>
      <c r="H659" s="138">
        <v>579.91420000000005</v>
      </c>
      <c r="I659" s="136" t="s">
        <v>111</v>
      </c>
      <c r="J659" s="103" t="s">
        <v>493</v>
      </c>
      <c r="K659" s="138" t="s">
        <v>534</v>
      </c>
      <c r="L659" s="137" t="s">
        <v>1074</v>
      </c>
      <c r="M659" s="93" t="s">
        <v>494</v>
      </c>
    </row>
    <row r="660" spans="1:13" x14ac:dyDescent="0.2">
      <c r="A660" s="133">
        <v>42074</v>
      </c>
      <c r="B660" s="134" t="s">
        <v>657</v>
      </c>
      <c r="C660" s="91" t="s">
        <v>118</v>
      </c>
      <c r="D660" s="91" t="s">
        <v>8</v>
      </c>
      <c r="E660" s="135">
        <v>1800</v>
      </c>
      <c r="F660" s="99">
        <f t="shared" si="28"/>
        <v>2.7440823102733867</v>
      </c>
      <c r="G660" s="98">
        <f t="shared" si="29"/>
        <v>3.1039074401006217</v>
      </c>
      <c r="H660" s="138">
        <v>579.91420000000005</v>
      </c>
      <c r="I660" s="136" t="s">
        <v>60</v>
      </c>
      <c r="J660" s="103" t="s">
        <v>493</v>
      </c>
      <c r="K660" s="138" t="s">
        <v>536</v>
      </c>
      <c r="L660" s="137" t="s">
        <v>1074</v>
      </c>
      <c r="M660" s="93" t="s">
        <v>494</v>
      </c>
    </row>
    <row r="661" spans="1:13" x14ac:dyDescent="0.2">
      <c r="A661" s="133">
        <v>42074</v>
      </c>
      <c r="B661" s="134" t="s">
        <v>607</v>
      </c>
      <c r="C661" s="91" t="s">
        <v>118</v>
      </c>
      <c r="D661" s="91" t="s">
        <v>8</v>
      </c>
      <c r="E661" s="135">
        <v>1800</v>
      </c>
      <c r="F661" s="99">
        <f t="shared" si="28"/>
        <v>2.7440823102733867</v>
      </c>
      <c r="G661" s="98">
        <f t="shared" si="29"/>
        <v>3.1039074401006217</v>
      </c>
      <c r="H661" s="138">
        <v>579.91420000000005</v>
      </c>
      <c r="I661" s="136" t="s">
        <v>60</v>
      </c>
      <c r="J661" s="103" t="s">
        <v>493</v>
      </c>
      <c r="K661" s="138" t="s">
        <v>536</v>
      </c>
      <c r="L661" s="137" t="s">
        <v>1074</v>
      </c>
      <c r="M661" s="93" t="s">
        <v>494</v>
      </c>
    </row>
    <row r="662" spans="1:13" x14ac:dyDescent="0.2">
      <c r="A662" s="133">
        <v>42074</v>
      </c>
      <c r="B662" s="134" t="s">
        <v>703</v>
      </c>
      <c r="C662" s="91" t="s">
        <v>118</v>
      </c>
      <c r="D662" s="92" t="s">
        <v>10</v>
      </c>
      <c r="E662" s="135">
        <v>10000</v>
      </c>
      <c r="F662" s="99">
        <f t="shared" si="28"/>
        <v>15.244901723741037</v>
      </c>
      <c r="G662" s="98">
        <f t="shared" si="29"/>
        <v>17.243930222781231</v>
      </c>
      <c r="H662" s="138">
        <v>579.91420000000005</v>
      </c>
      <c r="I662" s="136" t="s">
        <v>532</v>
      </c>
      <c r="J662" s="103" t="s">
        <v>493</v>
      </c>
      <c r="K662" s="138" t="s">
        <v>531</v>
      </c>
      <c r="L662" s="137" t="s">
        <v>1074</v>
      </c>
      <c r="M662" s="93" t="s">
        <v>494</v>
      </c>
    </row>
    <row r="663" spans="1:13" x14ac:dyDescent="0.2">
      <c r="A663" s="133">
        <v>42075</v>
      </c>
      <c r="B663" s="144" t="s">
        <v>623</v>
      </c>
      <c r="C663" s="91" t="s">
        <v>118</v>
      </c>
      <c r="D663" s="146" t="s">
        <v>11</v>
      </c>
      <c r="E663" s="135">
        <v>600</v>
      </c>
      <c r="F663" s="99">
        <f t="shared" si="28"/>
        <v>0.91469410342446233</v>
      </c>
      <c r="G663" s="98">
        <f t="shared" si="29"/>
        <v>1.0346358133668738</v>
      </c>
      <c r="H663" s="138">
        <v>579.91420000000005</v>
      </c>
      <c r="I663" s="136" t="s">
        <v>62</v>
      </c>
      <c r="J663" s="103" t="s">
        <v>493</v>
      </c>
      <c r="K663" s="138" t="s">
        <v>544</v>
      </c>
      <c r="L663" s="137" t="s">
        <v>1074</v>
      </c>
      <c r="M663" s="93" t="s">
        <v>494</v>
      </c>
    </row>
    <row r="664" spans="1:13" x14ac:dyDescent="0.2">
      <c r="A664" s="133">
        <v>42075</v>
      </c>
      <c r="B664" s="144" t="s">
        <v>624</v>
      </c>
      <c r="C664" s="91" t="s">
        <v>118</v>
      </c>
      <c r="D664" s="146" t="s">
        <v>11</v>
      </c>
      <c r="E664" s="135">
        <v>700</v>
      </c>
      <c r="F664" s="99">
        <f t="shared" si="28"/>
        <v>1.0671431206618727</v>
      </c>
      <c r="G664" s="98">
        <f t="shared" si="29"/>
        <v>1.2070751155946862</v>
      </c>
      <c r="H664" s="138">
        <v>579.91420000000005</v>
      </c>
      <c r="I664" s="136" t="s">
        <v>62</v>
      </c>
      <c r="J664" s="103" t="s">
        <v>493</v>
      </c>
      <c r="K664" s="138" t="s">
        <v>544</v>
      </c>
      <c r="L664" s="137" t="s">
        <v>1074</v>
      </c>
      <c r="M664" s="93" t="s">
        <v>494</v>
      </c>
    </row>
    <row r="665" spans="1:13" x14ac:dyDescent="0.2">
      <c r="A665" s="133">
        <v>42075</v>
      </c>
      <c r="B665" s="144" t="s">
        <v>625</v>
      </c>
      <c r="C665" s="91" t="s">
        <v>118</v>
      </c>
      <c r="D665" s="146" t="s">
        <v>11</v>
      </c>
      <c r="E665" s="135">
        <v>800</v>
      </c>
      <c r="F665" s="99">
        <f t="shared" si="28"/>
        <v>1.2195921378992831</v>
      </c>
      <c r="G665" s="98">
        <f t="shared" si="29"/>
        <v>1.3795144178224985</v>
      </c>
      <c r="H665" s="138">
        <v>579.91420000000005</v>
      </c>
      <c r="I665" s="136" t="s">
        <v>62</v>
      </c>
      <c r="J665" s="103" t="s">
        <v>493</v>
      </c>
      <c r="K665" s="138" t="s">
        <v>544</v>
      </c>
      <c r="L665" s="137" t="s">
        <v>1074</v>
      </c>
      <c r="M665" s="93" t="s">
        <v>494</v>
      </c>
    </row>
    <row r="666" spans="1:13" x14ac:dyDescent="0.2">
      <c r="A666" s="133">
        <v>42075</v>
      </c>
      <c r="B666" s="134" t="s">
        <v>657</v>
      </c>
      <c r="C666" s="91" t="s">
        <v>118</v>
      </c>
      <c r="D666" s="137" t="s">
        <v>11</v>
      </c>
      <c r="E666" s="135">
        <v>1000</v>
      </c>
      <c r="F666" s="99">
        <f t="shared" si="28"/>
        <v>1.5244901723741038</v>
      </c>
      <c r="G666" s="98">
        <f t="shared" si="29"/>
        <v>1.724393022278123</v>
      </c>
      <c r="H666" s="138">
        <v>579.91420000000005</v>
      </c>
      <c r="I666" s="136" t="s">
        <v>111</v>
      </c>
      <c r="J666" s="103" t="s">
        <v>493</v>
      </c>
      <c r="K666" s="138" t="s">
        <v>537</v>
      </c>
      <c r="L666" s="137" t="s">
        <v>1074</v>
      </c>
      <c r="M666" s="93" t="s">
        <v>494</v>
      </c>
    </row>
    <row r="667" spans="1:13" x14ac:dyDescent="0.2">
      <c r="A667" s="133">
        <v>42075</v>
      </c>
      <c r="B667" s="134" t="s">
        <v>607</v>
      </c>
      <c r="C667" s="91" t="s">
        <v>118</v>
      </c>
      <c r="D667" s="137" t="s">
        <v>11</v>
      </c>
      <c r="E667" s="135">
        <v>1000</v>
      </c>
      <c r="F667" s="99">
        <f t="shared" si="28"/>
        <v>1.5244901723741038</v>
      </c>
      <c r="G667" s="98">
        <f t="shared" si="29"/>
        <v>1.724393022278123</v>
      </c>
      <c r="H667" s="138">
        <v>579.91420000000005</v>
      </c>
      <c r="I667" s="136" t="s">
        <v>111</v>
      </c>
      <c r="J667" s="103" t="s">
        <v>493</v>
      </c>
      <c r="K667" s="138" t="s">
        <v>537</v>
      </c>
      <c r="L667" s="137" t="s">
        <v>1074</v>
      </c>
      <c r="M667" s="93" t="s">
        <v>494</v>
      </c>
    </row>
    <row r="668" spans="1:13" x14ac:dyDescent="0.2">
      <c r="A668" s="133">
        <v>42075</v>
      </c>
      <c r="B668" s="134" t="s">
        <v>658</v>
      </c>
      <c r="C668" s="91" t="s">
        <v>791</v>
      </c>
      <c r="D668" s="137" t="s">
        <v>11</v>
      </c>
      <c r="E668" s="135">
        <v>3000</v>
      </c>
      <c r="F668" s="99">
        <f t="shared" si="28"/>
        <v>4.5734705171223116</v>
      </c>
      <c r="G668" s="98">
        <f t="shared" si="29"/>
        <v>5.1731790668343693</v>
      </c>
      <c r="H668" s="138">
        <v>579.91420000000005</v>
      </c>
      <c r="I668" s="136" t="s">
        <v>111</v>
      </c>
      <c r="J668" s="103" t="s">
        <v>493</v>
      </c>
      <c r="K668" s="138" t="s">
        <v>537</v>
      </c>
      <c r="L668" s="137" t="s">
        <v>1074</v>
      </c>
      <c r="M668" s="93" t="s">
        <v>494</v>
      </c>
    </row>
    <row r="669" spans="1:13" x14ac:dyDescent="0.2">
      <c r="A669" s="133">
        <v>42075</v>
      </c>
      <c r="B669" s="134" t="s">
        <v>657</v>
      </c>
      <c r="C669" s="91" t="s">
        <v>118</v>
      </c>
      <c r="D669" s="91" t="s">
        <v>8</v>
      </c>
      <c r="E669" s="135">
        <v>1800</v>
      </c>
      <c r="F669" s="99">
        <f t="shared" si="28"/>
        <v>2.7440823102733867</v>
      </c>
      <c r="G669" s="98">
        <f t="shared" si="29"/>
        <v>3.1039074401006217</v>
      </c>
      <c r="H669" s="138">
        <v>579.91420000000005</v>
      </c>
      <c r="I669" s="136" t="s">
        <v>60</v>
      </c>
      <c r="J669" s="103" t="s">
        <v>493</v>
      </c>
      <c r="K669" s="138" t="s">
        <v>538</v>
      </c>
      <c r="L669" s="137" t="s">
        <v>1074</v>
      </c>
      <c r="M669" s="93" t="s">
        <v>494</v>
      </c>
    </row>
    <row r="670" spans="1:13" x14ac:dyDescent="0.2">
      <c r="A670" s="133">
        <v>42075</v>
      </c>
      <c r="B670" s="134" t="s">
        <v>605</v>
      </c>
      <c r="C670" s="91" t="s">
        <v>118</v>
      </c>
      <c r="D670" s="91" t="s">
        <v>8</v>
      </c>
      <c r="E670" s="135">
        <v>400</v>
      </c>
      <c r="F670" s="99">
        <f t="shared" si="28"/>
        <v>0.60979606894964156</v>
      </c>
      <c r="G670" s="98">
        <f t="shared" si="29"/>
        <v>0.68975720891124925</v>
      </c>
      <c r="H670" s="138">
        <v>579.91420000000005</v>
      </c>
      <c r="I670" s="136" t="s">
        <v>60</v>
      </c>
      <c r="J670" s="103" t="s">
        <v>493</v>
      </c>
      <c r="K670" s="138" t="s">
        <v>538</v>
      </c>
      <c r="L670" s="137" t="s">
        <v>1074</v>
      </c>
      <c r="M670" s="93" t="s">
        <v>494</v>
      </c>
    </row>
    <row r="671" spans="1:13" x14ac:dyDescent="0.2">
      <c r="A671" s="133">
        <v>42075</v>
      </c>
      <c r="B671" s="134" t="s">
        <v>685</v>
      </c>
      <c r="C671" s="91" t="s">
        <v>118</v>
      </c>
      <c r="D671" s="91" t="s">
        <v>8</v>
      </c>
      <c r="E671" s="135">
        <v>400</v>
      </c>
      <c r="F671" s="99">
        <f t="shared" si="28"/>
        <v>0.60979606894964156</v>
      </c>
      <c r="G671" s="98">
        <f t="shared" si="29"/>
        <v>0.68975720891124925</v>
      </c>
      <c r="H671" s="138">
        <v>579.91420000000005</v>
      </c>
      <c r="I671" s="136" t="s">
        <v>60</v>
      </c>
      <c r="J671" s="103" t="s">
        <v>493</v>
      </c>
      <c r="K671" s="138" t="s">
        <v>538</v>
      </c>
      <c r="L671" s="137" t="s">
        <v>1074</v>
      </c>
      <c r="M671" s="93" t="s">
        <v>494</v>
      </c>
    </row>
    <row r="672" spans="1:13" x14ac:dyDescent="0.2">
      <c r="A672" s="133">
        <v>42075</v>
      </c>
      <c r="B672" s="134" t="s">
        <v>686</v>
      </c>
      <c r="C672" s="91" t="s">
        <v>118</v>
      </c>
      <c r="D672" s="91" t="s">
        <v>8</v>
      </c>
      <c r="E672" s="135">
        <v>200</v>
      </c>
      <c r="F672" s="99">
        <f t="shared" si="28"/>
        <v>0.30489803447482078</v>
      </c>
      <c r="G672" s="98">
        <f t="shared" si="29"/>
        <v>0.34487860445562463</v>
      </c>
      <c r="H672" s="138">
        <v>579.91420000000005</v>
      </c>
      <c r="I672" s="136" t="s">
        <v>60</v>
      </c>
      <c r="J672" s="103" t="s">
        <v>493</v>
      </c>
      <c r="K672" s="138" t="s">
        <v>538</v>
      </c>
      <c r="L672" s="137" t="s">
        <v>1074</v>
      </c>
      <c r="M672" s="93" t="s">
        <v>494</v>
      </c>
    </row>
    <row r="673" spans="1:13" x14ac:dyDescent="0.2">
      <c r="A673" s="133">
        <v>42075</v>
      </c>
      <c r="B673" s="134" t="s">
        <v>687</v>
      </c>
      <c r="C673" s="91" t="s">
        <v>118</v>
      </c>
      <c r="D673" s="91" t="s">
        <v>8</v>
      </c>
      <c r="E673" s="135">
        <v>400</v>
      </c>
      <c r="F673" s="99">
        <f t="shared" si="28"/>
        <v>0.60979606894964156</v>
      </c>
      <c r="G673" s="98">
        <f t="shared" si="29"/>
        <v>0.68975720891124925</v>
      </c>
      <c r="H673" s="138">
        <v>579.91420000000005</v>
      </c>
      <c r="I673" s="136" t="s">
        <v>60</v>
      </c>
      <c r="J673" s="103" t="s">
        <v>493</v>
      </c>
      <c r="K673" s="138" t="s">
        <v>538</v>
      </c>
      <c r="L673" s="137" t="s">
        <v>1074</v>
      </c>
      <c r="M673" s="93" t="s">
        <v>494</v>
      </c>
    </row>
    <row r="674" spans="1:13" x14ac:dyDescent="0.2">
      <c r="A674" s="133">
        <v>42075</v>
      </c>
      <c r="B674" s="134" t="s">
        <v>688</v>
      </c>
      <c r="C674" s="91" t="s">
        <v>118</v>
      </c>
      <c r="D674" s="91" t="s">
        <v>8</v>
      </c>
      <c r="E674" s="135">
        <v>500</v>
      </c>
      <c r="F674" s="99">
        <f t="shared" si="28"/>
        <v>0.76224508618705189</v>
      </c>
      <c r="G674" s="98">
        <f t="shared" si="29"/>
        <v>0.86219651113906148</v>
      </c>
      <c r="H674" s="138">
        <v>579.91420000000005</v>
      </c>
      <c r="I674" s="136" t="s">
        <v>60</v>
      </c>
      <c r="J674" s="103" t="s">
        <v>493</v>
      </c>
      <c r="K674" s="138" t="s">
        <v>538</v>
      </c>
      <c r="L674" s="137" t="s">
        <v>1074</v>
      </c>
      <c r="M674" s="93" t="s">
        <v>494</v>
      </c>
    </row>
    <row r="675" spans="1:13" x14ac:dyDescent="0.2">
      <c r="A675" s="133">
        <v>42075</v>
      </c>
      <c r="B675" s="142" t="s">
        <v>656</v>
      </c>
      <c r="C675" s="91" t="s">
        <v>118</v>
      </c>
      <c r="D675" s="137" t="s">
        <v>8</v>
      </c>
      <c r="E675" s="135">
        <v>400</v>
      </c>
      <c r="F675" s="99">
        <f t="shared" si="28"/>
        <v>0.60979606894964156</v>
      </c>
      <c r="G675" s="98">
        <f t="shared" si="29"/>
        <v>0.68975720891124925</v>
      </c>
      <c r="H675" s="138">
        <v>579.91420000000005</v>
      </c>
      <c r="I675" s="136" t="s">
        <v>60</v>
      </c>
      <c r="J675" s="103" t="s">
        <v>493</v>
      </c>
      <c r="K675" s="138" t="s">
        <v>538</v>
      </c>
      <c r="L675" s="137" t="s">
        <v>1074</v>
      </c>
      <c r="M675" s="93" t="s">
        <v>494</v>
      </c>
    </row>
    <row r="676" spans="1:13" x14ac:dyDescent="0.2">
      <c r="A676" s="133">
        <v>42075</v>
      </c>
      <c r="B676" s="142" t="s">
        <v>689</v>
      </c>
      <c r="C676" s="91" t="s">
        <v>118</v>
      </c>
      <c r="D676" s="137" t="s">
        <v>8</v>
      </c>
      <c r="E676" s="135">
        <v>700</v>
      </c>
      <c r="F676" s="99">
        <f t="shared" si="28"/>
        <v>1.0671431206618727</v>
      </c>
      <c r="G676" s="98">
        <f t="shared" si="29"/>
        <v>1.2070751155946862</v>
      </c>
      <c r="H676" s="138">
        <v>579.91420000000005</v>
      </c>
      <c r="I676" s="136" t="s">
        <v>60</v>
      </c>
      <c r="J676" s="103" t="s">
        <v>493</v>
      </c>
      <c r="K676" s="138" t="s">
        <v>538</v>
      </c>
      <c r="L676" s="137" t="s">
        <v>1074</v>
      </c>
      <c r="M676" s="93" t="s">
        <v>494</v>
      </c>
    </row>
    <row r="677" spans="1:13" x14ac:dyDescent="0.2">
      <c r="A677" s="133">
        <v>42075</v>
      </c>
      <c r="B677" s="142" t="s">
        <v>625</v>
      </c>
      <c r="C677" s="91" t="s">
        <v>118</v>
      </c>
      <c r="D677" s="137" t="s">
        <v>8</v>
      </c>
      <c r="E677" s="135">
        <v>2400</v>
      </c>
      <c r="F677" s="99">
        <f t="shared" si="28"/>
        <v>3.6587764136978493</v>
      </c>
      <c r="G677" s="98">
        <f t="shared" si="29"/>
        <v>4.1385432534674953</v>
      </c>
      <c r="H677" s="138">
        <v>579.91420000000005</v>
      </c>
      <c r="I677" s="136" t="s">
        <v>60</v>
      </c>
      <c r="J677" s="103" t="s">
        <v>493</v>
      </c>
      <c r="K677" s="138" t="s">
        <v>538</v>
      </c>
      <c r="L677" s="137" t="s">
        <v>1074</v>
      </c>
      <c r="M677" s="93" t="s">
        <v>494</v>
      </c>
    </row>
    <row r="678" spans="1:13" x14ac:dyDescent="0.2">
      <c r="A678" s="133">
        <v>42075</v>
      </c>
      <c r="B678" s="142" t="s">
        <v>690</v>
      </c>
      <c r="C678" s="91" t="s">
        <v>126</v>
      </c>
      <c r="D678" s="137" t="s">
        <v>9</v>
      </c>
      <c r="E678" s="135">
        <v>4000</v>
      </c>
      <c r="F678" s="99">
        <f t="shared" si="28"/>
        <v>6.0979606894964151</v>
      </c>
      <c r="G678" s="98">
        <f t="shared" si="29"/>
        <v>6.8975720891124919</v>
      </c>
      <c r="H678" s="138">
        <v>579.91420000000005</v>
      </c>
      <c r="I678" s="136" t="s">
        <v>60</v>
      </c>
      <c r="J678" s="103" t="s">
        <v>493</v>
      </c>
      <c r="K678" s="138" t="s">
        <v>538</v>
      </c>
      <c r="L678" s="137" t="s">
        <v>1074</v>
      </c>
      <c r="M678" s="93" t="s">
        <v>494</v>
      </c>
    </row>
    <row r="679" spans="1:13" x14ac:dyDescent="0.2">
      <c r="A679" s="133">
        <v>42075</v>
      </c>
      <c r="B679" s="134" t="s">
        <v>704</v>
      </c>
      <c r="C679" s="91" t="s">
        <v>118</v>
      </c>
      <c r="D679" s="92" t="s">
        <v>10</v>
      </c>
      <c r="E679" s="135">
        <v>20000</v>
      </c>
      <c r="F679" s="99">
        <f t="shared" si="28"/>
        <v>30.489803447482075</v>
      </c>
      <c r="G679" s="98">
        <f t="shared" si="29"/>
        <v>34.487860445562461</v>
      </c>
      <c r="H679" s="138">
        <v>579.91420000000005</v>
      </c>
      <c r="I679" s="136" t="s">
        <v>532</v>
      </c>
      <c r="J679" s="103" t="s">
        <v>493</v>
      </c>
      <c r="K679" s="138" t="s">
        <v>531</v>
      </c>
      <c r="L679" s="137" t="s">
        <v>1074</v>
      </c>
      <c r="M679" s="93" t="s">
        <v>494</v>
      </c>
    </row>
    <row r="680" spans="1:13" x14ac:dyDescent="0.2">
      <c r="A680" s="133">
        <v>42075</v>
      </c>
      <c r="B680" s="142" t="s">
        <v>810</v>
      </c>
      <c r="C680" s="91" t="s">
        <v>118</v>
      </c>
      <c r="D680" s="147" t="s">
        <v>9</v>
      </c>
      <c r="E680" s="135">
        <v>400</v>
      </c>
      <c r="F680" s="99">
        <f t="shared" si="28"/>
        <v>0.60979606894964156</v>
      </c>
      <c r="G680" s="98">
        <f t="shared" si="29"/>
        <v>0.68975720891124925</v>
      </c>
      <c r="H680" s="138">
        <v>579.91420000000005</v>
      </c>
      <c r="I680" s="136" t="s">
        <v>59</v>
      </c>
      <c r="J680" s="103" t="s">
        <v>493</v>
      </c>
      <c r="K680" s="138" t="s">
        <v>539</v>
      </c>
      <c r="L680" s="137" t="s">
        <v>1074</v>
      </c>
      <c r="M680" s="93" t="s">
        <v>494</v>
      </c>
    </row>
    <row r="681" spans="1:13" x14ac:dyDescent="0.2">
      <c r="A681" s="133">
        <v>42075</v>
      </c>
      <c r="B681" s="142" t="s">
        <v>811</v>
      </c>
      <c r="C681" s="91" t="s">
        <v>118</v>
      </c>
      <c r="D681" s="147" t="s">
        <v>9</v>
      </c>
      <c r="E681" s="135">
        <v>400</v>
      </c>
      <c r="F681" s="99">
        <f t="shared" si="28"/>
        <v>0.60979606894964156</v>
      </c>
      <c r="G681" s="98">
        <f t="shared" si="29"/>
        <v>0.68975720891124925</v>
      </c>
      <c r="H681" s="138">
        <v>579.91420000000005</v>
      </c>
      <c r="I681" s="136" t="s">
        <v>59</v>
      </c>
      <c r="J681" s="103" t="s">
        <v>493</v>
      </c>
      <c r="K681" s="138" t="s">
        <v>539</v>
      </c>
      <c r="L681" s="137" t="s">
        <v>1074</v>
      </c>
      <c r="M681" s="93" t="s">
        <v>494</v>
      </c>
    </row>
    <row r="682" spans="1:13" x14ac:dyDescent="0.2">
      <c r="A682" s="133">
        <v>42075</v>
      </c>
      <c r="B682" s="142" t="s">
        <v>919</v>
      </c>
      <c r="C682" s="91" t="s">
        <v>118</v>
      </c>
      <c r="D682" s="143" t="s">
        <v>8</v>
      </c>
      <c r="E682" s="135">
        <v>200</v>
      </c>
      <c r="F682" s="99">
        <f t="shared" si="28"/>
        <v>0.30489803447482078</v>
      </c>
      <c r="G682" s="98">
        <f t="shared" si="29"/>
        <v>0.34487860445562463</v>
      </c>
      <c r="H682" s="138">
        <v>579.91420000000005</v>
      </c>
      <c r="I682" s="136" t="s">
        <v>63</v>
      </c>
      <c r="J682" s="103" t="s">
        <v>493</v>
      </c>
      <c r="K682" s="138" t="s">
        <v>535</v>
      </c>
      <c r="L682" s="137" t="s">
        <v>1074</v>
      </c>
      <c r="M682" s="93" t="s">
        <v>494</v>
      </c>
    </row>
    <row r="683" spans="1:13" x14ac:dyDescent="0.2">
      <c r="A683" s="133">
        <v>42075</v>
      </c>
      <c r="B683" s="142" t="s">
        <v>920</v>
      </c>
      <c r="C683" s="91" t="s">
        <v>118</v>
      </c>
      <c r="D683" s="143" t="s">
        <v>8</v>
      </c>
      <c r="E683" s="135">
        <v>2000</v>
      </c>
      <c r="F683" s="99">
        <f t="shared" si="28"/>
        <v>3.0489803447482076</v>
      </c>
      <c r="G683" s="98">
        <f t="shared" si="29"/>
        <v>3.4487860445562459</v>
      </c>
      <c r="H683" s="138">
        <v>579.91420000000005</v>
      </c>
      <c r="I683" s="136" t="s">
        <v>63</v>
      </c>
      <c r="J683" s="103" t="s">
        <v>493</v>
      </c>
      <c r="K683" s="138" t="s">
        <v>535</v>
      </c>
      <c r="L683" s="137" t="s">
        <v>1074</v>
      </c>
      <c r="M683" s="93" t="s">
        <v>494</v>
      </c>
    </row>
    <row r="684" spans="1:13" x14ac:dyDescent="0.2">
      <c r="A684" s="133">
        <v>42075</v>
      </c>
      <c r="B684" s="142" t="s">
        <v>921</v>
      </c>
      <c r="C684" s="91" t="s">
        <v>118</v>
      </c>
      <c r="D684" s="143" t="s">
        <v>8</v>
      </c>
      <c r="E684" s="135">
        <v>700</v>
      </c>
      <c r="F684" s="99">
        <f t="shared" si="28"/>
        <v>1.0671431206618727</v>
      </c>
      <c r="G684" s="98">
        <f t="shared" si="29"/>
        <v>1.2070751155946862</v>
      </c>
      <c r="H684" s="138">
        <v>579.91420000000005</v>
      </c>
      <c r="I684" s="136" t="s">
        <v>63</v>
      </c>
      <c r="J684" s="103" t="s">
        <v>493</v>
      </c>
      <c r="K684" s="138" t="s">
        <v>535</v>
      </c>
      <c r="L684" s="137" t="s">
        <v>1074</v>
      </c>
      <c r="M684" s="93" t="s">
        <v>494</v>
      </c>
    </row>
    <row r="685" spans="1:13" x14ac:dyDescent="0.2">
      <c r="A685" s="133">
        <v>42075</v>
      </c>
      <c r="B685" s="142" t="s">
        <v>922</v>
      </c>
      <c r="C685" s="91" t="s">
        <v>118</v>
      </c>
      <c r="D685" s="143" t="s">
        <v>8</v>
      </c>
      <c r="E685" s="135">
        <v>700</v>
      </c>
      <c r="F685" s="99">
        <f t="shared" si="28"/>
        <v>1.0671431206618727</v>
      </c>
      <c r="G685" s="98">
        <f t="shared" si="29"/>
        <v>1.2070751155946862</v>
      </c>
      <c r="H685" s="138">
        <v>579.91420000000005</v>
      </c>
      <c r="I685" s="136" t="s">
        <v>63</v>
      </c>
      <c r="J685" s="103" t="s">
        <v>493</v>
      </c>
      <c r="K685" s="138" t="s">
        <v>535</v>
      </c>
      <c r="L685" s="137" t="s">
        <v>1074</v>
      </c>
      <c r="M685" s="93" t="s">
        <v>494</v>
      </c>
    </row>
    <row r="686" spans="1:13" x14ac:dyDescent="0.2">
      <c r="A686" s="133">
        <v>42075</v>
      </c>
      <c r="B686" s="106" t="s">
        <v>923</v>
      </c>
      <c r="C686" s="91" t="s">
        <v>118</v>
      </c>
      <c r="D686" s="150" t="s">
        <v>8</v>
      </c>
      <c r="E686" s="135">
        <v>2000</v>
      </c>
      <c r="F686" s="99">
        <f t="shared" si="28"/>
        <v>3.0489803447482076</v>
      </c>
      <c r="G686" s="98">
        <f t="shared" si="29"/>
        <v>3.4487860445562459</v>
      </c>
      <c r="H686" s="138">
        <v>579.91420000000005</v>
      </c>
      <c r="I686" s="136" t="s">
        <v>63</v>
      </c>
      <c r="J686" s="103" t="s">
        <v>493</v>
      </c>
      <c r="K686" s="138" t="s">
        <v>535</v>
      </c>
      <c r="L686" s="137" t="s">
        <v>1074</v>
      </c>
      <c r="M686" s="93" t="s">
        <v>494</v>
      </c>
    </row>
    <row r="687" spans="1:13" x14ac:dyDescent="0.2">
      <c r="A687" s="133">
        <v>42075</v>
      </c>
      <c r="B687" s="106" t="s">
        <v>924</v>
      </c>
      <c r="C687" s="91" t="s">
        <v>118</v>
      </c>
      <c r="D687" s="150" t="s">
        <v>8</v>
      </c>
      <c r="E687" s="135">
        <v>800</v>
      </c>
      <c r="F687" s="99">
        <f t="shared" si="28"/>
        <v>1.2195921378992831</v>
      </c>
      <c r="G687" s="98">
        <f t="shared" si="29"/>
        <v>1.3795144178224985</v>
      </c>
      <c r="H687" s="138">
        <v>579.91420000000005</v>
      </c>
      <c r="I687" s="136" t="s">
        <v>63</v>
      </c>
      <c r="J687" s="103" t="s">
        <v>493</v>
      </c>
      <c r="K687" s="138" t="s">
        <v>535</v>
      </c>
      <c r="L687" s="137" t="s">
        <v>1074</v>
      </c>
      <c r="M687" s="93" t="s">
        <v>494</v>
      </c>
    </row>
    <row r="688" spans="1:13" x14ac:dyDescent="0.2">
      <c r="A688" s="133">
        <v>42075</v>
      </c>
      <c r="B688" s="142" t="s">
        <v>925</v>
      </c>
      <c r="C688" s="91" t="s">
        <v>239</v>
      </c>
      <c r="D688" s="150" t="s">
        <v>8</v>
      </c>
      <c r="E688" s="135">
        <v>1500</v>
      </c>
      <c r="F688" s="99">
        <f t="shared" si="28"/>
        <v>2.2867352585611558</v>
      </c>
      <c r="G688" s="98">
        <f t="shared" si="29"/>
        <v>2.5865895334171847</v>
      </c>
      <c r="H688" s="138">
        <v>579.91420000000005</v>
      </c>
      <c r="I688" s="136" t="s">
        <v>63</v>
      </c>
      <c r="J688" s="103" t="s">
        <v>493</v>
      </c>
      <c r="K688" s="138" t="s">
        <v>535</v>
      </c>
      <c r="L688" s="137" t="s">
        <v>1074</v>
      </c>
      <c r="M688" s="93" t="s">
        <v>494</v>
      </c>
    </row>
    <row r="689" spans="1:13" x14ac:dyDescent="0.2">
      <c r="A689" s="133">
        <v>42076</v>
      </c>
      <c r="B689" s="134" t="s">
        <v>659</v>
      </c>
      <c r="C689" s="91" t="s">
        <v>118</v>
      </c>
      <c r="D689" s="149" t="s">
        <v>11</v>
      </c>
      <c r="E689" s="135">
        <v>600</v>
      </c>
      <c r="F689" s="99">
        <f t="shared" si="28"/>
        <v>0.91469410342446233</v>
      </c>
      <c r="G689" s="98">
        <f t="shared" si="29"/>
        <v>1.0346358133668738</v>
      </c>
      <c r="H689" s="138">
        <v>579.91420000000005</v>
      </c>
      <c r="I689" s="136" t="s">
        <v>111</v>
      </c>
      <c r="J689" s="103" t="s">
        <v>493</v>
      </c>
      <c r="K689" s="138" t="s">
        <v>540</v>
      </c>
      <c r="L689" s="137" t="s">
        <v>1074</v>
      </c>
      <c r="M689" s="93" t="s">
        <v>494</v>
      </c>
    </row>
    <row r="690" spans="1:13" x14ac:dyDescent="0.2">
      <c r="A690" s="133">
        <v>42076</v>
      </c>
      <c r="B690" s="134" t="s">
        <v>629</v>
      </c>
      <c r="C690" s="91" t="s">
        <v>118</v>
      </c>
      <c r="D690" s="149" t="s">
        <v>11</v>
      </c>
      <c r="E690" s="135">
        <v>600</v>
      </c>
      <c r="F690" s="99">
        <f t="shared" si="28"/>
        <v>0.91469410342446233</v>
      </c>
      <c r="G690" s="98">
        <f t="shared" si="29"/>
        <v>1.0346358133668738</v>
      </c>
      <c r="H690" s="138">
        <v>579.91420000000005</v>
      </c>
      <c r="I690" s="136" t="s">
        <v>111</v>
      </c>
      <c r="J690" s="103" t="s">
        <v>493</v>
      </c>
      <c r="K690" s="138" t="s">
        <v>540</v>
      </c>
      <c r="L690" s="137" t="s">
        <v>1074</v>
      </c>
      <c r="M690" s="93" t="s">
        <v>494</v>
      </c>
    </row>
    <row r="691" spans="1:13" x14ac:dyDescent="0.2">
      <c r="A691" s="133">
        <v>42076</v>
      </c>
      <c r="B691" s="142" t="s">
        <v>812</v>
      </c>
      <c r="C691" s="91" t="s">
        <v>118</v>
      </c>
      <c r="D691" s="151" t="s">
        <v>9</v>
      </c>
      <c r="E691" s="135">
        <v>400</v>
      </c>
      <c r="F691" s="99">
        <f t="shared" si="28"/>
        <v>0.60979606894964156</v>
      </c>
      <c r="G691" s="98">
        <f t="shared" si="29"/>
        <v>0.68975720891124925</v>
      </c>
      <c r="H691" s="138">
        <v>579.91420000000005</v>
      </c>
      <c r="I691" s="136" t="s">
        <v>59</v>
      </c>
      <c r="J691" s="103" t="s">
        <v>493</v>
      </c>
      <c r="K691" s="138" t="s">
        <v>541</v>
      </c>
      <c r="L691" s="137" t="s">
        <v>1074</v>
      </c>
      <c r="M691" s="93" t="s">
        <v>494</v>
      </c>
    </row>
    <row r="692" spans="1:13" x14ac:dyDescent="0.2">
      <c r="A692" s="133">
        <v>42076</v>
      </c>
      <c r="B692" s="142" t="s">
        <v>813</v>
      </c>
      <c r="C692" s="91" t="s">
        <v>118</v>
      </c>
      <c r="D692" s="151" t="s">
        <v>9</v>
      </c>
      <c r="E692" s="135">
        <v>400</v>
      </c>
      <c r="F692" s="99">
        <f t="shared" si="28"/>
        <v>0.60979606894964156</v>
      </c>
      <c r="G692" s="98">
        <f t="shared" si="29"/>
        <v>0.68975720891124925</v>
      </c>
      <c r="H692" s="138">
        <v>579.91420000000005</v>
      </c>
      <c r="I692" s="136" t="s">
        <v>59</v>
      </c>
      <c r="J692" s="103" t="s">
        <v>493</v>
      </c>
      <c r="K692" s="138" t="s">
        <v>541</v>
      </c>
      <c r="L692" s="137" t="s">
        <v>1074</v>
      </c>
      <c r="M692" s="93" t="s">
        <v>494</v>
      </c>
    </row>
    <row r="693" spans="1:13" x14ac:dyDescent="0.2">
      <c r="A693" s="133">
        <v>42076</v>
      </c>
      <c r="B693" s="142" t="s">
        <v>814</v>
      </c>
      <c r="C693" s="91" t="s">
        <v>141</v>
      </c>
      <c r="D693" s="151" t="s">
        <v>9</v>
      </c>
      <c r="E693" s="135">
        <v>6670</v>
      </c>
      <c r="F693" s="99">
        <f t="shared" si="28"/>
        <v>10.168349449735272</v>
      </c>
      <c r="G693" s="98">
        <f t="shared" si="29"/>
        <v>11.501701458595081</v>
      </c>
      <c r="H693" s="138">
        <v>579.91420000000005</v>
      </c>
      <c r="I693" s="136" t="s">
        <v>59</v>
      </c>
      <c r="J693" s="103" t="s">
        <v>493</v>
      </c>
      <c r="K693" s="138" t="s">
        <v>543</v>
      </c>
      <c r="L693" s="137" t="s">
        <v>1074</v>
      </c>
      <c r="M693" s="93" t="s">
        <v>494</v>
      </c>
    </row>
    <row r="694" spans="1:13" x14ac:dyDescent="0.2">
      <c r="A694" s="133">
        <v>42076</v>
      </c>
      <c r="B694" s="142" t="s">
        <v>815</v>
      </c>
      <c r="C694" s="91" t="s">
        <v>227</v>
      </c>
      <c r="D694" s="151" t="s">
        <v>610</v>
      </c>
      <c r="E694" s="135">
        <v>100000</v>
      </c>
      <c r="F694" s="99">
        <f t="shared" si="28"/>
        <v>152.44901723741037</v>
      </c>
      <c r="G694" s="98">
        <f t="shared" si="29"/>
        <v>172.43930222781231</v>
      </c>
      <c r="H694" s="138">
        <v>579.91420000000005</v>
      </c>
      <c r="I694" s="136" t="s">
        <v>59</v>
      </c>
      <c r="J694" s="103" t="s">
        <v>493</v>
      </c>
      <c r="K694" s="138" t="s">
        <v>545</v>
      </c>
      <c r="L694" s="137" t="s">
        <v>1074</v>
      </c>
      <c r="M694" s="93" t="s">
        <v>494</v>
      </c>
    </row>
    <row r="695" spans="1:13" x14ac:dyDescent="0.2">
      <c r="A695" s="133">
        <v>42076</v>
      </c>
      <c r="B695" s="142" t="s">
        <v>816</v>
      </c>
      <c r="C695" s="91" t="s">
        <v>227</v>
      </c>
      <c r="D695" s="151" t="s">
        <v>610</v>
      </c>
      <c r="E695" s="135">
        <v>30000</v>
      </c>
      <c r="F695" s="99">
        <f t="shared" si="28"/>
        <v>45.734705171223112</v>
      </c>
      <c r="G695" s="98">
        <f t="shared" si="29"/>
        <v>51.731790668343692</v>
      </c>
      <c r="H695" s="138">
        <v>579.91420000000005</v>
      </c>
      <c r="I695" s="136" t="s">
        <v>59</v>
      </c>
      <c r="J695" s="103" t="s">
        <v>493</v>
      </c>
      <c r="K695" s="138" t="s">
        <v>545</v>
      </c>
      <c r="L695" s="137" t="s">
        <v>1074</v>
      </c>
      <c r="M695" s="93" t="s">
        <v>494</v>
      </c>
    </row>
    <row r="696" spans="1:13" x14ac:dyDescent="0.2">
      <c r="A696" s="133">
        <v>42076</v>
      </c>
      <c r="B696" s="142" t="s">
        <v>817</v>
      </c>
      <c r="C696" s="91" t="s">
        <v>227</v>
      </c>
      <c r="D696" s="151" t="s">
        <v>610</v>
      </c>
      <c r="E696" s="135">
        <v>30000</v>
      </c>
      <c r="F696" s="99">
        <f t="shared" si="28"/>
        <v>45.734705171223112</v>
      </c>
      <c r="G696" s="98">
        <f t="shared" si="29"/>
        <v>51.731790668343692</v>
      </c>
      <c r="H696" s="138">
        <v>579.91420000000005</v>
      </c>
      <c r="I696" s="136" t="s">
        <v>59</v>
      </c>
      <c r="J696" s="103" t="s">
        <v>493</v>
      </c>
      <c r="K696" s="138" t="s">
        <v>545</v>
      </c>
      <c r="L696" s="137" t="s">
        <v>1074</v>
      </c>
      <c r="M696" s="93" t="s">
        <v>494</v>
      </c>
    </row>
    <row r="697" spans="1:13" x14ac:dyDescent="0.2">
      <c r="A697" s="133">
        <v>42076</v>
      </c>
      <c r="B697" s="142" t="s">
        <v>1025</v>
      </c>
      <c r="C697" s="91" t="s">
        <v>118</v>
      </c>
      <c r="D697" s="150" t="s">
        <v>8</v>
      </c>
      <c r="E697" s="135">
        <v>1800</v>
      </c>
      <c r="F697" s="99">
        <f t="shared" si="28"/>
        <v>2.7440823102733867</v>
      </c>
      <c r="G697" s="98">
        <f t="shared" si="29"/>
        <v>3.1039074401006217</v>
      </c>
      <c r="H697" s="138">
        <v>579.91420000000005</v>
      </c>
      <c r="I697" s="136" t="s">
        <v>12</v>
      </c>
      <c r="J697" s="103" t="s">
        <v>493</v>
      </c>
      <c r="K697" s="138" t="s">
        <v>542</v>
      </c>
      <c r="L697" s="137" t="s">
        <v>1074</v>
      </c>
      <c r="M697" s="93" t="s">
        <v>494</v>
      </c>
    </row>
    <row r="698" spans="1:13" x14ac:dyDescent="0.2">
      <c r="A698" s="133">
        <v>42076</v>
      </c>
      <c r="B698" s="142" t="s">
        <v>1026</v>
      </c>
      <c r="C698" s="91" t="s">
        <v>118</v>
      </c>
      <c r="D698" s="150" t="s">
        <v>8</v>
      </c>
      <c r="E698" s="135">
        <v>1800</v>
      </c>
      <c r="F698" s="99">
        <f t="shared" si="28"/>
        <v>2.7440823102733867</v>
      </c>
      <c r="G698" s="98">
        <f t="shared" si="29"/>
        <v>3.1039074401006217</v>
      </c>
      <c r="H698" s="138">
        <v>579.91420000000005</v>
      </c>
      <c r="I698" s="136" t="s">
        <v>12</v>
      </c>
      <c r="J698" s="103" t="s">
        <v>493</v>
      </c>
      <c r="K698" s="138" t="s">
        <v>542</v>
      </c>
      <c r="L698" s="137" t="s">
        <v>1074</v>
      </c>
      <c r="M698" s="93" t="s">
        <v>494</v>
      </c>
    </row>
    <row r="699" spans="1:13" x14ac:dyDescent="0.2">
      <c r="A699" s="133">
        <v>42076</v>
      </c>
      <c r="B699" s="142" t="s">
        <v>1027</v>
      </c>
      <c r="C699" s="91" t="s">
        <v>239</v>
      </c>
      <c r="D699" s="150" t="s">
        <v>8</v>
      </c>
      <c r="E699" s="135">
        <v>2750</v>
      </c>
      <c r="F699" s="99">
        <f t="shared" si="28"/>
        <v>4.1923479740287855</v>
      </c>
      <c r="G699" s="98">
        <f t="shared" si="29"/>
        <v>4.742080811264838</v>
      </c>
      <c r="H699" s="138">
        <v>579.91420000000005</v>
      </c>
      <c r="I699" s="136" t="s">
        <v>12</v>
      </c>
      <c r="J699" s="103" t="s">
        <v>493</v>
      </c>
      <c r="K699" s="138" t="s">
        <v>542</v>
      </c>
      <c r="L699" s="137" t="s">
        <v>1074</v>
      </c>
      <c r="M699" s="93" t="s">
        <v>494</v>
      </c>
    </row>
    <row r="700" spans="1:13" x14ac:dyDescent="0.2">
      <c r="A700" s="133">
        <v>42076</v>
      </c>
      <c r="B700" s="142" t="s">
        <v>926</v>
      </c>
      <c r="C700" s="91" t="s">
        <v>118</v>
      </c>
      <c r="D700" s="150" t="s">
        <v>8</v>
      </c>
      <c r="E700" s="135">
        <v>600</v>
      </c>
      <c r="F700" s="99">
        <f t="shared" si="28"/>
        <v>0.91469410342446233</v>
      </c>
      <c r="G700" s="98">
        <f t="shared" si="29"/>
        <v>1.0346358133668738</v>
      </c>
      <c r="H700" s="138">
        <v>579.91420000000005</v>
      </c>
      <c r="I700" s="136" t="s">
        <v>63</v>
      </c>
      <c r="J700" s="103" t="s">
        <v>493</v>
      </c>
      <c r="K700" s="138" t="s">
        <v>546</v>
      </c>
      <c r="L700" s="137" t="s">
        <v>1074</v>
      </c>
      <c r="M700" s="93" t="s">
        <v>494</v>
      </c>
    </row>
    <row r="701" spans="1:13" x14ac:dyDescent="0.2">
      <c r="A701" s="133">
        <v>42076</v>
      </c>
      <c r="B701" s="142" t="s">
        <v>927</v>
      </c>
      <c r="C701" s="91" t="s">
        <v>118</v>
      </c>
      <c r="D701" s="150" t="s">
        <v>8</v>
      </c>
      <c r="E701" s="135">
        <v>1500</v>
      </c>
      <c r="F701" s="99">
        <f t="shared" si="28"/>
        <v>2.2867352585611558</v>
      </c>
      <c r="G701" s="98">
        <f t="shared" si="29"/>
        <v>2.5865895334171847</v>
      </c>
      <c r="H701" s="138">
        <v>579.91420000000005</v>
      </c>
      <c r="I701" s="136" t="s">
        <v>63</v>
      </c>
      <c r="J701" s="103" t="s">
        <v>493</v>
      </c>
      <c r="K701" s="138" t="s">
        <v>546</v>
      </c>
      <c r="L701" s="137" t="s">
        <v>1074</v>
      </c>
      <c r="M701" s="93" t="s">
        <v>494</v>
      </c>
    </row>
    <row r="702" spans="1:13" x14ac:dyDescent="0.2">
      <c r="A702" s="133">
        <v>42076</v>
      </c>
      <c r="B702" s="142" t="s">
        <v>928</v>
      </c>
      <c r="C702" s="91" t="s">
        <v>118</v>
      </c>
      <c r="D702" s="150" t="s">
        <v>8</v>
      </c>
      <c r="E702" s="135">
        <v>200</v>
      </c>
      <c r="F702" s="99">
        <f t="shared" si="28"/>
        <v>0.30489803447482078</v>
      </c>
      <c r="G702" s="98">
        <f t="shared" si="29"/>
        <v>0.34487860445562463</v>
      </c>
      <c r="H702" s="138">
        <v>579.91420000000005</v>
      </c>
      <c r="I702" s="136" t="s">
        <v>63</v>
      </c>
      <c r="J702" s="103" t="s">
        <v>493</v>
      </c>
      <c r="K702" s="138" t="s">
        <v>546</v>
      </c>
      <c r="L702" s="137" t="s">
        <v>1074</v>
      </c>
      <c r="M702" s="93" t="s">
        <v>494</v>
      </c>
    </row>
    <row r="703" spans="1:13" x14ac:dyDescent="0.2">
      <c r="A703" s="133">
        <v>42076</v>
      </c>
      <c r="B703" s="142" t="s">
        <v>929</v>
      </c>
      <c r="C703" s="91" t="s">
        <v>118</v>
      </c>
      <c r="D703" s="150" t="s">
        <v>8</v>
      </c>
      <c r="E703" s="135">
        <v>200</v>
      </c>
      <c r="F703" s="99">
        <f t="shared" si="28"/>
        <v>0.30489803447482078</v>
      </c>
      <c r="G703" s="98">
        <f t="shared" si="29"/>
        <v>0.34487860445562463</v>
      </c>
      <c r="H703" s="138">
        <v>579.91420000000005</v>
      </c>
      <c r="I703" s="136" t="s">
        <v>63</v>
      </c>
      <c r="J703" s="103" t="s">
        <v>493</v>
      </c>
      <c r="K703" s="138" t="s">
        <v>546</v>
      </c>
      <c r="L703" s="137" t="s">
        <v>1074</v>
      </c>
      <c r="M703" s="93" t="s">
        <v>494</v>
      </c>
    </row>
    <row r="704" spans="1:13" x14ac:dyDescent="0.2">
      <c r="A704" s="133">
        <v>42076</v>
      </c>
      <c r="B704" s="142" t="s">
        <v>930</v>
      </c>
      <c r="C704" s="91" t="s">
        <v>118</v>
      </c>
      <c r="D704" s="150" t="s">
        <v>8</v>
      </c>
      <c r="E704" s="135">
        <v>500</v>
      </c>
      <c r="F704" s="99">
        <f t="shared" si="28"/>
        <v>0.76224508618705189</v>
      </c>
      <c r="G704" s="98">
        <f t="shared" si="29"/>
        <v>0.86219651113906148</v>
      </c>
      <c r="H704" s="138">
        <v>579.91420000000005</v>
      </c>
      <c r="I704" s="136" t="s">
        <v>63</v>
      </c>
      <c r="J704" s="103" t="s">
        <v>493</v>
      </c>
      <c r="K704" s="138" t="s">
        <v>546</v>
      </c>
      <c r="L704" s="137" t="s">
        <v>1074</v>
      </c>
      <c r="M704" s="93" t="s">
        <v>494</v>
      </c>
    </row>
    <row r="705" spans="1:13" x14ac:dyDescent="0.2">
      <c r="A705" s="133">
        <v>42076</v>
      </c>
      <c r="B705" s="142" t="s">
        <v>931</v>
      </c>
      <c r="C705" s="91" t="s">
        <v>118</v>
      </c>
      <c r="D705" s="150" t="s">
        <v>8</v>
      </c>
      <c r="E705" s="135">
        <v>500</v>
      </c>
      <c r="F705" s="99">
        <f t="shared" ref="F705:F768" si="30">E705/655.957</f>
        <v>0.76224508618705189</v>
      </c>
      <c r="G705" s="98">
        <f t="shared" ref="G705:G768" si="31">E705/H705</f>
        <v>0.86219651113906148</v>
      </c>
      <c r="H705" s="138">
        <v>579.91420000000005</v>
      </c>
      <c r="I705" s="136" t="s">
        <v>63</v>
      </c>
      <c r="J705" s="103" t="s">
        <v>493</v>
      </c>
      <c r="K705" s="138" t="s">
        <v>546</v>
      </c>
      <c r="L705" s="137" t="s">
        <v>1074</v>
      </c>
      <c r="M705" s="93" t="s">
        <v>494</v>
      </c>
    </row>
    <row r="706" spans="1:13" x14ac:dyDescent="0.2">
      <c r="A706" s="133">
        <v>42076</v>
      </c>
      <c r="B706" s="142" t="s">
        <v>932</v>
      </c>
      <c r="C706" s="91" t="s">
        <v>118</v>
      </c>
      <c r="D706" s="150" t="s">
        <v>8</v>
      </c>
      <c r="E706" s="135">
        <v>200</v>
      </c>
      <c r="F706" s="99">
        <f t="shared" si="30"/>
        <v>0.30489803447482078</v>
      </c>
      <c r="G706" s="98">
        <f t="shared" si="31"/>
        <v>0.34487860445562463</v>
      </c>
      <c r="H706" s="138">
        <v>579.91420000000005</v>
      </c>
      <c r="I706" s="136" t="s">
        <v>63</v>
      </c>
      <c r="J706" s="103" t="s">
        <v>493</v>
      </c>
      <c r="K706" s="138" t="s">
        <v>546</v>
      </c>
      <c r="L706" s="137" t="s">
        <v>1074</v>
      </c>
      <c r="M706" s="93" t="s">
        <v>494</v>
      </c>
    </row>
    <row r="707" spans="1:13" x14ac:dyDescent="0.2">
      <c r="A707" s="133">
        <v>42076</v>
      </c>
      <c r="B707" s="142" t="s">
        <v>933</v>
      </c>
      <c r="C707" s="91" t="s">
        <v>273</v>
      </c>
      <c r="D707" s="150" t="s">
        <v>8</v>
      </c>
      <c r="E707" s="135">
        <v>5000</v>
      </c>
      <c r="F707" s="99">
        <f t="shared" si="30"/>
        <v>7.6224508618705187</v>
      </c>
      <c r="G707" s="98">
        <f t="shared" si="31"/>
        <v>8.6219651113906153</v>
      </c>
      <c r="H707" s="138">
        <v>579.91420000000005</v>
      </c>
      <c r="I707" s="136" t="s">
        <v>63</v>
      </c>
      <c r="J707" s="103" t="s">
        <v>493</v>
      </c>
      <c r="K707" s="138" t="s">
        <v>546</v>
      </c>
      <c r="L707" s="137" t="s">
        <v>1074</v>
      </c>
      <c r="M707" s="93" t="s">
        <v>494</v>
      </c>
    </row>
    <row r="708" spans="1:13" x14ac:dyDescent="0.2">
      <c r="A708" s="133">
        <v>42076</v>
      </c>
      <c r="B708" s="142" t="s">
        <v>934</v>
      </c>
      <c r="C708" s="91" t="s">
        <v>239</v>
      </c>
      <c r="D708" s="150" t="s">
        <v>8</v>
      </c>
      <c r="E708" s="135">
        <v>1800</v>
      </c>
      <c r="F708" s="99">
        <f t="shared" si="30"/>
        <v>2.7440823102733867</v>
      </c>
      <c r="G708" s="98">
        <f t="shared" si="31"/>
        <v>3.1039074401006217</v>
      </c>
      <c r="H708" s="138">
        <v>579.91420000000005</v>
      </c>
      <c r="I708" s="136" t="s">
        <v>63</v>
      </c>
      <c r="J708" s="103" t="s">
        <v>493</v>
      </c>
      <c r="K708" s="138" t="s">
        <v>546</v>
      </c>
      <c r="L708" s="137" t="s">
        <v>1074</v>
      </c>
      <c r="M708" s="93" t="s">
        <v>494</v>
      </c>
    </row>
    <row r="709" spans="1:13" x14ac:dyDescent="0.2">
      <c r="A709" s="133">
        <v>42076</v>
      </c>
      <c r="B709" s="142" t="s">
        <v>935</v>
      </c>
      <c r="C709" s="91" t="s">
        <v>273</v>
      </c>
      <c r="D709" s="150" t="s">
        <v>8</v>
      </c>
      <c r="E709" s="135">
        <v>3000</v>
      </c>
      <c r="F709" s="99">
        <f t="shared" si="30"/>
        <v>4.5734705171223116</v>
      </c>
      <c r="G709" s="98">
        <f t="shared" si="31"/>
        <v>5.1731790668343693</v>
      </c>
      <c r="H709" s="138">
        <v>579.91420000000005</v>
      </c>
      <c r="I709" s="136" t="s">
        <v>63</v>
      </c>
      <c r="J709" s="103" t="s">
        <v>493</v>
      </c>
      <c r="K709" s="138" t="s">
        <v>546</v>
      </c>
      <c r="L709" s="137" t="s">
        <v>1074</v>
      </c>
      <c r="M709" s="93" t="s">
        <v>494</v>
      </c>
    </row>
    <row r="710" spans="1:13" x14ac:dyDescent="0.2">
      <c r="A710" s="133">
        <v>42076</v>
      </c>
      <c r="B710" s="142" t="s">
        <v>934</v>
      </c>
      <c r="C710" s="91" t="s">
        <v>239</v>
      </c>
      <c r="D710" s="150" t="s">
        <v>8</v>
      </c>
      <c r="E710" s="135">
        <v>600</v>
      </c>
      <c r="F710" s="99">
        <f t="shared" si="30"/>
        <v>0.91469410342446233</v>
      </c>
      <c r="G710" s="98">
        <f t="shared" si="31"/>
        <v>1.0346358133668738</v>
      </c>
      <c r="H710" s="138">
        <v>579.91420000000005</v>
      </c>
      <c r="I710" s="136" t="s">
        <v>63</v>
      </c>
      <c r="J710" s="103" t="s">
        <v>493</v>
      </c>
      <c r="K710" s="138" t="s">
        <v>546</v>
      </c>
      <c r="L710" s="137" t="s">
        <v>1074</v>
      </c>
      <c r="M710" s="93" t="s">
        <v>494</v>
      </c>
    </row>
    <row r="711" spans="1:13" x14ac:dyDescent="0.2">
      <c r="A711" s="133">
        <v>42077</v>
      </c>
      <c r="B711" s="142" t="s">
        <v>655</v>
      </c>
      <c r="C711" s="91" t="s">
        <v>159</v>
      </c>
      <c r="D711" s="149" t="s">
        <v>9</v>
      </c>
      <c r="E711" s="135">
        <v>301647</v>
      </c>
      <c r="F711" s="99">
        <f t="shared" si="30"/>
        <v>459.85788702613127</v>
      </c>
      <c r="G711" s="98">
        <f t="shared" si="31"/>
        <v>520.15798199112896</v>
      </c>
      <c r="H711" s="138">
        <v>579.91420000000005</v>
      </c>
      <c r="I711" s="136" t="s">
        <v>241</v>
      </c>
      <c r="J711" s="103" t="s">
        <v>493</v>
      </c>
      <c r="K711" s="138" t="s">
        <v>570</v>
      </c>
      <c r="L711" s="137" t="s">
        <v>1074</v>
      </c>
      <c r="M711" s="93" t="s">
        <v>494</v>
      </c>
    </row>
    <row r="712" spans="1:13" x14ac:dyDescent="0.2">
      <c r="A712" s="133">
        <v>42077</v>
      </c>
      <c r="B712" s="144" t="s">
        <v>626</v>
      </c>
      <c r="C712" s="91" t="s">
        <v>118</v>
      </c>
      <c r="D712" s="152" t="s">
        <v>11</v>
      </c>
      <c r="E712" s="135">
        <v>400</v>
      </c>
      <c r="F712" s="99">
        <f t="shared" si="30"/>
        <v>0.60979606894964156</v>
      </c>
      <c r="G712" s="98">
        <f t="shared" si="31"/>
        <v>0.68975720891124925</v>
      </c>
      <c r="H712" s="138">
        <v>579.91420000000005</v>
      </c>
      <c r="I712" s="136" t="s">
        <v>62</v>
      </c>
      <c r="J712" s="103" t="s">
        <v>493</v>
      </c>
      <c r="K712" s="138" t="s">
        <v>549</v>
      </c>
      <c r="L712" s="137" t="s">
        <v>1074</v>
      </c>
      <c r="M712" s="93" t="s">
        <v>494</v>
      </c>
    </row>
    <row r="713" spans="1:13" x14ac:dyDescent="0.2">
      <c r="A713" s="133">
        <v>42077</v>
      </c>
      <c r="B713" s="144" t="s">
        <v>627</v>
      </c>
      <c r="C713" s="91" t="s">
        <v>118</v>
      </c>
      <c r="D713" s="152" t="s">
        <v>11</v>
      </c>
      <c r="E713" s="135">
        <v>700</v>
      </c>
      <c r="F713" s="99">
        <f t="shared" si="30"/>
        <v>1.0671431206618727</v>
      </c>
      <c r="G713" s="98">
        <f t="shared" si="31"/>
        <v>1.2070751155946862</v>
      </c>
      <c r="H713" s="138">
        <v>579.91420000000005</v>
      </c>
      <c r="I713" s="136" t="s">
        <v>62</v>
      </c>
      <c r="J713" s="103" t="s">
        <v>493</v>
      </c>
      <c r="K713" s="138" t="s">
        <v>549</v>
      </c>
      <c r="L713" s="137" t="s">
        <v>1074</v>
      </c>
      <c r="M713" s="93" t="s">
        <v>494</v>
      </c>
    </row>
    <row r="714" spans="1:13" x14ac:dyDescent="0.2">
      <c r="A714" s="133">
        <v>42077</v>
      </c>
      <c r="B714" s="144" t="s">
        <v>628</v>
      </c>
      <c r="C714" s="91" t="s">
        <v>227</v>
      </c>
      <c r="D714" s="152" t="s">
        <v>610</v>
      </c>
      <c r="E714" s="135">
        <v>20000</v>
      </c>
      <c r="F714" s="99">
        <f t="shared" si="30"/>
        <v>30.489803447482075</v>
      </c>
      <c r="G714" s="98">
        <f t="shared" si="31"/>
        <v>34.487860445562461</v>
      </c>
      <c r="H714" s="138">
        <v>579.91420000000005</v>
      </c>
      <c r="I714" s="136" t="s">
        <v>62</v>
      </c>
      <c r="J714" s="103" t="s">
        <v>493</v>
      </c>
      <c r="K714" s="138" t="s">
        <v>549</v>
      </c>
      <c r="L714" s="137" t="s">
        <v>1074</v>
      </c>
      <c r="M714" s="93" t="s">
        <v>494</v>
      </c>
    </row>
    <row r="715" spans="1:13" x14ac:dyDescent="0.2">
      <c r="A715" s="133">
        <v>42077</v>
      </c>
      <c r="B715" s="144" t="s">
        <v>629</v>
      </c>
      <c r="C715" s="91" t="s">
        <v>118</v>
      </c>
      <c r="D715" s="152" t="s">
        <v>11</v>
      </c>
      <c r="E715" s="135">
        <v>600</v>
      </c>
      <c r="F715" s="99">
        <f t="shared" si="30"/>
        <v>0.91469410342446233</v>
      </c>
      <c r="G715" s="98">
        <f t="shared" si="31"/>
        <v>1.0346358133668738</v>
      </c>
      <c r="H715" s="138">
        <v>579.91420000000005</v>
      </c>
      <c r="I715" s="136" t="s">
        <v>62</v>
      </c>
      <c r="J715" s="103" t="s">
        <v>493</v>
      </c>
      <c r="K715" s="138" t="s">
        <v>549</v>
      </c>
      <c r="L715" s="137" t="s">
        <v>1074</v>
      </c>
      <c r="M715" s="93" t="s">
        <v>494</v>
      </c>
    </row>
    <row r="716" spans="1:13" x14ac:dyDescent="0.2">
      <c r="A716" s="133">
        <v>42077</v>
      </c>
      <c r="B716" s="134" t="s">
        <v>660</v>
      </c>
      <c r="C716" s="91" t="s">
        <v>118</v>
      </c>
      <c r="D716" s="149" t="s">
        <v>11</v>
      </c>
      <c r="E716" s="135">
        <v>1000</v>
      </c>
      <c r="F716" s="99">
        <f t="shared" si="30"/>
        <v>1.5244901723741038</v>
      </c>
      <c r="G716" s="98">
        <f t="shared" si="31"/>
        <v>1.724393022278123</v>
      </c>
      <c r="H716" s="138">
        <v>579.91420000000005</v>
      </c>
      <c r="I716" s="136" t="s">
        <v>111</v>
      </c>
      <c r="J716" s="103" t="s">
        <v>493</v>
      </c>
      <c r="K716" s="138" t="s">
        <v>550</v>
      </c>
      <c r="L716" s="137" t="s">
        <v>1074</v>
      </c>
      <c r="M716" s="93" t="s">
        <v>494</v>
      </c>
    </row>
    <row r="717" spans="1:13" x14ac:dyDescent="0.2">
      <c r="A717" s="133">
        <v>42077</v>
      </c>
      <c r="B717" s="134" t="s">
        <v>629</v>
      </c>
      <c r="C717" s="91" t="s">
        <v>118</v>
      </c>
      <c r="D717" s="149" t="s">
        <v>11</v>
      </c>
      <c r="E717" s="135">
        <v>600</v>
      </c>
      <c r="F717" s="99">
        <f t="shared" si="30"/>
        <v>0.91469410342446233</v>
      </c>
      <c r="G717" s="98">
        <f t="shared" si="31"/>
        <v>1.0346358133668738</v>
      </c>
      <c r="H717" s="138">
        <v>579.91420000000005</v>
      </c>
      <c r="I717" s="136" t="s">
        <v>111</v>
      </c>
      <c r="J717" s="103" t="s">
        <v>493</v>
      </c>
      <c r="K717" s="138" t="s">
        <v>550</v>
      </c>
      <c r="L717" s="137" t="s">
        <v>1074</v>
      </c>
      <c r="M717" s="93" t="s">
        <v>494</v>
      </c>
    </row>
    <row r="718" spans="1:13" x14ac:dyDescent="0.2">
      <c r="A718" s="133">
        <v>42077</v>
      </c>
      <c r="B718" s="142" t="s">
        <v>755</v>
      </c>
      <c r="C718" s="91" t="s">
        <v>227</v>
      </c>
      <c r="D718" s="106" t="s">
        <v>15</v>
      </c>
      <c r="E718" s="135">
        <v>5000</v>
      </c>
      <c r="F718" s="99">
        <f t="shared" si="30"/>
        <v>7.6224508618705187</v>
      </c>
      <c r="G718" s="98">
        <f t="shared" si="31"/>
        <v>8.6219651113906153</v>
      </c>
      <c r="H718" s="138">
        <v>579.91420000000005</v>
      </c>
      <c r="I718" s="136" t="s">
        <v>16</v>
      </c>
      <c r="J718" s="103" t="s">
        <v>493</v>
      </c>
      <c r="K718" s="138" t="s">
        <v>551</v>
      </c>
      <c r="L718" s="137" t="s">
        <v>1074</v>
      </c>
      <c r="M718" s="93" t="s">
        <v>494</v>
      </c>
    </row>
    <row r="719" spans="1:13" x14ac:dyDescent="0.2">
      <c r="A719" s="133">
        <v>42077</v>
      </c>
      <c r="B719" s="142" t="s">
        <v>756</v>
      </c>
      <c r="C719" s="91" t="s">
        <v>227</v>
      </c>
      <c r="D719" s="106" t="s">
        <v>15</v>
      </c>
      <c r="E719" s="135">
        <v>5000</v>
      </c>
      <c r="F719" s="99">
        <f t="shared" si="30"/>
        <v>7.6224508618705187</v>
      </c>
      <c r="G719" s="98">
        <f t="shared" si="31"/>
        <v>8.6219651113906153</v>
      </c>
      <c r="H719" s="138">
        <v>579.91420000000005</v>
      </c>
      <c r="I719" s="136" t="s">
        <v>16</v>
      </c>
      <c r="J719" s="103" t="s">
        <v>493</v>
      </c>
      <c r="K719" s="138" t="s">
        <v>551</v>
      </c>
      <c r="L719" s="137" t="s">
        <v>1074</v>
      </c>
      <c r="M719" s="93" t="s">
        <v>494</v>
      </c>
    </row>
    <row r="720" spans="1:13" x14ac:dyDescent="0.2">
      <c r="A720" s="133">
        <v>42077</v>
      </c>
      <c r="B720" s="142" t="s">
        <v>757</v>
      </c>
      <c r="C720" s="91" t="s">
        <v>227</v>
      </c>
      <c r="D720" s="106" t="s">
        <v>15</v>
      </c>
      <c r="E720" s="135">
        <v>5000</v>
      </c>
      <c r="F720" s="99">
        <f t="shared" si="30"/>
        <v>7.6224508618705187</v>
      </c>
      <c r="G720" s="98">
        <f t="shared" si="31"/>
        <v>8.6219651113906153</v>
      </c>
      <c r="H720" s="138">
        <v>579.91420000000005</v>
      </c>
      <c r="I720" s="136" t="s">
        <v>16</v>
      </c>
      <c r="J720" s="103" t="s">
        <v>493</v>
      </c>
      <c r="K720" s="138" t="s">
        <v>551</v>
      </c>
      <c r="L720" s="137" t="s">
        <v>1074</v>
      </c>
      <c r="M720" s="93" t="s">
        <v>494</v>
      </c>
    </row>
    <row r="721" spans="1:13" x14ac:dyDescent="0.2">
      <c r="A721" s="133">
        <v>42077</v>
      </c>
      <c r="B721" s="142" t="s">
        <v>758</v>
      </c>
      <c r="C721" s="91" t="s">
        <v>227</v>
      </c>
      <c r="D721" s="106" t="s">
        <v>15</v>
      </c>
      <c r="E721" s="135">
        <v>5000</v>
      </c>
      <c r="F721" s="99">
        <f t="shared" si="30"/>
        <v>7.6224508618705187</v>
      </c>
      <c r="G721" s="98">
        <f t="shared" si="31"/>
        <v>8.6219651113906153</v>
      </c>
      <c r="H721" s="138">
        <v>579.91420000000005</v>
      </c>
      <c r="I721" s="136" t="s">
        <v>16</v>
      </c>
      <c r="J721" s="103" t="s">
        <v>493</v>
      </c>
      <c r="K721" s="138" t="s">
        <v>551</v>
      </c>
      <c r="L721" s="137" t="s">
        <v>1074</v>
      </c>
      <c r="M721" s="93" t="s">
        <v>494</v>
      </c>
    </row>
    <row r="722" spans="1:13" x14ac:dyDescent="0.2">
      <c r="A722" s="133">
        <v>42077</v>
      </c>
      <c r="B722" s="142" t="s">
        <v>759</v>
      </c>
      <c r="C722" s="91" t="s">
        <v>227</v>
      </c>
      <c r="D722" s="106" t="s">
        <v>15</v>
      </c>
      <c r="E722" s="135">
        <v>5000</v>
      </c>
      <c r="F722" s="99">
        <f t="shared" si="30"/>
        <v>7.6224508618705187</v>
      </c>
      <c r="G722" s="98">
        <f t="shared" si="31"/>
        <v>8.6219651113906153</v>
      </c>
      <c r="H722" s="138">
        <v>579.91420000000005</v>
      </c>
      <c r="I722" s="136" t="s">
        <v>16</v>
      </c>
      <c r="J722" s="103" t="s">
        <v>493</v>
      </c>
      <c r="K722" s="138" t="s">
        <v>551</v>
      </c>
      <c r="L722" s="137" t="s">
        <v>1074</v>
      </c>
      <c r="M722" s="93" t="s">
        <v>494</v>
      </c>
    </row>
    <row r="723" spans="1:13" x14ac:dyDescent="0.2">
      <c r="A723" s="133">
        <v>42077</v>
      </c>
      <c r="B723" s="134" t="s">
        <v>760</v>
      </c>
      <c r="C723" s="91" t="s">
        <v>227</v>
      </c>
      <c r="D723" s="106" t="s">
        <v>15</v>
      </c>
      <c r="E723" s="135">
        <v>5000</v>
      </c>
      <c r="F723" s="99">
        <f t="shared" si="30"/>
        <v>7.6224508618705187</v>
      </c>
      <c r="G723" s="98">
        <f t="shared" si="31"/>
        <v>8.6219651113906153</v>
      </c>
      <c r="H723" s="138">
        <v>579.91420000000005</v>
      </c>
      <c r="I723" s="136" t="s">
        <v>16</v>
      </c>
      <c r="J723" s="103" t="s">
        <v>493</v>
      </c>
      <c r="K723" s="138" t="s">
        <v>551</v>
      </c>
      <c r="L723" s="137" t="s">
        <v>1074</v>
      </c>
      <c r="M723" s="93" t="s">
        <v>494</v>
      </c>
    </row>
    <row r="724" spans="1:13" x14ac:dyDescent="0.2">
      <c r="A724" s="133">
        <v>42077</v>
      </c>
      <c r="B724" s="134" t="s">
        <v>761</v>
      </c>
      <c r="C724" s="91" t="s">
        <v>227</v>
      </c>
      <c r="D724" s="106" t="s">
        <v>15</v>
      </c>
      <c r="E724" s="135">
        <v>5000</v>
      </c>
      <c r="F724" s="99">
        <f t="shared" si="30"/>
        <v>7.6224508618705187</v>
      </c>
      <c r="G724" s="98">
        <f t="shared" si="31"/>
        <v>8.6219651113906153</v>
      </c>
      <c r="H724" s="138">
        <v>579.91420000000005</v>
      </c>
      <c r="I724" s="136" t="s">
        <v>16</v>
      </c>
      <c r="J724" s="103" t="s">
        <v>493</v>
      </c>
      <c r="K724" s="138" t="s">
        <v>551</v>
      </c>
      <c r="L724" s="137" t="s">
        <v>1074</v>
      </c>
      <c r="M724" s="93" t="s">
        <v>494</v>
      </c>
    </row>
    <row r="725" spans="1:13" x14ac:dyDescent="0.2">
      <c r="A725" s="133">
        <v>42077</v>
      </c>
      <c r="B725" s="134" t="s">
        <v>762</v>
      </c>
      <c r="C725" s="91" t="s">
        <v>227</v>
      </c>
      <c r="D725" s="106" t="s">
        <v>15</v>
      </c>
      <c r="E725" s="135">
        <v>5000</v>
      </c>
      <c r="F725" s="99">
        <f t="shared" si="30"/>
        <v>7.6224508618705187</v>
      </c>
      <c r="G725" s="98">
        <f t="shared" si="31"/>
        <v>8.6219651113906153</v>
      </c>
      <c r="H725" s="138">
        <v>579.91420000000005</v>
      </c>
      <c r="I725" s="136" t="s">
        <v>16</v>
      </c>
      <c r="J725" s="103" t="s">
        <v>493</v>
      </c>
      <c r="K725" s="138" t="s">
        <v>551</v>
      </c>
      <c r="L725" s="137" t="s">
        <v>1074</v>
      </c>
      <c r="M725" s="93" t="s">
        <v>494</v>
      </c>
    </row>
    <row r="726" spans="1:13" x14ac:dyDescent="0.2">
      <c r="A726" s="133">
        <v>42077</v>
      </c>
      <c r="B726" s="142" t="s">
        <v>818</v>
      </c>
      <c r="C726" s="91" t="s">
        <v>118</v>
      </c>
      <c r="D726" s="151" t="s">
        <v>9</v>
      </c>
      <c r="E726" s="135">
        <v>800</v>
      </c>
      <c r="F726" s="99">
        <f t="shared" si="30"/>
        <v>1.2195921378992831</v>
      </c>
      <c r="G726" s="98">
        <f t="shared" si="31"/>
        <v>1.3795144178224985</v>
      </c>
      <c r="H726" s="138">
        <v>579.91420000000005</v>
      </c>
      <c r="I726" s="136" t="s">
        <v>59</v>
      </c>
      <c r="J726" s="103" t="s">
        <v>493</v>
      </c>
      <c r="K726" s="138" t="s">
        <v>547</v>
      </c>
      <c r="L726" s="137" t="s">
        <v>1074</v>
      </c>
      <c r="M726" s="93" t="s">
        <v>494</v>
      </c>
    </row>
    <row r="727" spans="1:13" x14ac:dyDescent="0.2">
      <c r="A727" s="133">
        <v>42077</v>
      </c>
      <c r="B727" s="142" t="s">
        <v>819</v>
      </c>
      <c r="C727" s="91" t="s">
        <v>118</v>
      </c>
      <c r="D727" s="151" t="s">
        <v>9</v>
      </c>
      <c r="E727" s="135">
        <v>800</v>
      </c>
      <c r="F727" s="99">
        <f t="shared" si="30"/>
        <v>1.2195921378992831</v>
      </c>
      <c r="G727" s="98">
        <f t="shared" si="31"/>
        <v>1.3795144178224985</v>
      </c>
      <c r="H727" s="138">
        <v>579.91420000000005</v>
      </c>
      <c r="I727" s="136" t="s">
        <v>59</v>
      </c>
      <c r="J727" s="103" t="s">
        <v>493</v>
      </c>
      <c r="K727" s="138" t="s">
        <v>547</v>
      </c>
      <c r="L727" s="137" t="s">
        <v>1074</v>
      </c>
      <c r="M727" s="93" t="s">
        <v>494</v>
      </c>
    </row>
    <row r="728" spans="1:13" x14ac:dyDescent="0.2">
      <c r="A728" s="133">
        <v>42077</v>
      </c>
      <c r="B728" s="142" t="s">
        <v>1028</v>
      </c>
      <c r="C728" s="91" t="s">
        <v>118</v>
      </c>
      <c r="D728" s="150" t="s">
        <v>8</v>
      </c>
      <c r="E728" s="135">
        <v>1600</v>
      </c>
      <c r="F728" s="99">
        <f t="shared" si="30"/>
        <v>2.4391842757985662</v>
      </c>
      <c r="G728" s="98">
        <f t="shared" si="31"/>
        <v>2.759028835644997</v>
      </c>
      <c r="H728" s="138">
        <v>579.91420000000005</v>
      </c>
      <c r="I728" s="136" t="s">
        <v>12</v>
      </c>
      <c r="J728" s="103" t="s">
        <v>493</v>
      </c>
      <c r="K728" s="138" t="s">
        <v>548</v>
      </c>
      <c r="L728" s="137" t="s">
        <v>1074</v>
      </c>
      <c r="M728" s="93" t="s">
        <v>494</v>
      </c>
    </row>
    <row r="729" spans="1:13" x14ac:dyDescent="0.2">
      <c r="A729" s="133">
        <v>42077</v>
      </c>
      <c r="B729" s="142" t="s">
        <v>1029</v>
      </c>
      <c r="C729" s="91" t="s">
        <v>118</v>
      </c>
      <c r="D729" s="150" t="s">
        <v>8</v>
      </c>
      <c r="E729" s="135">
        <v>1600</v>
      </c>
      <c r="F729" s="99">
        <f t="shared" si="30"/>
        <v>2.4391842757985662</v>
      </c>
      <c r="G729" s="98">
        <f t="shared" si="31"/>
        <v>2.759028835644997</v>
      </c>
      <c r="H729" s="138">
        <v>579.91420000000005</v>
      </c>
      <c r="I729" s="136" t="s">
        <v>12</v>
      </c>
      <c r="J729" s="103" t="s">
        <v>493</v>
      </c>
      <c r="K729" s="138" t="s">
        <v>548</v>
      </c>
      <c r="L729" s="137" t="s">
        <v>1074</v>
      </c>
      <c r="M729" s="93" t="s">
        <v>494</v>
      </c>
    </row>
    <row r="730" spans="1:13" x14ac:dyDescent="0.2">
      <c r="A730" s="133">
        <v>42077</v>
      </c>
      <c r="B730" s="142" t="s">
        <v>1030</v>
      </c>
      <c r="C730" s="91" t="s">
        <v>239</v>
      </c>
      <c r="D730" s="150" t="s">
        <v>8</v>
      </c>
      <c r="E730" s="135">
        <v>1550</v>
      </c>
      <c r="F730" s="99">
        <f t="shared" si="30"/>
        <v>2.362959767179861</v>
      </c>
      <c r="G730" s="98">
        <f t="shared" si="31"/>
        <v>2.6728091845310908</v>
      </c>
      <c r="H730" s="138">
        <v>579.91420000000005</v>
      </c>
      <c r="I730" s="136" t="s">
        <v>12</v>
      </c>
      <c r="J730" s="103" t="s">
        <v>493</v>
      </c>
      <c r="K730" s="138" t="s">
        <v>548</v>
      </c>
      <c r="L730" s="137" t="s">
        <v>1074</v>
      </c>
      <c r="M730" s="93" t="s">
        <v>494</v>
      </c>
    </row>
    <row r="731" spans="1:13" x14ac:dyDescent="0.2">
      <c r="A731" s="133">
        <v>42077</v>
      </c>
      <c r="B731" s="142" t="s">
        <v>936</v>
      </c>
      <c r="C731" s="91" t="s">
        <v>118</v>
      </c>
      <c r="D731" s="150" t="s">
        <v>8</v>
      </c>
      <c r="E731" s="135">
        <v>200</v>
      </c>
      <c r="F731" s="99">
        <f t="shared" si="30"/>
        <v>0.30489803447482078</v>
      </c>
      <c r="G731" s="98">
        <f t="shared" si="31"/>
        <v>0.34487860445562463</v>
      </c>
      <c r="H731" s="138">
        <v>579.91420000000005</v>
      </c>
      <c r="I731" s="136" t="s">
        <v>63</v>
      </c>
      <c r="J731" s="103" t="s">
        <v>493</v>
      </c>
      <c r="K731" s="138" t="s">
        <v>546</v>
      </c>
      <c r="L731" s="137" t="s">
        <v>1074</v>
      </c>
      <c r="M731" s="93" t="s">
        <v>494</v>
      </c>
    </row>
    <row r="732" spans="1:13" x14ac:dyDescent="0.2">
      <c r="A732" s="133">
        <v>42077</v>
      </c>
      <c r="B732" s="142" t="s">
        <v>937</v>
      </c>
      <c r="C732" s="91" t="s">
        <v>118</v>
      </c>
      <c r="D732" s="150" t="s">
        <v>8</v>
      </c>
      <c r="E732" s="135">
        <v>200</v>
      </c>
      <c r="F732" s="99">
        <f t="shared" si="30"/>
        <v>0.30489803447482078</v>
      </c>
      <c r="G732" s="98">
        <f t="shared" si="31"/>
        <v>0.34487860445562463</v>
      </c>
      <c r="H732" s="138">
        <v>579.91420000000005</v>
      </c>
      <c r="I732" s="136" t="s">
        <v>63</v>
      </c>
      <c r="J732" s="103" t="s">
        <v>493</v>
      </c>
      <c r="K732" s="138" t="s">
        <v>546</v>
      </c>
      <c r="L732" s="137" t="s">
        <v>1074</v>
      </c>
      <c r="M732" s="93" t="s">
        <v>494</v>
      </c>
    </row>
    <row r="733" spans="1:13" x14ac:dyDescent="0.2">
      <c r="A733" s="133">
        <v>42077</v>
      </c>
      <c r="B733" s="142" t="s">
        <v>938</v>
      </c>
      <c r="C733" s="91" t="s">
        <v>118</v>
      </c>
      <c r="D733" s="150" t="s">
        <v>8</v>
      </c>
      <c r="E733" s="135">
        <v>400</v>
      </c>
      <c r="F733" s="99">
        <f t="shared" si="30"/>
        <v>0.60979606894964156</v>
      </c>
      <c r="G733" s="98">
        <f t="shared" si="31"/>
        <v>0.68975720891124925</v>
      </c>
      <c r="H733" s="138">
        <v>579.91420000000005</v>
      </c>
      <c r="I733" s="136" t="s">
        <v>63</v>
      </c>
      <c r="J733" s="103" t="s">
        <v>493</v>
      </c>
      <c r="K733" s="138" t="s">
        <v>546</v>
      </c>
      <c r="L733" s="137" t="s">
        <v>1074</v>
      </c>
      <c r="M733" s="93" t="s">
        <v>494</v>
      </c>
    </row>
    <row r="734" spans="1:13" x14ac:dyDescent="0.2">
      <c r="A734" s="133">
        <v>42077</v>
      </c>
      <c r="B734" s="142" t="s">
        <v>939</v>
      </c>
      <c r="C734" s="91" t="s">
        <v>118</v>
      </c>
      <c r="D734" s="150" t="s">
        <v>8</v>
      </c>
      <c r="E734" s="135">
        <v>2000</v>
      </c>
      <c r="F734" s="99">
        <f t="shared" si="30"/>
        <v>3.0489803447482076</v>
      </c>
      <c r="G734" s="98">
        <f t="shared" si="31"/>
        <v>3.4487860445562459</v>
      </c>
      <c r="H734" s="138">
        <v>579.91420000000005</v>
      </c>
      <c r="I734" s="136" t="s">
        <v>63</v>
      </c>
      <c r="J734" s="103" t="s">
        <v>493</v>
      </c>
      <c r="K734" s="138" t="s">
        <v>546</v>
      </c>
      <c r="L734" s="137" t="s">
        <v>1074</v>
      </c>
      <c r="M734" s="93" t="s">
        <v>494</v>
      </c>
    </row>
    <row r="735" spans="1:13" x14ac:dyDescent="0.2">
      <c r="A735" s="133">
        <v>42077</v>
      </c>
      <c r="B735" s="142" t="s">
        <v>940</v>
      </c>
      <c r="C735" s="91" t="s">
        <v>118</v>
      </c>
      <c r="D735" s="150" t="s">
        <v>8</v>
      </c>
      <c r="E735" s="135">
        <v>1000</v>
      </c>
      <c r="F735" s="99">
        <f t="shared" si="30"/>
        <v>1.5244901723741038</v>
      </c>
      <c r="G735" s="98">
        <f t="shared" si="31"/>
        <v>1.724393022278123</v>
      </c>
      <c r="H735" s="138">
        <v>579.91420000000005</v>
      </c>
      <c r="I735" s="136" t="s">
        <v>63</v>
      </c>
      <c r="J735" s="103" t="s">
        <v>493</v>
      </c>
      <c r="K735" s="138" t="s">
        <v>546</v>
      </c>
      <c r="L735" s="137" t="s">
        <v>1074</v>
      </c>
      <c r="M735" s="93" t="s">
        <v>494</v>
      </c>
    </row>
    <row r="736" spans="1:13" x14ac:dyDescent="0.2">
      <c r="A736" s="133">
        <v>42077</v>
      </c>
      <c r="B736" s="142" t="s">
        <v>941</v>
      </c>
      <c r="C736" s="91" t="s">
        <v>118</v>
      </c>
      <c r="D736" s="150" t="s">
        <v>8</v>
      </c>
      <c r="E736" s="135">
        <v>1200</v>
      </c>
      <c r="F736" s="99">
        <f t="shared" si="30"/>
        <v>1.8293882068489247</v>
      </c>
      <c r="G736" s="98">
        <f t="shared" si="31"/>
        <v>2.0692716267337476</v>
      </c>
      <c r="H736" s="138">
        <v>579.91420000000005</v>
      </c>
      <c r="I736" s="136" t="s">
        <v>63</v>
      </c>
      <c r="J736" s="103" t="s">
        <v>493</v>
      </c>
      <c r="K736" s="138" t="s">
        <v>546</v>
      </c>
      <c r="L736" s="137" t="s">
        <v>1074</v>
      </c>
      <c r="M736" s="93" t="s">
        <v>494</v>
      </c>
    </row>
    <row r="737" spans="1:13" x14ac:dyDescent="0.2">
      <c r="A737" s="133">
        <v>42077</v>
      </c>
      <c r="B737" s="142" t="s">
        <v>942</v>
      </c>
      <c r="C737" s="91" t="s">
        <v>118</v>
      </c>
      <c r="D737" s="150" t="s">
        <v>8</v>
      </c>
      <c r="E737" s="135">
        <v>600</v>
      </c>
      <c r="F737" s="99">
        <f t="shared" si="30"/>
        <v>0.91469410342446233</v>
      </c>
      <c r="G737" s="98">
        <f t="shared" si="31"/>
        <v>1.0346358133668738</v>
      </c>
      <c r="H737" s="138">
        <v>579.91420000000005</v>
      </c>
      <c r="I737" s="136" t="s">
        <v>63</v>
      </c>
      <c r="J737" s="103" t="s">
        <v>493</v>
      </c>
      <c r="K737" s="138" t="s">
        <v>546</v>
      </c>
      <c r="L737" s="137" t="s">
        <v>1074</v>
      </c>
      <c r="M737" s="93" t="s">
        <v>494</v>
      </c>
    </row>
    <row r="738" spans="1:13" x14ac:dyDescent="0.2">
      <c r="A738" s="133">
        <v>42077</v>
      </c>
      <c r="B738" s="142" t="s">
        <v>934</v>
      </c>
      <c r="C738" s="91" t="s">
        <v>239</v>
      </c>
      <c r="D738" s="150" t="s">
        <v>8</v>
      </c>
      <c r="E738" s="135">
        <v>800</v>
      </c>
      <c r="F738" s="99">
        <f t="shared" si="30"/>
        <v>1.2195921378992831</v>
      </c>
      <c r="G738" s="98">
        <f t="shared" si="31"/>
        <v>1.3795144178224985</v>
      </c>
      <c r="H738" s="138">
        <v>579.91420000000005</v>
      </c>
      <c r="I738" s="136" t="s">
        <v>63</v>
      </c>
      <c r="J738" s="103" t="s">
        <v>493</v>
      </c>
      <c r="K738" s="138" t="s">
        <v>546</v>
      </c>
      <c r="L738" s="137" t="s">
        <v>1074</v>
      </c>
      <c r="M738" s="93" t="s">
        <v>494</v>
      </c>
    </row>
    <row r="739" spans="1:13" x14ac:dyDescent="0.2">
      <c r="A739" s="133">
        <v>42077</v>
      </c>
      <c r="B739" s="142" t="s">
        <v>935</v>
      </c>
      <c r="C739" s="91" t="s">
        <v>273</v>
      </c>
      <c r="D739" s="150" t="s">
        <v>8</v>
      </c>
      <c r="E739" s="135">
        <v>3000</v>
      </c>
      <c r="F739" s="99">
        <f t="shared" si="30"/>
        <v>4.5734705171223116</v>
      </c>
      <c r="G739" s="98">
        <f t="shared" si="31"/>
        <v>5.1731790668343693</v>
      </c>
      <c r="H739" s="138">
        <v>579.91420000000005</v>
      </c>
      <c r="I739" s="136" t="s">
        <v>63</v>
      </c>
      <c r="J739" s="103" t="s">
        <v>493</v>
      </c>
      <c r="K739" s="138" t="s">
        <v>546</v>
      </c>
      <c r="L739" s="137" t="s">
        <v>1074</v>
      </c>
      <c r="M739" s="93" t="s">
        <v>494</v>
      </c>
    </row>
    <row r="740" spans="1:13" x14ac:dyDescent="0.2">
      <c r="A740" s="133">
        <v>42077</v>
      </c>
      <c r="B740" s="142" t="s">
        <v>943</v>
      </c>
      <c r="C740" s="91" t="s">
        <v>118</v>
      </c>
      <c r="D740" s="150" t="s">
        <v>8</v>
      </c>
      <c r="E740" s="135">
        <v>200</v>
      </c>
      <c r="F740" s="99">
        <f t="shared" si="30"/>
        <v>0.30489803447482078</v>
      </c>
      <c r="G740" s="98">
        <f t="shared" si="31"/>
        <v>0.34487860445562463</v>
      </c>
      <c r="H740" s="138">
        <v>579.91420000000005</v>
      </c>
      <c r="I740" s="136" t="s">
        <v>63</v>
      </c>
      <c r="J740" s="103" t="s">
        <v>493</v>
      </c>
      <c r="K740" s="138" t="s">
        <v>546</v>
      </c>
      <c r="L740" s="137" t="s">
        <v>1074</v>
      </c>
      <c r="M740" s="93" t="s">
        <v>494</v>
      </c>
    </row>
    <row r="741" spans="1:13" x14ac:dyDescent="0.2">
      <c r="A741" s="133">
        <v>42080</v>
      </c>
      <c r="B741" s="134" t="s">
        <v>763</v>
      </c>
      <c r="C741" s="91" t="s">
        <v>118</v>
      </c>
      <c r="D741" s="106" t="s">
        <v>15</v>
      </c>
      <c r="E741" s="135">
        <v>500</v>
      </c>
      <c r="F741" s="99">
        <f t="shared" si="30"/>
        <v>0.76224508618705189</v>
      </c>
      <c r="G741" s="98">
        <f t="shared" si="31"/>
        <v>0.86219651113906148</v>
      </c>
      <c r="H741" s="138">
        <v>579.91420000000005</v>
      </c>
      <c r="I741" s="136" t="s">
        <v>16</v>
      </c>
      <c r="J741" s="103" t="s">
        <v>493</v>
      </c>
      <c r="K741" s="138" t="s">
        <v>552</v>
      </c>
      <c r="L741" s="137" t="s">
        <v>1074</v>
      </c>
      <c r="M741" s="93" t="s">
        <v>494</v>
      </c>
    </row>
    <row r="742" spans="1:13" x14ac:dyDescent="0.2">
      <c r="A742" s="133">
        <v>42080</v>
      </c>
      <c r="B742" s="153" t="s">
        <v>764</v>
      </c>
      <c r="C742" s="91" t="s">
        <v>118</v>
      </c>
      <c r="D742" s="106" t="s">
        <v>15</v>
      </c>
      <c r="E742" s="135">
        <v>300</v>
      </c>
      <c r="F742" s="99">
        <f t="shared" si="30"/>
        <v>0.45734705171223117</v>
      </c>
      <c r="G742" s="98">
        <f t="shared" si="31"/>
        <v>0.51731790668343691</v>
      </c>
      <c r="H742" s="138">
        <v>579.91420000000005</v>
      </c>
      <c r="I742" s="136" t="s">
        <v>16</v>
      </c>
      <c r="J742" s="103" t="s">
        <v>493</v>
      </c>
      <c r="K742" s="138" t="s">
        <v>552</v>
      </c>
      <c r="L742" s="137" t="s">
        <v>1074</v>
      </c>
      <c r="M742" s="93" t="s">
        <v>494</v>
      </c>
    </row>
    <row r="743" spans="1:13" x14ac:dyDescent="0.2">
      <c r="A743" s="133">
        <v>42080</v>
      </c>
      <c r="B743" s="134" t="s">
        <v>765</v>
      </c>
      <c r="C743" s="91" t="s">
        <v>118</v>
      </c>
      <c r="D743" s="106" t="s">
        <v>15</v>
      </c>
      <c r="E743" s="135">
        <v>300</v>
      </c>
      <c r="F743" s="99">
        <f t="shared" si="30"/>
        <v>0.45734705171223117</v>
      </c>
      <c r="G743" s="98">
        <f t="shared" si="31"/>
        <v>0.51731790668343691</v>
      </c>
      <c r="H743" s="138">
        <v>579.91420000000005</v>
      </c>
      <c r="I743" s="136" t="s">
        <v>16</v>
      </c>
      <c r="J743" s="103" t="s">
        <v>493</v>
      </c>
      <c r="K743" s="138" t="s">
        <v>552</v>
      </c>
      <c r="L743" s="137" t="s">
        <v>1074</v>
      </c>
      <c r="M743" s="93" t="s">
        <v>494</v>
      </c>
    </row>
    <row r="744" spans="1:13" x14ac:dyDescent="0.2">
      <c r="A744" s="133">
        <v>42080</v>
      </c>
      <c r="B744" s="134" t="s">
        <v>766</v>
      </c>
      <c r="C744" s="91" t="s">
        <v>118</v>
      </c>
      <c r="D744" s="106" t="s">
        <v>15</v>
      </c>
      <c r="E744" s="135">
        <v>400</v>
      </c>
      <c r="F744" s="99">
        <f t="shared" si="30"/>
        <v>0.60979606894964156</v>
      </c>
      <c r="G744" s="98">
        <f t="shared" si="31"/>
        <v>0.68975720891124925</v>
      </c>
      <c r="H744" s="138">
        <v>579.91420000000005</v>
      </c>
      <c r="I744" s="136" t="s">
        <v>16</v>
      </c>
      <c r="J744" s="103" t="s">
        <v>493</v>
      </c>
      <c r="K744" s="138" t="s">
        <v>552</v>
      </c>
      <c r="L744" s="137" t="s">
        <v>1074</v>
      </c>
      <c r="M744" s="93" t="s">
        <v>494</v>
      </c>
    </row>
    <row r="745" spans="1:13" x14ac:dyDescent="0.2">
      <c r="A745" s="133">
        <v>42080</v>
      </c>
      <c r="B745" s="153" t="s">
        <v>1067</v>
      </c>
      <c r="C745" s="91" t="s">
        <v>227</v>
      </c>
      <c r="D745" s="106" t="s">
        <v>15</v>
      </c>
      <c r="E745" s="135">
        <v>5000</v>
      </c>
      <c r="F745" s="99">
        <f t="shared" si="30"/>
        <v>7.6224508618705187</v>
      </c>
      <c r="G745" s="98">
        <f t="shared" si="31"/>
        <v>8.6219651113906153</v>
      </c>
      <c r="H745" s="138">
        <v>579.91420000000005</v>
      </c>
      <c r="I745" s="136" t="s">
        <v>16</v>
      </c>
      <c r="J745" s="103" t="s">
        <v>493</v>
      </c>
      <c r="K745" s="138" t="s">
        <v>557</v>
      </c>
      <c r="L745" s="137" t="s">
        <v>1074</v>
      </c>
      <c r="M745" s="93" t="s">
        <v>494</v>
      </c>
    </row>
    <row r="746" spans="1:13" x14ac:dyDescent="0.2">
      <c r="A746" s="133">
        <v>42080</v>
      </c>
      <c r="B746" s="153" t="s">
        <v>1068</v>
      </c>
      <c r="C746" s="91" t="s">
        <v>227</v>
      </c>
      <c r="D746" s="106" t="s">
        <v>15</v>
      </c>
      <c r="E746" s="135">
        <v>5000</v>
      </c>
      <c r="F746" s="99">
        <f t="shared" si="30"/>
        <v>7.6224508618705187</v>
      </c>
      <c r="G746" s="98">
        <f t="shared" si="31"/>
        <v>8.6219651113906153</v>
      </c>
      <c r="H746" s="138">
        <v>579.91420000000005</v>
      </c>
      <c r="I746" s="136" t="s">
        <v>16</v>
      </c>
      <c r="J746" s="103" t="s">
        <v>493</v>
      </c>
      <c r="K746" s="138" t="s">
        <v>557</v>
      </c>
      <c r="L746" s="137" t="s">
        <v>1074</v>
      </c>
      <c r="M746" s="93" t="s">
        <v>494</v>
      </c>
    </row>
    <row r="747" spans="1:13" x14ac:dyDescent="0.2">
      <c r="A747" s="133">
        <v>42080</v>
      </c>
      <c r="B747" s="153" t="s">
        <v>1069</v>
      </c>
      <c r="C747" s="91" t="s">
        <v>227</v>
      </c>
      <c r="D747" s="106" t="s">
        <v>15</v>
      </c>
      <c r="E747" s="135">
        <v>15000</v>
      </c>
      <c r="F747" s="99">
        <f t="shared" si="30"/>
        <v>22.867352585611556</v>
      </c>
      <c r="G747" s="98">
        <f t="shared" si="31"/>
        <v>25.865895334171846</v>
      </c>
      <c r="H747" s="138">
        <v>579.91420000000005</v>
      </c>
      <c r="I747" s="136" t="s">
        <v>16</v>
      </c>
      <c r="J747" s="103" t="s">
        <v>493</v>
      </c>
      <c r="K747" s="138" t="s">
        <v>557</v>
      </c>
      <c r="L747" s="137" t="s">
        <v>1074</v>
      </c>
      <c r="M747" s="93" t="s">
        <v>494</v>
      </c>
    </row>
    <row r="748" spans="1:13" x14ac:dyDescent="0.2">
      <c r="A748" s="133">
        <v>42080</v>
      </c>
      <c r="B748" s="134" t="s">
        <v>767</v>
      </c>
      <c r="C748" s="91" t="s">
        <v>227</v>
      </c>
      <c r="D748" s="106" t="s">
        <v>15</v>
      </c>
      <c r="E748" s="135">
        <v>15000</v>
      </c>
      <c r="F748" s="99">
        <f t="shared" si="30"/>
        <v>22.867352585611556</v>
      </c>
      <c r="G748" s="98">
        <f t="shared" si="31"/>
        <v>25.865895334171846</v>
      </c>
      <c r="H748" s="138">
        <v>579.91420000000005</v>
      </c>
      <c r="I748" s="136" t="s">
        <v>16</v>
      </c>
      <c r="J748" s="103" t="s">
        <v>493</v>
      </c>
      <c r="K748" s="138" t="s">
        <v>557</v>
      </c>
      <c r="L748" s="137" t="s">
        <v>1074</v>
      </c>
      <c r="M748" s="93" t="s">
        <v>494</v>
      </c>
    </row>
    <row r="749" spans="1:13" x14ac:dyDescent="0.2">
      <c r="A749" s="133">
        <v>42080</v>
      </c>
      <c r="B749" s="134" t="s">
        <v>768</v>
      </c>
      <c r="C749" s="91" t="s">
        <v>227</v>
      </c>
      <c r="D749" s="106" t="s">
        <v>15</v>
      </c>
      <c r="E749" s="135">
        <v>15000</v>
      </c>
      <c r="F749" s="99">
        <f t="shared" si="30"/>
        <v>22.867352585611556</v>
      </c>
      <c r="G749" s="98">
        <f t="shared" si="31"/>
        <v>25.865895334171846</v>
      </c>
      <c r="H749" s="138">
        <v>579.91420000000005</v>
      </c>
      <c r="I749" s="136" t="s">
        <v>16</v>
      </c>
      <c r="J749" s="103" t="s">
        <v>493</v>
      </c>
      <c r="K749" s="138" t="s">
        <v>557</v>
      </c>
      <c r="L749" s="137" t="s">
        <v>1074</v>
      </c>
      <c r="M749" s="93" t="s">
        <v>494</v>
      </c>
    </row>
    <row r="750" spans="1:13" x14ac:dyDescent="0.2">
      <c r="A750" s="133">
        <v>42080</v>
      </c>
      <c r="B750" s="134" t="s">
        <v>769</v>
      </c>
      <c r="C750" s="91" t="s">
        <v>227</v>
      </c>
      <c r="D750" s="106" t="s">
        <v>15</v>
      </c>
      <c r="E750" s="135">
        <v>15000</v>
      </c>
      <c r="F750" s="99">
        <f t="shared" si="30"/>
        <v>22.867352585611556</v>
      </c>
      <c r="G750" s="98">
        <f t="shared" si="31"/>
        <v>25.865895334171846</v>
      </c>
      <c r="H750" s="138">
        <v>579.91420000000005</v>
      </c>
      <c r="I750" s="136" t="s">
        <v>16</v>
      </c>
      <c r="J750" s="103" t="s">
        <v>493</v>
      </c>
      <c r="K750" s="138" t="s">
        <v>557</v>
      </c>
      <c r="L750" s="137" t="s">
        <v>1074</v>
      </c>
      <c r="M750" s="93" t="s">
        <v>494</v>
      </c>
    </row>
    <row r="751" spans="1:13" x14ac:dyDescent="0.2">
      <c r="A751" s="133">
        <v>42080</v>
      </c>
      <c r="B751" s="142" t="s">
        <v>820</v>
      </c>
      <c r="C751" s="91" t="s">
        <v>118</v>
      </c>
      <c r="D751" s="151" t="s">
        <v>9</v>
      </c>
      <c r="E751" s="135">
        <v>800</v>
      </c>
      <c r="F751" s="99">
        <f t="shared" si="30"/>
        <v>1.2195921378992831</v>
      </c>
      <c r="G751" s="98">
        <f t="shared" si="31"/>
        <v>1.3795144178224985</v>
      </c>
      <c r="H751" s="138">
        <v>579.91420000000005</v>
      </c>
      <c r="I751" s="136" t="s">
        <v>59</v>
      </c>
      <c r="J751" s="103" t="s">
        <v>493</v>
      </c>
      <c r="K751" s="138" t="s">
        <v>553</v>
      </c>
      <c r="L751" s="137" t="s">
        <v>1074</v>
      </c>
      <c r="M751" s="93" t="s">
        <v>494</v>
      </c>
    </row>
    <row r="752" spans="1:13" x14ac:dyDescent="0.2">
      <c r="A752" s="133">
        <v>42080</v>
      </c>
      <c r="B752" s="142" t="s">
        <v>821</v>
      </c>
      <c r="C752" s="91" t="s">
        <v>126</v>
      </c>
      <c r="D752" s="151" t="s">
        <v>9</v>
      </c>
      <c r="E752" s="135">
        <v>36800</v>
      </c>
      <c r="F752" s="99">
        <f t="shared" si="30"/>
        <v>56.101238343367022</v>
      </c>
      <c r="G752" s="98">
        <f t="shared" si="31"/>
        <v>63.457663219834927</v>
      </c>
      <c r="H752" s="138">
        <v>579.91420000000005</v>
      </c>
      <c r="I752" s="136" t="s">
        <v>59</v>
      </c>
      <c r="J752" s="103" t="s">
        <v>493</v>
      </c>
      <c r="K752" s="138" t="s">
        <v>553</v>
      </c>
      <c r="L752" s="137" t="s">
        <v>1074</v>
      </c>
      <c r="M752" s="93" t="s">
        <v>494</v>
      </c>
    </row>
    <row r="753" spans="1:13" x14ac:dyDescent="0.2">
      <c r="A753" s="133">
        <v>42080</v>
      </c>
      <c r="B753" s="142" t="s">
        <v>142</v>
      </c>
      <c r="C753" s="91" t="s">
        <v>126</v>
      </c>
      <c r="D753" s="151" t="s">
        <v>9</v>
      </c>
      <c r="E753" s="135">
        <v>2000</v>
      </c>
      <c r="F753" s="99">
        <f t="shared" si="30"/>
        <v>3.0489803447482076</v>
      </c>
      <c r="G753" s="98">
        <f t="shared" si="31"/>
        <v>3.4487860445562459</v>
      </c>
      <c r="H753" s="138">
        <v>579.91420000000005</v>
      </c>
      <c r="I753" s="136" t="s">
        <v>59</v>
      </c>
      <c r="J753" s="103" t="s">
        <v>493</v>
      </c>
      <c r="K753" s="138" t="s">
        <v>558</v>
      </c>
      <c r="L753" s="137" t="s">
        <v>1074</v>
      </c>
      <c r="M753" s="93" t="s">
        <v>494</v>
      </c>
    </row>
    <row r="754" spans="1:13" x14ac:dyDescent="0.2">
      <c r="A754" s="133">
        <v>42080</v>
      </c>
      <c r="B754" s="142" t="s">
        <v>822</v>
      </c>
      <c r="C754" s="91" t="s">
        <v>118</v>
      </c>
      <c r="D754" s="151" t="s">
        <v>9</v>
      </c>
      <c r="E754" s="135">
        <v>400</v>
      </c>
      <c r="F754" s="99">
        <f t="shared" si="30"/>
        <v>0.60979606894964156</v>
      </c>
      <c r="G754" s="98">
        <f t="shared" si="31"/>
        <v>0.68975720891124925</v>
      </c>
      <c r="H754" s="138">
        <v>579.91420000000005</v>
      </c>
      <c r="I754" s="136" t="s">
        <v>59</v>
      </c>
      <c r="J754" s="103" t="s">
        <v>493</v>
      </c>
      <c r="K754" s="138" t="s">
        <v>559</v>
      </c>
      <c r="L754" s="137" t="s">
        <v>1074</v>
      </c>
      <c r="M754" s="93" t="s">
        <v>494</v>
      </c>
    </row>
    <row r="755" spans="1:13" x14ac:dyDescent="0.2">
      <c r="A755" s="133">
        <v>42080</v>
      </c>
      <c r="B755" s="142" t="s">
        <v>823</v>
      </c>
      <c r="C755" s="91" t="s">
        <v>118</v>
      </c>
      <c r="D755" s="151" t="s">
        <v>9</v>
      </c>
      <c r="E755" s="135">
        <v>400</v>
      </c>
      <c r="F755" s="99">
        <f t="shared" si="30"/>
        <v>0.60979606894964156</v>
      </c>
      <c r="G755" s="98">
        <f t="shared" si="31"/>
        <v>0.68975720891124925</v>
      </c>
      <c r="H755" s="138">
        <v>579.91420000000005</v>
      </c>
      <c r="I755" s="136" t="s">
        <v>59</v>
      </c>
      <c r="J755" s="103" t="s">
        <v>493</v>
      </c>
      <c r="K755" s="138" t="s">
        <v>559</v>
      </c>
      <c r="L755" s="137" t="s">
        <v>1074</v>
      </c>
      <c r="M755" s="93" t="s">
        <v>494</v>
      </c>
    </row>
    <row r="756" spans="1:13" x14ac:dyDescent="0.2">
      <c r="A756" s="133">
        <v>42080</v>
      </c>
      <c r="B756" s="142" t="s">
        <v>1031</v>
      </c>
      <c r="C756" s="91" t="s">
        <v>118</v>
      </c>
      <c r="D756" s="150" t="s">
        <v>8</v>
      </c>
      <c r="E756" s="135">
        <v>1500</v>
      </c>
      <c r="F756" s="99">
        <f t="shared" si="30"/>
        <v>2.2867352585611558</v>
      </c>
      <c r="G756" s="98">
        <f t="shared" si="31"/>
        <v>2.5865895334171847</v>
      </c>
      <c r="H756" s="138">
        <v>579.91420000000005</v>
      </c>
      <c r="I756" s="136" t="s">
        <v>12</v>
      </c>
      <c r="J756" s="103" t="s">
        <v>493</v>
      </c>
      <c r="K756" s="138" t="s">
        <v>554</v>
      </c>
      <c r="L756" s="137" t="s">
        <v>1074</v>
      </c>
      <c r="M756" s="93" t="s">
        <v>494</v>
      </c>
    </row>
    <row r="757" spans="1:13" x14ac:dyDescent="0.2">
      <c r="A757" s="133">
        <v>42080</v>
      </c>
      <c r="B757" s="142" t="s">
        <v>1032</v>
      </c>
      <c r="C757" s="91" t="s">
        <v>118</v>
      </c>
      <c r="D757" s="150" t="s">
        <v>8</v>
      </c>
      <c r="E757" s="135">
        <v>1500</v>
      </c>
      <c r="F757" s="99">
        <f t="shared" si="30"/>
        <v>2.2867352585611558</v>
      </c>
      <c r="G757" s="98">
        <f t="shared" si="31"/>
        <v>2.5865895334171847</v>
      </c>
      <c r="H757" s="138">
        <v>579.91420000000005</v>
      </c>
      <c r="I757" s="136" t="s">
        <v>12</v>
      </c>
      <c r="J757" s="103" t="s">
        <v>493</v>
      </c>
      <c r="K757" s="138" t="s">
        <v>554</v>
      </c>
      <c r="L757" s="137" t="s">
        <v>1074</v>
      </c>
      <c r="M757" s="93" t="s">
        <v>494</v>
      </c>
    </row>
    <row r="758" spans="1:13" x14ac:dyDescent="0.2">
      <c r="A758" s="133">
        <v>42080</v>
      </c>
      <c r="B758" s="142" t="s">
        <v>1033</v>
      </c>
      <c r="C758" s="91" t="s">
        <v>239</v>
      </c>
      <c r="D758" s="150" t="s">
        <v>8</v>
      </c>
      <c r="E758" s="135">
        <v>1800</v>
      </c>
      <c r="F758" s="99">
        <f t="shared" si="30"/>
        <v>2.7440823102733867</v>
      </c>
      <c r="G758" s="98">
        <f t="shared" si="31"/>
        <v>3.1039074401006217</v>
      </c>
      <c r="H758" s="138">
        <v>579.91420000000005</v>
      </c>
      <c r="I758" s="136" t="s">
        <v>12</v>
      </c>
      <c r="J758" s="103" t="s">
        <v>493</v>
      </c>
      <c r="K758" s="138" t="s">
        <v>554</v>
      </c>
      <c r="L758" s="137" t="s">
        <v>1074</v>
      </c>
      <c r="M758" s="93" t="s">
        <v>494</v>
      </c>
    </row>
    <row r="759" spans="1:13" x14ac:dyDescent="0.2">
      <c r="A759" s="133">
        <v>42081</v>
      </c>
      <c r="B759" s="134" t="s">
        <v>660</v>
      </c>
      <c r="C759" s="91" t="s">
        <v>118</v>
      </c>
      <c r="D759" s="149" t="s">
        <v>11</v>
      </c>
      <c r="E759" s="135">
        <v>1000</v>
      </c>
      <c r="F759" s="99">
        <f t="shared" si="30"/>
        <v>1.5244901723741038</v>
      </c>
      <c r="G759" s="98">
        <f t="shared" si="31"/>
        <v>1.724393022278123</v>
      </c>
      <c r="H759" s="138">
        <v>579.91420000000005</v>
      </c>
      <c r="I759" s="136" t="s">
        <v>111</v>
      </c>
      <c r="J759" s="103" t="s">
        <v>493</v>
      </c>
      <c r="K759" s="138" t="s">
        <v>562</v>
      </c>
      <c r="L759" s="137" t="s">
        <v>1074</v>
      </c>
      <c r="M759" s="93" t="s">
        <v>494</v>
      </c>
    </row>
    <row r="760" spans="1:13" x14ac:dyDescent="0.2">
      <c r="A760" s="133">
        <v>42081</v>
      </c>
      <c r="B760" s="134" t="s">
        <v>629</v>
      </c>
      <c r="C760" s="91" t="s">
        <v>118</v>
      </c>
      <c r="D760" s="149" t="s">
        <v>11</v>
      </c>
      <c r="E760" s="135">
        <v>600</v>
      </c>
      <c r="F760" s="99">
        <f t="shared" si="30"/>
        <v>0.91469410342446233</v>
      </c>
      <c r="G760" s="98">
        <f t="shared" si="31"/>
        <v>1.0346358133668738</v>
      </c>
      <c r="H760" s="138">
        <v>579.91420000000005</v>
      </c>
      <c r="I760" s="136" t="s">
        <v>111</v>
      </c>
      <c r="J760" s="103" t="s">
        <v>493</v>
      </c>
      <c r="K760" s="138" t="s">
        <v>562</v>
      </c>
      <c r="L760" s="137" t="s">
        <v>1074</v>
      </c>
      <c r="M760" s="93" t="s">
        <v>494</v>
      </c>
    </row>
    <row r="761" spans="1:13" x14ac:dyDescent="0.2">
      <c r="A761" s="133">
        <v>42081</v>
      </c>
      <c r="B761" s="142" t="s">
        <v>824</v>
      </c>
      <c r="C761" s="91" t="s">
        <v>126</v>
      </c>
      <c r="D761" s="151" t="s">
        <v>9</v>
      </c>
      <c r="E761" s="135">
        <v>10000</v>
      </c>
      <c r="F761" s="99">
        <f t="shared" si="30"/>
        <v>15.244901723741037</v>
      </c>
      <c r="G761" s="98">
        <f t="shared" si="31"/>
        <v>17.243930222781231</v>
      </c>
      <c r="H761" s="138">
        <v>579.91420000000005</v>
      </c>
      <c r="I761" s="136" t="s">
        <v>59</v>
      </c>
      <c r="J761" s="103" t="s">
        <v>493</v>
      </c>
      <c r="K761" s="138" t="s">
        <v>560</v>
      </c>
      <c r="L761" s="137" t="s">
        <v>1074</v>
      </c>
      <c r="M761" s="93" t="s">
        <v>494</v>
      </c>
    </row>
    <row r="762" spans="1:13" x14ac:dyDescent="0.2">
      <c r="A762" s="133">
        <v>42081</v>
      </c>
      <c r="B762" s="142" t="s">
        <v>825</v>
      </c>
      <c r="C762" s="91" t="s">
        <v>126</v>
      </c>
      <c r="D762" s="151" t="s">
        <v>9</v>
      </c>
      <c r="E762" s="135">
        <v>27000</v>
      </c>
      <c r="F762" s="99">
        <f t="shared" si="30"/>
        <v>41.161234654100802</v>
      </c>
      <c r="G762" s="98">
        <f t="shared" si="31"/>
        <v>46.55861160150932</v>
      </c>
      <c r="H762" s="138">
        <v>579.91420000000005</v>
      </c>
      <c r="I762" s="136" t="s">
        <v>59</v>
      </c>
      <c r="J762" s="103" t="s">
        <v>493</v>
      </c>
      <c r="K762" s="138" t="s">
        <v>561</v>
      </c>
      <c r="L762" s="137" t="s">
        <v>1074</v>
      </c>
      <c r="M762" s="93" t="s">
        <v>494</v>
      </c>
    </row>
    <row r="763" spans="1:13" x14ac:dyDescent="0.2">
      <c r="A763" s="133">
        <v>42081</v>
      </c>
      <c r="B763" s="142" t="s">
        <v>826</v>
      </c>
      <c r="C763" s="91" t="s">
        <v>118</v>
      </c>
      <c r="D763" s="151" t="s">
        <v>9</v>
      </c>
      <c r="E763" s="135">
        <v>400</v>
      </c>
      <c r="F763" s="99">
        <f t="shared" si="30"/>
        <v>0.60979606894964156</v>
      </c>
      <c r="G763" s="98">
        <f t="shared" si="31"/>
        <v>0.68975720891124925</v>
      </c>
      <c r="H763" s="138">
        <v>579.91420000000005</v>
      </c>
      <c r="I763" s="136" t="s">
        <v>59</v>
      </c>
      <c r="J763" s="103" t="s">
        <v>493</v>
      </c>
      <c r="K763" s="138" t="s">
        <v>561</v>
      </c>
      <c r="L763" s="137" t="s">
        <v>1074</v>
      </c>
      <c r="M763" s="93" t="s">
        <v>494</v>
      </c>
    </row>
    <row r="764" spans="1:13" x14ac:dyDescent="0.2">
      <c r="A764" s="133">
        <v>42081</v>
      </c>
      <c r="B764" s="142" t="s">
        <v>827</v>
      </c>
      <c r="C764" s="91" t="s">
        <v>118</v>
      </c>
      <c r="D764" s="151" t="s">
        <v>9</v>
      </c>
      <c r="E764" s="135">
        <v>600</v>
      </c>
      <c r="F764" s="99">
        <f t="shared" si="30"/>
        <v>0.91469410342446233</v>
      </c>
      <c r="G764" s="98">
        <f t="shared" si="31"/>
        <v>1.0346358133668738</v>
      </c>
      <c r="H764" s="138">
        <v>579.91420000000005</v>
      </c>
      <c r="I764" s="136" t="s">
        <v>59</v>
      </c>
      <c r="J764" s="103" t="s">
        <v>493</v>
      </c>
      <c r="K764" s="138" t="s">
        <v>561</v>
      </c>
      <c r="L764" s="137" t="s">
        <v>1074</v>
      </c>
      <c r="M764" s="93" t="s">
        <v>494</v>
      </c>
    </row>
    <row r="765" spans="1:13" x14ac:dyDescent="0.2">
      <c r="A765" s="133">
        <v>42081</v>
      </c>
      <c r="B765" s="142" t="s">
        <v>828</v>
      </c>
      <c r="C765" s="91" t="s">
        <v>118</v>
      </c>
      <c r="D765" s="151" t="s">
        <v>9</v>
      </c>
      <c r="E765" s="135">
        <v>400</v>
      </c>
      <c r="F765" s="99">
        <f t="shared" si="30"/>
        <v>0.60979606894964156</v>
      </c>
      <c r="G765" s="98">
        <f t="shared" si="31"/>
        <v>0.68975720891124925</v>
      </c>
      <c r="H765" s="138">
        <v>579.91420000000005</v>
      </c>
      <c r="I765" s="136" t="s">
        <v>59</v>
      </c>
      <c r="J765" s="103" t="s">
        <v>493</v>
      </c>
      <c r="K765" s="138" t="s">
        <v>561</v>
      </c>
      <c r="L765" s="137" t="s">
        <v>1074</v>
      </c>
      <c r="M765" s="93" t="s">
        <v>494</v>
      </c>
    </row>
    <row r="766" spans="1:13" x14ac:dyDescent="0.2">
      <c r="A766" s="133">
        <v>42081</v>
      </c>
      <c r="B766" s="142" t="s">
        <v>829</v>
      </c>
      <c r="C766" s="91" t="s">
        <v>118</v>
      </c>
      <c r="D766" s="151" t="s">
        <v>9</v>
      </c>
      <c r="E766" s="135">
        <v>900</v>
      </c>
      <c r="F766" s="99">
        <f t="shared" si="30"/>
        <v>1.3720411551366933</v>
      </c>
      <c r="G766" s="98">
        <f t="shared" si="31"/>
        <v>1.5519537200503108</v>
      </c>
      <c r="H766" s="138">
        <v>579.91420000000005</v>
      </c>
      <c r="I766" s="136" t="s">
        <v>59</v>
      </c>
      <c r="J766" s="103" t="s">
        <v>493</v>
      </c>
      <c r="K766" s="138" t="s">
        <v>561</v>
      </c>
      <c r="L766" s="137" t="s">
        <v>1074</v>
      </c>
      <c r="M766" s="93" t="s">
        <v>494</v>
      </c>
    </row>
    <row r="767" spans="1:13" x14ac:dyDescent="0.2">
      <c r="A767" s="133">
        <v>42081</v>
      </c>
      <c r="B767" s="142" t="s">
        <v>1034</v>
      </c>
      <c r="C767" s="91" t="s">
        <v>118</v>
      </c>
      <c r="D767" s="150" t="s">
        <v>8</v>
      </c>
      <c r="E767" s="135">
        <v>600</v>
      </c>
      <c r="F767" s="99">
        <f t="shared" si="30"/>
        <v>0.91469410342446233</v>
      </c>
      <c r="G767" s="98">
        <f t="shared" si="31"/>
        <v>1.0346358133668738</v>
      </c>
      <c r="H767" s="138">
        <v>579.91420000000005</v>
      </c>
      <c r="I767" s="136" t="s">
        <v>12</v>
      </c>
      <c r="J767" s="103" t="s">
        <v>493</v>
      </c>
      <c r="K767" s="138" t="s">
        <v>555</v>
      </c>
      <c r="L767" s="137" t="s">
        <v>1074</v>
      </c>
      <c r="M767" s="93" t="s">
        <v>494</v>
      </c>
    </row>
    <row r="768" spans="1:13" x14ac:dyDescent="0.2">
      <c r="A768" s="133">
        <v>42081</v>
      </c>
      <c r="B768" s="142" t="s">
        <v>1035</v>
      </c>
      <c r="C768" s="91" t="s">
        <v>118</v>
      </c>
      <c r="D768" s="150" t="s">
        <v>8</v>
      </c>
      <c r="E768" s="135">
        <v>4000</v>
      </c>
      <c r="F768" s="99">
        <f t="shared" si="30"/>
        <v>6.0979606894964151</v>
      </c>
      <c r="G768" s="98">
        <f t="shared" si="31"/>
        <v>6.8975720891124919</v>
      </c>
      <c r="H768" s="138">
        <v>579.91420000000005</v>
      </c>
      <c r="I768" s="136" t="s">
        <v>12</v>
      </c>
      <c r="J768" s="103" t="s">
        <v>493</v>
      </c>
      <c r="K768" s="138" t="s">
        <v>555</v>
      </c>
      <c r="L768" s="137" t="s">
        <v>1074</v>
      </c>
      <c r="M768" s="93" t="s">
        <v>494</v>
      </c>
    </row>
    <row r="769" spans="1:13" x14ac:dyDescent="0.2">
      <c r="A769" s="133">
        <v>42081</v>
      </c>
      <c r="B769" s="142" t="s">
        <v>1036</v>
      </c>
      <c r="C769" s="91" t="s">
        <v>118</v>
      </c>
      <c r="D769" s="150" t="s">
        <v>8</v>
      </c>
      <c r="E769" s="135">
        <v>600</v>
      </c>
      <c r="F769" s="99">
        <f t="shared" ref="F769:F832" si="32">E769/655.957</f>
        <v>0.91469410342446233</v>
      </c>
      <c r="G769" s="98">
        <f t="shared" ref="G769:G832" si="33">E769/H769</f>
        <v>1.0346358133668738</v>
      </c>
      <c r="H769" s="138">
        <v>579.91420000000005</v>
      </c>
      <c r="I769" s="136" t="s">
        <v>12</v>
      </c>
      <c r="J769" s="103" t="s">
        <v>493</v>
      </c>
      <c r="K769" s="138" t="s">
        <v>555</v>
      </c>
      <c r="L769" s="137" t="s">
        <v>1074</v>
      </c>
      <c r="M769" s="93" t="s">
        <v>494</v>
      </c>
    </row>
    <row r="770" spans="1:13" x14ac:dyDescent="0.2">
      <c r="A770" s="133">
        <v>42081</v>
      </c>
      <c r="B770" s="142" t="s">
        <v>1037</v>
      </c>
      <c r="C770" s="91" t="s">
        <v>273</v>
      </c>
      <c r="D770" s="154" t="s">
        <v>8</v>
      </c>
      <c r="E770" s="135">
        <v>5000</v>
      </c>
      <c r="F770" s="99">
        <f t="shared" si="32"/>
        <v>7.6224508618705187</v>
      </c>
      <c r="G770" s="98">
        <f t="shared" si="33"/>
        <v>8.6219651113906153</v>
      </c>
      <c r="H770" s="138">
        <v>579.91420000000005</v>
      </c>
      <c r="I770" s="136" t="s">
        <v>12</v>
      </c>
      <c r="J770" s="103" t="s">
        <v>493</v>
      </c>
      <c r="K770" s="138" t="s">
        <v>555</v>
      </c>
      <c r="L770" s="137" t="s">
        <v>1074</v>
      </c>
      <c r="M770" s="93" t="s">
        <v>494</v>
      </c>
    </row>
    <row r="771" spans="1:13" x14ac:dyDescent="0.2">
      <c r="A771" s="133">
        <v>42081</v>
      </c>
      <c r="B771" s="142" t="s">
        <v>1038</v>
      </c>
      <c r="C771" s="91" t="s">
        <v>273</v>
      </c>
      <c r="D771" s="154" t="s">
        <v>8</v>
      </c>
      <c r="E771" s="135">
        <v>3000</v>
      </c>
      <c r="F771" s="99">
        <f t="shared" si="32"/>
        <v>4.5734705171223116</v>
      </c>
      <c r="G771" s="98">
        <f t="shared" si="33"/>
        <v>5.1731790668343693</v>
      </c>
      <c r="H771" s="138">
        <v>579.91420000000005</v>
      </c>
      <c r="I771" s="136" t="s">
        <v>12</v>
      </c>
      <c r="J771" s="103" t="s">
        <v>493</v>
      </c>
      <c r="K771" s="138" t="s">
        <v>555</v>
      </c>
      <c r="L771" s="137" t="s">
        <v>1074</v>
      </c>
      <c r="M771" s="93" t="s">
        <v>494</v>
      </c>
    </row>
    <row r="772" spans="1:13" x14ac:dyDescent="0.2">
      <c r="A772" s="133">
        <v>42081</v>
      </c>
      <c r="B772" s="142" t="s">
        <v>1039</v>
      </c>
      <c r="C772" s="91" t="s">
        <v>239</v>
      </c>
      <c r="D772" s="154" t="s">
        <v>8</v>
      </c>
      <c r="E772" s="135">
        <v>1500</v>
      </c>
      <c r="F772" s="99">
        <f t="shared" si="32"/>
        <v>2.2867352585611558</v>
      </c>
      <c r="G772" s="98">
        <f t="shared" si="33"/>
        <v>2.5865895334171847</v>
      </c>
      <c r="H772" s="138">
        <v>579.91420000000005</v>
      </c>
      <c r="I772" s="136" t="s">
        <v>12</v>
      </c>
      <c r="J772" s="103" t="s">
        <v>493</v>
      </c>
      <c r="K772" s="138" t="s">
        <v>555</v>
      </c>
      <c r="L772" s="137" t="s">
        <v>1074</v>
      </c>
      <c r="M772" s="93" t="s">
        <v>494</v>
      </c>
    </row>
    <row r="773" spans="1:13" x14ac:dyDescent="0.2">
      <c r="A773" s="133">
        <v>42081</v>
      </c>
      <c r="B773" s="142" t="s">
        <v>1040</v>
      </c>
      <c r="C773" s="91" t="s">
        <v>118</v>
      </c>
      <c r="D773" s="154" t="s">
        <v>8</v>
      </c>
      <c r="E773" s="135">
        <v>1000</v>
      </c>
      <c r="F773" s="99">
        <f t="shared" si="32"/>
        <v>1.5244901723741038</v>
      </c>
      <c r="G773" s="98">
        <f t="shared" si="33"/>
        <v>1.724393022278123</v>
      </c>
      <c r="H773" s="138">
        <v>579.91420000000005</v>
      </c>
      <c r="I773" s="136" t="s">
        <v>12</v>
      </c>
      <c r="J773" s="103" t="s">
        <v>493</v>
      </c>
      <c r="K773" s="138" t="s">
        <v>555</v>
      </c>
      <c r="L773" s="137" t="s">
        <v>1074</v>
      </c>
      <c r="M773" s="93" t="s">
        <v>494</v>
      </c>
    </row>
    <row r="774" spans="1:13" x14ac:dyDescent="0.2">
      <c r="A774" s="133">
        <v>42081</v>
      </c>
      <c r="B774" s="142" t="s">
        <v>944</v>
      </c>
      <c r="C774" s="91" t="s">
        <v>118</v>
      </c>
      <c r="D774" s="154" t="s">
        <v>8</v>
      </c>
      <c r="E774" s="135">
        <v>600</v>
      </c>
      <c r="F774" s="99">
        <f t="shared" si="32"/>
        <v>0.91469410342446233</v>
      </c>
      <c r="G774" s="98">
        <f t="shared" si="33"/>
        <v>1.0346358133668738</v>
      </c>
      <c r="H774" s="138">
        <v>579.91420000000005</v>
      </c>
      <c r="I774" s="136" t="s">
        <v>63</v>
      </c>
      <c r="J774" s="103" t="s">
        <v>493</v>
      </c>
      <c r="K774" s="138" t="s">
        <v>556</v>
      </c>
      <c r="L774" s="137" t="s">
        <v>1074</v>
      </c>
      <c r="M774" s="93" t="s">
        <v>494</v>
      </c>
    </row>
    <row r="775" spans="1:13" x14ac:dyDescent="0.2">
      <c r="A775" s="133">
        <v>42081</v>
      </c>
      <c r="B775" s="142" t="s">
        <v>945</v>
      </c>
      <c r="C775" s="91" t="s">
        <v>118</v>
      </c>
      <c r="D775" s="154" t="s">
        <v>8</v>
      </c>
      <c r="E775" s="135">
        <v>5000</v>
      </c>
      <c r="F775" s="99">
        <f t="shared" si="32"/>
        <v>7.6224508618705187</v>
      </c>
      <c r="G775" s="98">
        <f t="shared" si="33"/>
        <v>8.6219651113906153</v>
      </c>
      <c r="H775" s="138">
        <v>579.91420000000005</v>
      </c>
      <c r="I775" s="136" t="s">
        <v>63</v>
      </c>
      <c r="J775" s="103" t="s">
        <v>493</v>
      </c>
      <c r="K775" s="138" t="s">
        <v>556</v>
      </c>
      <c r="L775" s="137" t="s">
        <v>1074</v>
      </c>
      <c r="M775" s="93" t="s">
        <v>494</v>
      </c>
    </row>
    <row r="776" spans="1:13" x14ac:dyDescent="0.2">
      <c r="A776" s="133">
        <v>42081</v>
      </c>
      <c r="B776" s="142" t="s">
        <v>946</v>
      </c>
      <c r="C776" s="91" t="s">
        <v>118</v>
      </c>
      <c r="D776" s="154" t="s">
        <v>8</v>
      </c>
      <c r="E776" s="135">
        <v>200</v>
      </c>
      <c r="F776" s="99">
        <f t="shared" si="32"/>
        <v>0.30489803447482078</v>
      </c>
      <c r="G776" s="98">
        <f t="shared" si="33"/>
        <v>0.34487860445562463</v>
      </c>
      <c r="H776" s="138">
        <v>579.91420000000005</v>
      </c>
      <c r="I776" s="136" t="s">
        <v>63</v>
      </c>
      <c r="J776" s="103" t="s">
        <v>493</v>
      </c>
      <c r="K776" s="138" t="s">
        <v>556</v>
      </c>
      <c r="L776" s="137" t="s">
        <v>1074</v>
      </c>
      <c r="M776" s="93" t="s">
        <v>494</v>
      </c>
    </row>
    <row r="777" spans="1:13" x14ac:dyDescent="0.2">
      <c r="A777" s="133">
        <v>42081</v>
      </c>
      <c r="B777" s="142" t="s">
        <v>947</v>
      </c>
      <c r="C777" s="91" t="s">
        <v>118</v>
      </c>
      <c r="D777" s="154" t="s">
        <v>8</v>
      </c>
      <c r="E777" s="135">
        <v>300</v>
      </c>
      <c r="F777" s="99">
        <f t="shared" si="32"/>
        <v>0.45734705171223117</v>
      </c>
      <c r="G777" s="98">
        <f t="shared" si="33"/>
        <v>0.51731790668343691</v>
      </c>
      <c r="H777" s="138">
        <v>579.91420000000005</v>
      </c>
      <c r="I777" s="136" t="s">
        <v>63</v>
      </c>
      <c r="J777" s="103" t="s">
        <v>493</v>
      </c>
      <c r="K777" s="138" t="s">
        <v>556</v>
      </c>
      <c r="L777" s="137" t="s">
        <v>1074</v>
      </c>
      <c r="M777" s="93" t="s">
        <v>494</v>
      </c>
    </row>
    <row r="778" spans="1:13" x14ac:dyDescent="0.2">
      <c r="A778" s="133">
        <v>42081</v>
      </c>
      <c r="B778" s="142" t="s">
        <v>948</v>
      </c>
      <c r="C778" s="91" t="s">
        <v>118</v>
      </c>
      <c r="D778" s="154" t="s">
        <v>8</v>
      </c>
      <c r="E778" s="135">
        <v>200</v>
      </c>
      <c r="F778" s="99">
        <f t="shared" si="32"/>
        <v>0.30489803447482078</v>
      </c>
      <c r="G778" s="98">
        <f t="shared" si="33"/>
        <v>0.34487860445562463</v>
      </c>
      <c r="H778" s="138">
        <v>579.91420000000005</v>
      </c>
      <c r="I778" s="136" t="s">
        <v>63</v>
      </c>
      <c r="J778" s="103" t="s">
        <v>493</v>
      </c>
      <c r="K778" s="138" t="s">
        <v>556</v>
      </c>
      <c r="L778" s="137" t="s">
        <v>1074</v>
      </c>
      <c r="M778" s="93" t="s">
        <v>494</v>
      </c>
    </row>
    <row r="779" spans="1:13" x14ac:dyDescent="0.2">
      <c r="A779" s="133">
        <v>42081</v>
      </c>
      <c r="B779" s="142" t="s">
        <v>949</v>
      </c>
      <c r="C779" s="91" t="s">
        <v>118</v>
      </c>
      <c r="D779" s="154" t="s">
        <v>8</v>
      </c>
      <c r="E779" s="135">
        <v>200</v>
      </c>
      <c r="F779" s="99">
        <f t="shared" si="32"/>
        <v>0.30489803447482078</v>
      </c>
      <c r="G779" s="98">
        <f t="shared" si="33"/>
        <v>0.34487860445562463</v>
      </c>
      <c r="H779" s="138">
        <v>579.91420000000005</v>
      </c>
      <c r="I779" s="136" t="s">
        <v>63</v>
      </c>
      <c r="J779" s="103" t="s">
        <v>493</v>
      </c>
      <c r="K779" s="138" t="s">
        <v>556</v>
      </c>
      <c r="L779" s="137" t="s">
        <v>1074</v>
      </c>
      <c r="M779" s="93" t="s">
        <v>494</v>
      </c>
    </row>
    <row r="780" spans="1:13" x14ac:dyDescent="0.2">
      <c r="A780" s="133">
        <v>42081</v>
      </c>
      <c r="B780" s="142" t="s">
        <v>950</v>
      </c>
      <c r="C780" s="91" t="s">
        <v>118</v>
      </c>
      <c r="D780" s="154" t="s">
        <v>8</v>
      </c>
      <c r="E780" s="135">
        <v>300</v>
      </c>
      <c r="F780" s="99">
        <f t="shared" si="32"/>
        <v>0.45734705171223117</v>
      </c>
      <c r="G780" s="98">
        <f t="shared" si="33"/>
        <v>0.51731790668343691</v>
      </c>
      <c r="H780" s="138">
        <v>579.91420000000005</v>
      </c>
      <c r="I780" s="136" t="s">
        <v>63</v>
      </c>
      <c r="J780" s="103" t="s">
        <v>493</v>
      </c>
      <c r="K780" s="138" t="s">
        <v>556</v>
      </c>
      <c r="L780" s="137" t="s">
        <v>1074</v>
      </c>
      <c r="M780" s="93" t="s">
        <v>494</v>
      </c>
    </row>
    <row r="781" spans="1:13" x14ac:dyDescent="0.2">
      <c r="A781" s="133">
        <v>42081</v>
      </c>
      <c r="B781" s="142" t="s">
        <v>951</v>
      </c>
      <c r="C781" s="91" t="s">
        <v>273</v>
      </c>
      <c r="D781" s="154" t="s">
        <v>8</v>
      </c>
      <c r="E781" s="135">
        <v>5000</v>
      </c>
      <c r="F781" s="99">
        <f t="shared" si="32"/>
        <v>7.6224508618705187</v>
      </c>
      <c r="G781" s="98">
        <f t="shared" si="33"/>
        <v>8.6219651113906153</v>
      </c>
      <c r="H781" s="138">
        <v>579.91420000000005</v>
      </c>
      <c r="I781" s="136" t="s">
        <v>63</v>
      </c>
      <c r="J781" s="103" t="s">
        <v>493</v>
      </c>
      <c r="K781" s="138" t="s">
        <v>556</v>
      </c>
      <c r="L781" s="137" t="s">
        <v>1074</v>
      </c>
      <c r="M781" s="93" t="s">
        <v>494</v>
      </c>
    </row>
    <row r="782" spans="1:13" x14ac:dyDescent="0.2">
      <c r="A782" s="133">
        <v>42081</v>
      </c>
      <c r="B782" s="142" t="s">
        <v>952</v>
      </c>
      <c r="C782" s="91" t="s">
        <v>239</v>
      </c>
      <c r="D782" s="154" t="s">
        <v>8</v>
      </c>
      <c r="E782" s="135">
        <v>1000</v>
      </c>
      <c r="F782" s="99">
        <f t="shared" si="32"/>
        <v>1.5244901723741038</v>
      </c>
      <c r="G782" s="98">
        <f t="shared" si="33"/>
        <v>1.724393022278123</v>
      </c>
      <c r="H782" s="138">
        <v>579.91420000000005</v>
      </c>
      <c r="I782" s="136" t="s">
        <v>63</v>
      </c>
      <c r="J782" s="103" t="s">
        <v>493</v>
      </c>
      <c r="K782" s="138" t="s">
        <v>556</v>
      </c>
      <c r="L782" s="137" t="s">
        <v>1074</v>
      </c>
      <c r="M782" s="93" t="s">
        <v>494</v>
      </c>
    </row>
    <row r="783" spans="1:13" x14ac:dyDescent="0.2">
      <c r="A783" s="133">
        <v>42081</v>
      </c>
      <c r="B783" s="142" t="s">
        <v>953</v>
      </c>
      <c r="C783" s="91" t="s">
        <v>273</v>
      </c>
      <c r="D783" s="154" t="s">
        <v>8</v>
      </c>
      <c r="E783" s="135">
        <v>3000</v>
      </c>
      <c r="F783" s="99">
        <f t="shared" si="32"/>
        <v>4.5734705171223116</v>
      </c>
      <c r="G783" s="98">
        <f t="shared" si="33"/>
        <v>5.1731790668343693</v>
      </c>
      <c r="H783" s="138">
        <v>579.91420000000005</v>
      </c>
      <c r="I783" s="136" t="s">
        <v>63</v>
      </c>
      <c r="J783" s="103" t="s">
        <v>493</v>
      </c>
      <c r="K783" s="138" t="s">
        <v>556</v>
      </c>
      <c r="L783" s="137" t="s">
        <v>1074</v>
      </c>
      <c r="M783" s="93" t="s">
        <v>494</v>
      </c>
    </row>
    <row r="784" spans="1:13" x14ac:dyDescent="0.2">
      <c r="A784" s="133">
        <v>42082</v>
      </c>
      <c r="B784" s="142" t="s">
        <v>1066</v>
      </c>
      <c r="C784" s="91" t="s">
        <v>653</v>
      </c>
      <c r="D784" s="148" t="s">
        <v>11</v>
      </c>
      <c r="E784" s="135">
        <v>400000</v>
      </c>
      <c r="F784" s="99">
        <f t="shared" si="32"/>
        <v>609.79606894964149</v>
      </c>
      <c r="G784" s="98">
        <f t="shared" si="33"/>
        <v>689.75720891124922</v>
      </c>
      <c r="H784" s="138">
        <v>579.91420000000005</v>
      </c>
      <c r="I784" s="136" t="s">
        <v>241</v>
      </c>
      <c r="J784" s="103" t="s">
        <v>493</v>
      </c>
      <c r="K784" s="138" t="s">
        <v>867</v>
      </c>
      <c r="L784" s="137" t="s">
        <v>1074</v>
      </c>
      <c r="M784" s="93" t="s">
        <v>494</v>
      </c>
    </row>
    <row r="785" spans="1:13" x14ac:dyDescent="0.2">
      <c r="A785" s="133">
        <v>42082</v>
      </c>
      <c r="B785" s="144" t="s">
        <v>630</v>
      </c>
      <c r="C785" s="91" t="s">
        <v>118</v>
      </c>
      <c r="D785" s="155" t="s">
        <v>11</v>
      </c>
      <c r="E785" s="135">
        <v>700</v>
      </c>
      <c r="F785" s="99">
        <f t="shared" si="32"/>
        <v>1.0671431206618727</v>
      </c>
      <c r="G785" s="98">
        <f t="shared" si="33"/>
        <v>1.2070751155946862</v>
      </c>
      <c r="H785" s="138">
        <v>579.91420000000005</v>
      </c>
      <c r="I785" s="136" t="s">
        <v>62</v>
      </c>
      <c r="J785" s="103" t="s">
        <v>493</v>
      </c>
      <c r="K785" s="138" t="s">
        <v>574</v>
      </c>
      <c r="L785" s="137" t="s">
        <v>1074</v>
      </c>
      <c r="M785" s="93" t="s">
        <v>494</v>
      </c>
    </row>
    <row r="786" spans="1:13" x14ac:dyDescent="0.2">
      <c r="A786" s="133">
        <v>42082</v>
      </c>
      <c r="B786" s="144" t="s">
        <v>631</v>
      </c>
      <c r="C786" s="91" t="s">
        <v>118</v>
      </c>
      <c r="D786" s="155" t="s">
        <v>11</v>
      </c>
      <c r="E786" s="135">
        <v>300</v>
      </c>
      <c r="F786" s="99">
        <f t="shared" si="32"/>
        <v>0.45734705171223117</v>
      </c>
      <c r="G786" s="98">
        <f t="shared" si="33"/>
        <v>0.51731790668343691</v>
      </c>
      <c r="H786" s="138">
        <v>579.91420000000005</v>
      </c>
      <c r="I786" s="136" t="s">
        <v>62</v>
      </c>
      <c r="J786" s="103" t="s">
        <v>493</v>
      </c>
      <c r="K786" s="138" t="s">
        <v>574</v>
      </c>
      <c r="L786" s="137" t="s">
        <v>1074</v>
      </c>
      <c r="M786" s="93" t="s">
        <v>494</v>
      </c>
    </row>
    <row r="787" spans="1:13" x14ac:dyDescent="0.2">
      <c r="A787" s="133">
        <v>42082</v>
      </c>
      <c r="B787" s="142" t="s">
        <v>661</v>
      </c>
      <c r="C787" s="91" t="s">
        <v>118</v>
      </c>
      <c r="D787" s="148" t="s">
        <v>11</v>
      </c>
      <c r="E787" s="135">
        <v>700</v>
      </c>
      <c r="F787" s="99">
        <f t="shared" si="32"/>
        <v>1.0671431206618727</v>
      </c>
      <c r="G787" s="98">
        <f t="shared" si="33"/>
        <v>1.2070751155946862</v>
      </c>
      <c r="H787" s="138">
        <v>579.91420000000005</v>
      </c>
      <c r="I787" s="136" t="s">
        <v>111</v>
      </c>
      <c r="J787" s="103" t="s">
        <v>493</v>
      </c>
      <c r="K787" s="138" t="s">
        <v>573</v>
      </c>
      <c r="L787" s="137" t="s">
        <v>1074</v>
      </c>
      <c r="M787" s="93" t="s">
        <v>494</v>
      </c>
    </row>
    <row r="788" spans="1:13" x14ac:dyDescent="0.2">
      <c r="A788" s="133">
        <v>42082</v>
      </c>
      <c r="B788" s="142" t="s">
        <v>662</v>
      </c>
      <c r="C788" s="91" t="s">
        <v>118</v>
      </c>
      <c r="D788" s="148" t="s">
        <v>11</v>
      </c>
      <c r="E788" s="135">
        <v>1200</v>
      </c>
      <c r="F788" s="99">
        <f t="shared" si="32"/>
        <v>1.8293882068489247</v>
      </c>
      <c r="G788" s="98">
        <f t="shared" si="33"/>
        <v>2.0692716267337476</v>
      </c>
      <c r="H788" s="138">
        <v>579.91420000000005</v>
      </c>
      <c r="I788" s="136" t="s">
        <v>111</v>
      </c>
      <c r="J788" s="103" t="s">
        <v>493</v>
      </c>
      <c r="K788" s="138" t="s">
        <v>573</v>
      </c>
      <c r="L788" s="137" t="s">
        <v>1074</v>
      </c>
      <c r="M788" s="93" t="s">
        <v>494</v>
      </c>
    </row>
    <row r="789" spans="1:13" x14ac:dyDescent="0.2">
      <c r="A789" s="133">
        <v>42082</v>
      </c>
      <c r="B789" s="142" t="s">
        <v>691</v>
      </c>
      <c r="C789" s="91" t="s">
        <v>118</v>
      </c>
      <c r="D789" s="148" t="s">
        <v>8</v>
      </c>
      <c r="E789" s="135">
        <v>1700</v>
      </c>
      <c r="F789" s="99">
        <f t="shared" si="32"/>
        <v>2.5916332930359767</v>
      </c>
      <c r="G789" s="98">
        <f t="shared" si="33"/>
        <v>2.9314681378728094</v>
      </c>
      <c r="H789" s="138">
        <v>579.91420000000005</v>
      </c>
      <c r="I789" s="136" t="s">
        <v>60</v>
      </c>
      <c r="J789" s="103" t="s">
        <v>493</v>
      </c>
      <c r="K789" s="138" t="s">
        <v>565</v>
      </c>
      <c r="L789" s="137" t="s">
        <v>1074</v>
      </c>
      <c r="M789" s="93" t="s">
        <v>494</v>
      </c>
    </row>
    <row r="790" spans="1:13" x14ac:dyDescent="0.2">
      <c r="A790" s="133">
        <v>42082</v>
      </c>
      <c r="B790" s="142" t="s">
        <v>692</v>
      </c>
      <c r="C790" s="91" t="s">
        <v>118</v>
      </c>
      <c r="D790" s="148" t="s">
        <v>8</v>
      </c>
      <c r="E790" s="135">
        <v>1700</v>
      </c>
      <c r="F790" s="99">
        <f t="shared" si="32"/>
        <v>2.5916332930359767</v>
      </c>
      <c r="G790" s="98">
        <f t="shared" si="33"/>
        <v>2.9314681378728094</v>
      </c>
      <c r="H790" s="138">
        <v>579.91420000000005</v>
      </c>
      <c r="I790" s="136" t="s">
        <v>60</v>
      </c>
      <c r="J790" s="103" t="s">
        <v>493</v>
      </c>
      <c r="K790" s="138" t="s">
        <v>565</v>
      </c>
      <c r="L790" s="137" t="s">
        <v>1074</v>
      </c>
      <c r="M790" s="93" t="s">
        <v>494</v>
      </c>
    </row>
    <row r="791" spans="1:13" x14ac:dyDescent="0.2">
      <c r="A791" s="133">
        <v>42082</v>
      </c>
      <c r="B791" s="134" t="s">
        <v>693</v>
      </c>
      <c r="C791" s="91" t="s">
        <v>146</v>
      </c>
      <c r="D791" s="156" t="s">
        <v>9</v>
      </c>
      <c r="E791" s="135">
        <v>10000</v>
      </c>
      <c r="F791" s="99">
        <f t="shared" si="32"/>
        <v>15.244901723741037</v>
      </c>
      <c r="G791" s="98">
        <f t="shared" si="33"/>
        <v>17.243930222781231</v>
      </c>
      <c r="H791" s="138">
        <v>579.91420000000005</v>
      </c>
      <c r="I791" s="136" t="s">
        <v>60</v>
      </c>
      <c r="J791" s="103" t="s">
        <v>493</v>
      </c>
      <c r="K791" s="138" t="s">
        <v>565</v>
      </c>
      <c r="L791" s="137" t="s">
        <v>1074</v>
      </c>
      <c r="M791" s="93" t="s">
        <v>494</v>
      </c>
    </row>
    <row r="792" spans="1:13" x14ac:dyDescent="0.2">
      <c r="A792" s="133">
        <v>42082</v>
      </c>
      <c r="B792" s="134" t="s">
        <v>770</v>
      </c>
      <c r="C792" s="91" t="s">
        <v>227</v>
      </c>
      <c r="D792" s="157" t="s">
        <v>15</v>
      </c>
      <c r="E792" s="135">
        <v>15000</v>
      </c>
      <c r="F792" s="99">
        <f t="shared" si="32"/>
        <v>22.867352585611556</v>
      </c>
      <c r="G792" s="98">
        <f t="shared" si="33"/>
        <v>25.865895334171846</v>
      </c>
      <c r="H792" s="138">
        <v>579.91420000000005</v>
      </c>
      <c r="I792" s="136" t="s">
        <v>16</v>
      </c>
      <c r="J792" s="103" t="s">
        <v>493</v>
      </c>
      <c r="K792" s="138" t="s">
        <v>563</v>
      </c>
      <c r="L792" s="137" t="s">
        <v>1074</v>
      </c>
      <c r="M792" s="93" t="s">
        <v>494</v>
      </c>
    </row>
    <row r="793" spans="1:13" x14ac:dyDescent="0.2">
      <c r="A793" s="133">
        <v>42082</v>
      </c>
      <c r="B793" s="134" t="s">
        <v>771</v>
      </c>
      <c r="C793" s="91" t="s">
        <v>227</v>
      </c>
      <c r="D793" s="157" t="s">
        <v>15</v>
      </c>
      <c r="E793" s="135">
        <v>15000</v>
      </c>
      <c r="F793" s="99">
        <f t="shared" si="32"/>
        <v>22.867352585611556</v>
      </c>
      <c r="G793" s="98">
        <f t="shared" si="33"/>
        <v>25.865895334171846</v>
      </c>
      <c r="H793" s="138">
        <v>579.91420000000005</v>
      </c>
      <c r="I793" s="136" t="s">
        <v>16</v>
      </c>
      <c r="J793" s="103" t="s">
        <v>493</v>
      </c>
      <c r="K793" s="138" t="s">
        <v>563</v>
      </c>
      <c r="L793" s="137" t="s">
        <v>1074</v>
      </c>
      <c r="M793" s="93" t="s">
        <v>494</v>
      </c>
    </row>
    <row r="794" spans="1:13" x14ac:dyDescent="0.2">
      <c r="A794" s="133">
        <v>42082</v>
      </c>
      <c r="B794" s="134" t="s">
        <v>772</v>
      </c>
      <c r="C794" s="91" t="s">
        <v>227</v>
      </c>
      <c r="D794" s="157" t="s">
        <v>15</v>
      </c>
      <c r="E794" s="135">
        <v>15000</v>
      </c>
      <c r="F794" s="99">
        <f t="shared" si="32"/>
        <v>22.867352585611556</v>
      </c>
      <c r="G794" s="98">
        <f t="shared" si="33"/>
        <v>25.865895334171846</v>
      </c>
      <c r="H794" s="138">
        <v>579.91420000000005</v>
      </c>
      <c r="I794" s="136" t="s">
        <v>16</v>
      </c>
      <c r="J794" s="103" t="s">
        <v>493</v>
      </c>
      <c r="K794" s="138" t="s">
        <v>563</v>
      </c>
      <c r="L794" s="137" t="s">
        <v>1074</v>
      </c>
      <c r="M794" s="93" t="s">
        <v>494</v>
      </c>
    </row>
    <row r="795" spans="1:13" x14ac:dyDescent="0.2">
      <c r="A795" s="133">
        <v>42082</v>
      </c>
      <c r="B795" s="134" t="s">
        <v>773</v>
      </c>
      <c r="C795" s="91" t="s">
        <v>227</v>
      </c>
      <c r="D795" s="157" t="s">
        <v>15</v>
      </c>
      <c r="E795" s="135">
        <v>15000</v>
      </c>
      <c r="F795" s="99">
        <f t="shared" si="32"/>
        <v>22.867352585611556</v>
      </c>
      <c r="G795" s="98">
        <f t="shared" si="33"/>
        <v>25.865895334171846</v>
      </c>
      <c r="H795" s="138">
        <v>579.91420000000005</v>
      </c>
      <c r="I795" s="136" t="s">
        <v>16</v>
      </c>
      <c r="J795" s="103" t="s">
        <v>493</v>
      </c>
      <c r="K795" s="138" t="s">
        <v>563</v>
      </c>
      <c r="L795" s="137" t="s">
        <v>1074</v>
      </c>
      <c r="M795" s="93" t="s">
        <v>494</v>
      </c>
    </row>
    <row r="796" spans="1:13" x14ac:dyDescent="0.2">
      <c r="A796" s="133">
        <v>42082</v>
      </c>
      <c r="B796" s="134" t="s">
        <v>774</v>
      </c>
      <c r="C796" s="91" t="s">
        <v>227</v>
      </c>
      <c r="D796" s="157" t="s">
        <v>15</v>
      </c>
      <c r="E796" s="135">
        <v>15000</v>
      </c>
      <c r="F796" s="99">
        <f t="shared" si="32"/>
        <v>22.867352585611556</v>
      </c>
      <c r="G796" s="98">
        <f t="shared" si="33"/>
        <v>25.865895334171846</v>
      </c>
      <c r="H796" s="138">
        <v>579.91420000000005</v>
      </c>
      <c r="I796" s="136" t="s">
        <v>16</v>
      </c>
      <c r="J796" s="103" t="s">
        <v>493</v>
      </c>
      <c r="K796" s="138" t="s">
        <v>563</v>
      </c>
      <c r="L796" s="137" t="s">
        <v>1074</v>
      </c>
      <c r="M796" s="93" t="s">
        <v>494</v>
      </c>
    </row>
    <row r="797" spans="1:13" x14ac:dyDescent="0.2">
      <c r="A797" s="133">
        <v>42082</v>
      </c>
      <c r="B797" s="134" t="s">
        <v>775</v>
      </c>
      <c r="C797" s="91" t="s">
        <v>227</v>
      </c>
      <c r="D797" s="157" t="s">
        <v>15</v>
      </c>
      <c r="E797" s="135">
        <v>15000</v>
      </c>
      <c r="F797" s="99">
        <f t="shared" si="32"/>
        <v>22.867352585611556</v>
      </c>
      <c r="G797" s="98">
        <f t="shared" si="33"/>
        <v>25.865895334171846</v>
      </c>
      <c r="H797" s="138">
        <v>579.91420000000005</v>
      </c>
      <c r="I797" s="136" t="s">
        <v>16</v>
      </c>
      <c r="J797" s="103" t="s">
        <v>493</v>
      </c>
      <c r="K797" s="138" t="s">
        <v>563</v>
      </c>
      <c r="L797" s="137" t="s">
        <v>1074</v>
      </c>
      <c r="M797" s="93" t="s">
        <v>494</v>
      </c>
    </row>
    <row r="798" spans="1:13" x14ac:dyDescent="0.2">
      <c r="A798" s="133">
        <v>42082</v>
      </c>
      <c r="B798" s="142" t="s">
        <v>830</v>
      </c>
      <c r="C798" s="91" t="s">
        <v>118</v>
      </c>
      <c r="D798" s="158" t="s">
        <v>9</v>
      </c>
      <c r="E798" s="135">
        <v>1200</v>
      </c>
      <c r="F798" s="99">
        <f t="shared" si="32"/>
        <v>1.8293882068489247</v>
      </c>
      <c r="G798" s="98">
        <f t="shared" si="33"/>
        <v>2.0692716267337476</v>
      </c>
      <c r="H798" s="138">
        <v>579.91420000000005</v>
      </c>
      <c r="I798" s="136" t="s">
        <v>59</v>
      </c>
      <c r="J798" s="103" t="s">
        <v>493</v>
      </c>
      <c r="K798" s="138" t="s">
        <v>564</v>
      </c>
      <c r="L798" s="137" t="s">
        <v>1074</v>
      </c>
      <c r="M798" s="93" t="s">
        <v>494</v>
      </c>
    </row>
    <row r="799" spans="1:13" x14ac:dyDescent="0.2">
      <c r="A799" s="133">
        <v>42082</v>
      </c>
      <c r="B799" s="142" t="s">
        <v>831</v>
      </c>
      <c r="C799" s="91" t="s">
        <v>118</v>
      </c>
      <c r="D799" s="158" t="s">
        <v>9</v>
      </c>
      <c r="E799" s="135">
        <v>900</v>
      </c>
      <c r="F799" s="99">
        <f t="shared" si="32"/>
        <v>1.3720411551366933</v>
      </c>
      <c r="G799" s="98">
        <f t="shared" si="33"/>
        <v>1.5519537200503108</v>
      </c>
      <c r="H799" s="138">
        <v>579.91420000000005</v>
      </c>
      <c r="I799" s="136" t="s">
        <v>59</v>
      </c>
      <c r="J799" s="103" t="s">
        <v>493</v>
      </c>
      <c r="K799" s="138" t="s">
        <v>564</v>
      </c>
      <c r="L799" s="137" t="s">
        <v>1074</v>
      </c>
      <c r="M799" s="93" t="s">
        <v>494</v>
      </c>
    </row>
    <row r="800" spans="1:13" x14ac:dyDescent="0.2">
      <c r="A800" s="133">
        <v>42082</v>
      </c>
      <c r="B800" s="142" t="s">
        <v>832</v>
      </c>
      <c r="C800" s="91" t="s">
        <v>118</v>
      </c>
      <c r="D800" s="158" t="s">
        <v>9</v>
      </c>
      <c r="E800" s="135">
        <v>400</v>
      </c>
      <c r="F800" s="99">
        <f t="shared" si="32"/>
        <v>0.60979606894964156</v>
      </c>
      <c r="G800" s="98">
        <f t="shared" si="33"/>
        <v>0.68975720891124925</v>
      </c>
      <c r="H800" s="138">
        <v>579.91420000000005</v>
      </c>
      <c r="I800" s="136" t="s">
        <v>59</v>
      </c>
      <c r="J800" s="103" t="s">
        <v>493</v>
      </c>
      <c r="K800" s="138" t="s">
        <v>564</v>
      </c>
      <c r="L800" s="137" t="s">
        <v>1074</v>
      </c>
      <c r="M800" s="93" t="s">
        <v>494</v>
      </c>
    </row>
    <row r="801" spans="1:13" x14ac:dyDescent="0.2">
      <c r="A801" s="133">
        <v>42082</v>
      </c>
      <c r="B801" s="142" t="s">
        <v>833</v>
      </c>
      <c r="C801" s="91" t="s">
        <v>118</v>
      </c>
      <c r="D801" s="158" t="s">
        <v>9</v>
      </c>
      <c r="E801" s="135">
        <v>400</v>
      </c>
      <c r="F801" s="99">
        <f t="shared" si="32"/>
        <v>0.60979606894964156</v>
      </c>
      <c r="G801" s="98">
        <f t="shared" si="33"/>
        <v>0.68975720891124925</v>
      </c>
      <c r="H801" s="138">
        <v>579.91420000000005</v>
      </c>
      <c r="I801" s="136" t="s">
        <v>59</v>
      </c>
      <c r="J801" s="103" t="s">
        <v>493</v>
      </c>
      <c r="K801" s="138" t="s">
        <v>566</v>
      </c>
      <c r="L801" s="137" t="s">
        <v>1074</v>
      </c>
      <c r="M801" s="93" t="s">
        <v>494</v>
      </c>
    </row>
    <row r="802" spans="1:13" x14ac:dyDescent="0.2">
      <c r="A802" s="133">
        <v>42082</v>
      </c>
      <c r="B802" s="142" t="s">
        <v>834</v>
      </c>
      <c r="C802" s="91" t="s">
        <v>118</v>
      </c>
      <c r="D802" s="158" t="s">
        <v>9</v>
      </c>
      <c r="E802" s="135">
        <v>400</v>
      </c>
      <c r="F802" s="99">
        <f t="shared" si="32"/>
        <v>0.60979606894964156</v>
      </c>
      <c r="G802" s="98">
        <f t="shared" si="33"/>
        <v>0.68975720891124925</v>
      </c>
      <c r="H802" s="138">
        <v>579.91420000000005</v>
      </c>
      <c r="I802" s="136" t="s">
        <v>59</v>
      </c>
      <c r="J802" s="103" t="s">
        <v>493</v>
      </c>
      <c r="K802" s="138" t="s">
        <v>566</v>
      </c>
      <c r="L802" s="137" t="s">
        <v>1074</v>
      </c>
      <c r="M802" s="93" t="s">
        <v>494</v>
      </c>
    </row>
    <row r="803" spans="1:13" x14ac:dyDescent="0.2">
      <c r="A803" s="133">
        <v>42082</v>
      </c>
      <c r="B803" s="142" t="s">
        <v>863</v>
      </c>
      <c r="C803" s="91" t="s">
        <v>118</v>
      </c>
      <c r="D803" s="158" t="s">
        <v>9</v>
      </c>
      <c r="E803" s="135">
        <v>600</v>
      </c>
      <c r="F803" s="99">
        <f t="shared" si="32"/>
        <v>0.91469410342446233</v>
      </c>
      <c r="G803" s="98">
        <f t="shared" si="33"/>
        <v>1.0346358133668738</v>
      </c>
      <c r="H803" s="138">
        <v>579.91420000000005</v>
      </c>
      <c r="I803" s="136" t="s">
        <v>59</v>
      </c>
      <c r="J803" s="103" t="s">
        <v>493</v>
      </c>
      <c r="K803" s="138" t="s">
        <v>571</v>
      </c>
      <c r="L803" s="137" t="s">
        <v>1074</v>
      </c>
      <c r="M803" s="93" t="s">
        <v>494</v>
      </c>
    </row>
    <row r="804" spans="1:13" x14ac:dyDescent="0.2">
      <c r="A804" s="133">
        <v>42082</v>
      </c>
      <c r="B804" s="142" t="s">
        <v>835</v>
      </c>
      <c r="C804" s="91" t="s">
        <v>118</v>
      </c>
      <c r="D804" s="158" t="s">
        <v>9</v>
      </c>
      <c r="E804" s="135">
        <v>400</v>
      </c>
      <c r="F804" s="99">
        <f t="shared" si="32"/>
        <v>0.60979606894964156</v>
      </c>
      <c r="G804" s="98">
        <f t="shared" si="33"/>
        <v>0.68975720891124925</v>
      </c>
      <c r="H804" s="138">
        <v>579.91420000000005</v>
      </c>
      <c r="I804" s="136" t="s">
        <v>59</v>
      </c>
      <c r="J804" s="103" t="s">
        <v>493</v>
      </c>
      <c r="K804" s="138" t="s">
        <v>571</v>
      </c>
      <c r="L804" s="137" t="s">
        <v>1074</v>
      </c>
      <c r="M804" s="93" t="s">
        <v>494</v>
      </c>
    </row>
    <row r="805" spans="1:13" x14ac:dyDescent="0.2">
      <c r="A805" s="133">
        <v>42082</v>
      </c>
      <c r="B805" s="142" t="s">
        <v>836</v>
      </c>
      <c r="C805" s="91" t="s">
        <v>118</v>
      </c>
      <c r="D805" s="158" t="s">
        <v>9</v>
      </c>
      <c r="E805" s="135">
        <v>750</v>
      </c>
      <c r="F805" s="99">
        <f t="shared" si="32"/>
        <v>1.1433676292805779</v>
      </c>
      <c r="G805" s="98">
        <f t="shared" si="33"/>
        <v>1.2932947667085923</v>
      </c>
      <c r="H805" s="138">
        <v>579.91420000000005</v>
      </c>
      <c r="I805" s="136" t="s">
        <v>59</v>
      </c>
      <c r="J805" s="103" t="s">
        <v>493</v>
      </c>
      <c r="K805" s="138" t="s">
        <v>572</v>
      </c>
      <c r="L805" s="137" t="s">
        <v>1074</v>
      </c>
      <c r="M805" s="93" t="s">
        <v>494</v>
      </c>
    </row>
    <row r="806" spans="1:13" x14ac:dyDescent="0.2">
      <c r="A806" s="133">
        <v>42082</v>
      </c>
      <c r="B806" s="142" t="s">
        <v>837</v>
      </c>
      <c r="C806" s="91" t="s">
        <v>118</v>
      </c>
      <c r="D806" s="158" t="s">
        <v>9</v>
      </c>
      <c r="E806" s="135">
        <v>750</v>
      </c>
      <c r="F806" s="99">
        <f t="shared" si="32"/>
        <v>1.1433676292805779</v>
      </c>
      <c r="G806" s="98">
        <f t="shared" si="33"/>
        <v>1.2932947667085923</v>
      </c>
      <c r="H806" s="138">
        <v>579.91420000000005</v>
      </c>
      <c r="I806" s="136" t="s">
        <v>59</v>
      </c>
      <c r="J806" s="103" t="s">
        <v>493</v>
      </c>
      <c r="K806" s="138" t="s">
        <v>572</v>
      </c>
      <c r="L806" s="137" t="s">
        <v>1074</v>
      </c>
      <c r="M806" s="93" t="s">
        <v>494</v>
      </c>
    </row>
    <row r="807" spans="1:13" x14ac:dyDescent="0.2">
      <c r="A807" s="133">
        <v>42082</v>
      </c>
      <c r="B807" s="142" t="s">
        <v>1041</v>
      </c>
      <c r="C807" s="91" t="s">
        <v>273</v>
      </c>
      <c r="D807" s="154" t="s">
        <v>8</v>
      </c>
      <c r="E807" s="135">
        <v>5000</v>
      </c>
      <c r="F807" s="99">
        <f t="shared" si="32"/>
        <v>7.6224508618705187</v>
      </c>
      <c r="G807" s="98">
        <f t="shared" si="33"/>
        <v>8.6219651113906153</v>
      </c>
      <c r="H807" s="138">
        <v>579.91420000000005</v>
      </c>
      <c r="I807" s="136" t="s">
        <v>12</v>
      </c>
      <c r="J807" s="103" t="s">
        <v>493</v>
      </c>
      <c r="K807" s="138" t="s">
        <v>555</v>
      </c>
      <c r="L807" s="137" t="s">
        <v>1074</v>
      </c>
      <c r="M807" s="93" t="s">
        <v>494</v>
      </c>
    </row>
    <row r="808" spans="1:13" x14ac:dyDescent="0.2">
      <c r="A808" s="133">
        <v>42082</v>
      </c>
      <c r="B808" s="142" t="s">
        <v>1040</v>
      </c>
      <c r="C808" s="91" t="s">
        <v>118</v>
      </c>
      <c r="D808" s="154" t="s">
        <v>8</v>
      </c>
      <c r="E808" s="135">
        <v>2650</v>
      </c>
      <c r="F808" s="99">
        <f t="shared" si="32"/>
        <v>4.039898956791375</v>
      </c>
      <c r="G808" s="98">
        <f t="shared" si="33"/>
        <v>4.5696415090370257</v>
      </c>
      <c r="H808" s="138">
        <v>579.91420000000005</v>
      </c>
      <c r="I808" s="136" t="s">
        <v>12</v>
      </c>
      <c r="J808" s="103" t="s">
        <v>493</v>
      </c>
      <c r="K808" s="138" t="s">
        <v>555</v>
      </c>
      <c r="L808" s="137" t="s">
        <v>1074</v>
      </c>
      <c r="M808" s="93" t="s">
        <v>494</v>
      </c>
    </row>
    <row r="809" spans="1:13" x14ac:dyDescent="0.2">
      <c r="A809" s="133">
        <v>42082</v>
      </c>
      <c r="B809" s="142" t="s">
        <v>1042</v>
      </c>
      <c r="C809" s="91" t="s">
        <v>273</v>
      </c>
      <c r="D809" s="154" t="s">
        <v>8</v>
      </c>
      <c r="E809" s="135">
        <v>3000</v>
      </c>
      <c r="F809" s="99">
        <f t="shared" si="32"/>
        <v>4.5734705171223116</v>
      </c>
      <c r="G809" s="98">
        <f t="shared" si="33"/>
        <v>5.1731790668343693</v>
      </c>
      <c r="H809" s="138">
        <v>579.91420000000005</v>
      </c>
      <c r="I809" s="136" t="s">
        <v>12</v>
      </c>
      <c r="J809" s="103" t="s">
        <v>493</v>
      </c>
      <c r="K809" s="138" t="s">
        <v>555</v>
      </c>
      <c r="L809" s="137" t="s">
        <v>1074</v>
      </c>
      <c r="M809" s="93" t="s">
        <v>494</v>
      </c>
    </row>
    <row r="810" spans="1:13" x14ac:dyDescent="0.2">
      <c r="A810" s="133">
        <v>42082</v>
      </c>
      <c r="B810" s="142" t="s">
        <v>1043</v>
      </c>
      <c r="C810" s="91" t="s">
        <v>239</v>
      </c>
      <c r="D810" s="154" t="s">
        <v>8</v>
      </c>
      <c r="E810" s="135">
        <v>3450</v>
      </c>
      <c r="F810" s="99">
        <f t="shared" si="32"/>
        <v>5.2594910946906586</v>
      </c>
      <c r="G810" s="98">
        <f t="shared" si="33"/>
        <v>5.9491559268595244</v>
      </c>
      <c r="H810" s="138">
        <v>579.91420000000005</v>
      </c>
      <c r="I810" s="136" t="s">
        <v>12</v>
      </c>
      <c r="J810" s="103" t="s">
        <v>493</v>
      </c>
      <c r="K810" s="138" t="s">
        <v>555</v>
      </c>
      <c r="L810" s="137" t="s">
        <v>1074</v>
      </c>
      <c r="M810" s="93" t="s">
        <v>494</v>
      </c>
    </row>
    <row r="811" spans="1:13" x14ac:dyDescent="0.2">
      <c r="A811" s="133">
        <v>42082</v>
      </c>
      <c r="B811" s="142" t="s">
        <v>954</v>
      </c>
      <c r="C811" s="91" t="s">
        <v>118</v>
      </c>
      <c r="D811" s="154" t="s">
        <v>8</v>
      </c>
      <c r="E811" s="135">
        <v>300</v>
      </c>
      <c r="F811" s="99">
        <f t="shared" si="32"/>
        <v>0.45734705171223117</v>
      </c>
      <c r="G811" s="98">
        <f t="shared" si="33"/>
        <v>0.51731790668343691</v>
      </c>
      <c r="H811" s="138">
        <v>579.91420000000005</v>
      </c>
      <c r="I811" s="136" t="s">
        <v>63</v>
      </c>
      <c r="J811" s="103" t="s">
        <v>493</v>
      </c>
      <c r="K811" s="138" t="s">
        <v>556</v>
      </c>
      <c r="L811" s="137" t="s">
        <v>1074</v>
      </c>
      <c r="M811" s="93" t="s">
        <v>494</v>
      </c>
    </row>
    <row r="812" spans="1:13" x14ac:dyDescent="0.2">
      <c r="A812" s="133">
        <v>42082</v>
      </c>
      <c r="B812" s="142" t="s">
        <v>955</v>
      </c>
      <c r="C812" s="91" t="s">
        <v>118</v>
      </c>
      <c r="D812" s="154" t="s">
        <v>8</v>
      </c>
      <c r="E812" s="135">
        <v>1500</v>
      </c>
      <c r="F812" s="99">
        <f t="shared" si="32"/>
        <v>2.2867352585611558</v>
      </c>
      <c r="G812" s="98">
        <f t="shared" si="33"/>
        <v>2.5865895334171847</v>
      </c>
      <c r="H812" s="138">
        <v>579.91420000000005</v>
      </c>
      <c r="I812" s="136" t="s">
        <v>63</v>
      </c>
      <c r="J812" s="103" t="s">
        <v>493</v>
      </c>
      <c r="K812" s="138" t="s">
        <v>556</v>
      </c>
      <c r="L812" s="137" t="s">
        <v>1074</v>
      </c>
      <c r="M812" s="93" t="s">
        <v>494</v>
      </c>
    </row>
    <row r="813" spans="1:13" x14ac:dyDescent="0.2">
      <c r="A813" s="133">
        <v>42082</v>
      </c>
      <c r="B813" s="142" t="s">
        <v>956</v>
      </c>
      <c r="C813" s="91" t="s">
        <v>118</v>
      </c>
      <c r="D813" s="154" t="s">
        <v>8</v>
      </c>
      <c r="E813" s="135">
        <v>500</v>
      </c>
      <c r="F813" s="99">
        <f t="shared" si="32"/>
        <v>0.76224508618705189</v>
      </c>
      <c r="G813" s="98">
        <f t="shared" si="33"/>
        <v>0.86219651113906148</v>
      </c>
      <c r="H813" s="138">
        <v>579.91420000000005</v>
      </c>
      <c r="I813" s="136" t="s">
        <v>63</v>
      </c>
      <c r="J813" s="103" t="s">
        <v>493</v>
      </c>
      <c r="K813" s="138" t="s">
        <v>556</v>
      </c>
      <c r="L813" s="137" t="s">
        <v>1074</v>
      </c>
      <c r="M813" s="93" t="s">
        <v>494</v>
      </c>
    </row>
    <row r="814" spans="1:13" x14ac:dyDescent="0.2">
      <c r="A814" s="133">
        <v>42082</v>
      </c>
      <c r="B814" s="142" t="s">
        <v>957</v>
      </c>
      <c r="C814" s="91" t="s">
        <v>118</v>
      </c>
      <c r="D814" s="154" t="s">
        <v>8</v>
      </c>
      <c r="E814" s="135">
        <v>300</v>
      </c>
      <c r="F814" s="99">
        <f t="shared" si="32"/>
        <v>0.45734705171223117</v>
      </c>
      <c r="G814" s="98">
        <f t="shared" si="33"/>
        <v>0.51731790668343691</v>
      </c>
      <c r="H814" s="138">
        <v>579.91420000000005</v>
      </c>
      <c r="I814" s="136" t="s">
        <v>63</v>
      </c>
      <c r="J814" s="103" t="s">
        <v>493</v>
      </c>
      <c r="K814" s="138" t="s">
        <v>556</v>
      </c>
      <c r="L814" s="137" t="s">
        <v>1074</v>
      </c>
      <c r="M814" s="93" t="s">
        <v>494</v>
      </c>
    </row>
    <row r="815" spans="1:13" x14ac:dyDescent="0.2">
      <c r="A815" s="133">
        <v>42082</v>
      </c>
      <c r="B815" s="142" t="s">
        <v>958</v>
      </c>
      <c r="C815" s="91" t="s">
        <v>118</v>
      </c>
      <c r="D815" s="154" t="s">
        <v>8</v>
      </c>
      <c r="E815" s="135">
        <v>300</v>
      </c>
      <c r="F815" s="99">
        <f t="shared" si="32"/>
        <v>0.45734705171223117</v>
      </c>
      <c r="G815" s="98">
        <f t="shared" si="33"/>
        <v>0.51731790668343691</v>
      </c>
      <c r="H815" s="138">
        <v>579.91420000000005</v>
      </c>
      <c r="I815" s="136" t="s">
        <v>63</v>
      </c>
      <c r="J815" s="103" t="s">
        <v>493</v>
      </c>
      <c r="K815" s="138" t="s">
        <v>556</v>
      </c>
      <c r="L815" s="137" t="s">
        <v>1074</v>
      </c>
      <c r="M815" s="93" t="s">
        <v>494</v>
      </c>
    </row>
    <row r="816" spans="1:13" x14ac:dyDescent="0.2">
      <c r="A816" s="133">
        <v>42082</v>
      </c>
      <c r="B816" s="142" t="s">
        <v>959</v>
      </c>
      <c r="C816" s="91" t="s">
        <v>118</v>
      </c>
      <c r="D816" s="154" t="s">
        <v>8</v>
      </c>
      <c r="E816" s="135">
        <v>300</v>
      </c>
      <c r="F816" s="99">
        <f t="shared" si="32"/>
        <v>0.45734705171223117</v>
      </c>
      <c r="G816" s="98">
        <f t="shared" si="33"/>
        <v>0.51731790668343691</v>
      </c>
      <c r="H816" s="138">
        <v>579.91420000000005</v>
      </c>
      <c r="I816" s="136" t="s">
        <v>63</v>
      </c>
      <c r="J816" s="103" t="s">
        <v>493</v>
      </c>
      <c r="K816" s="138" t="s">
        <v>556</v>
      </c>
      <c r="L816" s="137" t="s">
        <v>1074</v>
      </c>
      <c r="M816" s="93" t="s">
        <v>494</v>
      </c>
    </row>
    <row r="817" spans="1:13" x14ac:dyDescent="0.2">
      <c r="A817" s="133">
        <v>42082</v>
      </c>
      <c r="B817" s="142" t="s">
        <v>960</v>
      </c>
      <c r="C817" s="91" t="s">
        <v>118</v>
      </c>
      <c r="D817" s="154" t="s">
        <v>8</v>
      </c>
      <c r="E817" s="135">
        <v>300</v>
      </c>
      <c r="F817" s="99">
        <f t="shared" si="32"/>
        <v>0.45734705171223117</v>
      </c>
      <c r="G817" s="98">
        <f t="shared" si="33"/>
        <v>0.51731790668343691</v>
      </c>
      <c r="H817" s="138">
        <v>579.91420000000005</v>
      </c>
      <c r="I817" s="136" t="s">
        <v>63</v>
      </c>
      <c r="J817" s="103" t="s">
        <v>493</v>
      </c>
      <c r="K817" s="138" t="s">
        <v>556</v>
      </c>
      <c r="L817" s="137" t="s">
        <v>1074</v>
      </c>
      <c r="M817" s="93" t="s">
        <v>494</v>
      </c>
    </row>
    <row r="818" spans="1:13" x14ac:dyDescent="0.2">
      <c r="A818" s="133">
        <v>42082</v>
      </c>
      <c r="B818" s="142" t="s">
        <v>961</v>
      </c>
      <c r="C818" s="91" t="s">
        <v>118</v>
      </c>
      <c r="D818" s="154" t="s">
        <v>8</v>
      </c>
      <c r="E818" s="135">
        <v>300</v>
      </c>
      <c r="F818" s="99">
        <f t="shared" si="32"/>
        <v>0.45734705171223117</v>
      </c>
      <c r="G818" s="98">
        <f t="shared" si="33"/>
        <v>0.51731790668343691</v>
      </c>
      <c r="H818" s="138">
        <v>579.91420000000005</v>
      </c>
      <c r="I818" s="136" t="s">
        <v>63</v>
      </c>
      <c r="J818" s="103" t="s">
        <v>493</v>
      </c>
      <c r="K818" s="138" t="s">
        <v>556</v>
      </c>
      <c r="L818" s="137" t="s">
        <v>1074</v>
      </c>
      <c r="M818" s="93" t="s">
        <v>494</v>
      </c>
    </row>
    <row r="819" spans="1:13" x14ac:dyDescent="0.2">
      <c r="A819" s="133">
        <v>42082</v>
      </c>
      <c r="B819" s="142" t="s">
        <v>962</v>
      </c>
      <c r="C819" s="91" t="s">
        <v>118</v>
      </c>
      <c r="D819" s="154" t="s">
        <v>8</v>
      </c>
      <c r="E819" s="135">
        <v>400</v>
      </c>
      <c r="F819" s="99">
        <f t="shared" si="32"/>
        <v>0.60979606894964156</v>
      </c>
      <c r="G819" s="98">
        <f t="shared" si="33"/>
        <v>0.68975720891124925</v>
      </c>
      <c r="H819" s="138">
        <v>579.91420000000005</v>
      </c>
      <c r="I819" s="136" t="s">
        <v>63</v>
      </c>
      <c r="J819" s="103" t="s">
        <v>493</v>
      </c>
      <c r="K819" s="138" t="s">
        <v>556</v>
      </c>
      <c r="L819" s="137" t="s">
        <v>1074</v>
      </c>
      <c r="M819" s="93" t="s">
        <v>494</v>
      </c>
    </row>
    <row r="820" spans="1:13" x14ac:dyDescent="0.2">
      <c r="A820" s="133">
        <v>42082</v>
      </c>
      <c r="B820" s="142" t="s">
        <v>963</v>
      </c>
      <c r="C820" s="91" t="s">
        <v>118</v>
      </c>
      <c r="D820" s="154" t="s">
        <v>8</v>
      </c>
      <c r="E820" s="135">
        <v>2000</v>
      </c>
      <c r="F820" s="99">
        <f t="shared" si="32"/>
        <v>3.0489803447482076</v>
      </c>
      <c r="G820" s="98">
        <f t="shared" si="33"/>
        <v>3.4487860445562459</v>
      </c>
      <c r="H820" s="138">
        <v>579.91420000000005</v>
      </c>
      <c r="I820" s="136" t="s">
        <v>63</v>
      </c>
      <c r="J820" s="103" t="s">
        <v>493</v>
      </c>
      <c r="K820" s="138" t="s">
        <v>556</v>
      </c>
      <c r="L820" s="137" t="s">
        <v>1074</v>
      </c>
      <c r="M820" s="93" t="s">
        <v>494</v>
      </c>
    </row>
    <row r="821" spans="1:13" x14ac:dyDescent="0.2">
      <c r="A821" s="133">
        <v>42082</v>
      </c>
      <c r="B821" s="142" t="s">
        <v>946</v>
      </c>
      <c r="C821" s="91" t="s">
        <v>118</v>
      </c>
      <c r="D821" s="154" t="s">
        <v>8</v>
      </c>
      <c r="E821" s="135">
        <v>200</v>
      </c>
      <c r="F821" s="99">
        <f t="shared" si="32"/>
        <v>0.30489803447482078</v>
      </c>
      <c r="G821" s="98">
        <f t="shared" si="33"/>
        <v>0.34487860445562463</v>
      </c>
      <c r="H821" s="138">
        <v>579.91420000000005</v>
      </c>
      <c r="I821" s="136" t="s">
        <v>63</v>
      </c>
      <c r="J821" s="103" t="s">
        <v>493</v>
      </c>
      <c r="K821" s="138" t="s">
        <v>556</v>
      </c>
      <c r="L821" s="137" t="s">
        <v>1074</v>
      </c>
      <c r="M821" s="93" t="s">
        <v>494</v>
      </c>
    </row>
    <row r="822" spans="1:13" x14ac:dyDescent="0.2">
      <c r="A822" s="133">
        <v>42082</v>
      </c>
      <c r="B822" s="142" t="s">
        <v>952</v>
      </c>
      <c r="C822" s="91" t="s">
        <v>239</v>
      </c>
      <c r="D822" s="154" t="s">
        <v>8</v>
      </c>
      <c r="E822" s="135">
        <v>1200</v>
      </c>
      <c r="F822" s="99">
        <f t="shared" si="32"/>
        <v>1.8293882068489247</v>
      </c>
      <c r="G822" s="98">
        <f t="shared" si="33"/>
        <v>2.0692716267337476</v>
      </c>
      <c r="H822" s="138">
        <v>579.91420000000005</v>
      </c>
      <c r="I822" s="136" t="s">
        <v>63</v>
      </c>
      <c r="J822" s="103" t="s">
        <v>493</v>
      </c>
      <c r="K822" s="138" t="s">
        <v>556</v>
      </c>
      <c r="L822" s="137" t="s">
        <v>1074</v>
      </c>
      <c r="M822" s="93" t="s">
        <v>494</v>
      </c>
    </row>
    <row r="823" spans="1:13" x14ac:dyDescent="0.2">
      <c r="A823" s="133">
        <v>42082</v>
      </c>
      <c r="B823" s="142" t="s">
        <v>951</v>
      </c>
      <c r="C823" s="91" t="s">
        <v>273</v>
      </c>
      <c r="D823" s="154" t="s">
        <v>8</v>
      </c>
      <c r="E823" s="135">
        <v>5000</v>
      </c>
      <c r="F823" s="99">
        <f t="shared" si="32"/>
        <v>7.6224508618705187</v>
      </c>
      <c r="G823" s="98">
        <f t="shared" si="33"/>
        <v>8.6219651113906153</v>
      </c>
      <c r="H823" s="138">
        <v>579.91420000000005</v>
      </c>
      <c r="I823" s="136" t="s">
        <v>63</v>
      </c>
      <c r="J823" s="103" t="s">
        <v>493</v>
      </c>
      <c r="K823" s="138" t="s">
        <v>556</v>
      </c>
      <c r="L823" s="137" t="s">
        <v>1074</v>
      </c>
      <c r="M823" s="93" t="s">
        <v>494</v>
      </c>
    </row>
    <row r="824" spans="1:13" x14ac:dyDescent="0.2">
      <c r="A824" s="133">
        <v>42082</v>
      </c>
      <c r="B824" s="142" t="s">
        <v>952</v>
      </c>
      <c r="C824" s="91" t="s">
        <v>239</v>
      </c>
      <c r="D824" s="154" t="s">
        <v>8</v>
      </c>
      <c r="E824" s="135">
        <v>1400</v>
      </c>
      <c r="F824" s="99">
        <f t="shared" si="32"/>
        <v>2.1342862413237453</v>
      </c>
      <c r="G824" s="98">
        <f t="shared" si="33"/>
        <v>2.4141502311893723</v>
      </c>
      <c r="H824" s="138">
        <v>579.91420000000005</v>
      </c>
      <c r="I824" s="136" t="s">
        <v>63</v>
      </c>
      <c r="J824" s="103" t="s">
        <v>493</v>
      </c>
      <c r="K824" s="138" t="s">
        <v>556</v>
      </c>
      <c r="L824" s="137" t="s">
        <v>1074</v>
      </c>
      <c r="M824" s="93" t="s">
        <v>494</v>
      </c>
    </row>
    <row r="825" spans="1:13" x14ac:dyDescent="0.2">
      <c r="A825" s="133">
        <v>42082</v>
      </c>
      <c r="B825" s="142" t="s">
        <v>953</v>
      </c>
      <c r="C825" s="91" t="s">
        <v>273</v>
      </c>
      <c r="D825" s="154" t="s">
        <v>8</v>
      </c>
      <c r="E825" s="135">
        <v>3000</v>
      </c>
      <c r="F825" s="99">
        <f t="shared" si="32"/>
        <v>4.5734705171223116</v>
      </c>
      <c r="G825" s="98">
        <f t="shared" si="33"/>
        <v>5.1731790668343693</v>
      </c>
      <c r="H825" s="138">
        <v>579.91420000000005</v>
      </c>
      <c r="I825" s="136" t="s">
        <v>63</v>
      </c>
      <c r="J825" s="103" t="s">
        <v>493</v>
      </c>
      <c r="K825" s="138" t="s">
        <v>556</v>
      </c>
      <c r="L825" s="137" t="s">
        <v>1074</v>
      </c>
      <c r="M825" s="93" t="s">
        <v>494</v>
      </c>
    </row>
    <row r="826" spans="1:13" x14ac:dyDescent="0.2">
      <c r="A826" s="133">
        <v>42082</v>
      </c>
      <c r="B826" s="142" t="s">
        <v>952</v>
      </c>
      <c r="C826" s="91" t="s">
        <v>239</v>
      </c>
      <c r="D826" s="154" t="s">
        <v>8</v>
      </c>
      <c r="E826" s="135">
        <v>1400</v>
      </c>
      <c r="F826" s="99">
        <f t="shared" si="32"/>
        <v>2.1342862413237453</v>
      </c>
      <c r="G826" s="98">
        <f t="shared" si="33"/>
        <v>2.4141502311893723</v>
      </c>
      <c r="H826" s="138">
        <v>579.91420000000005</v>
      </c>
      <c r="I826" s="136" t="s">
        <v>63</v>
      </c>
      <c r="J826" s="103" t="s">
        <v>493</v>
      </c>
      <c r="K826" s="138" t="s">
        <v>556</v>
      </c>
      <c r="L826" s="137" t="s">
        <v>1074</v>
      </c>
      <c r="M826" s="93" t="s">
        <v>494</v>
      </c>
    </row>
    <row r="827" spans="1:13" x14ac:dyDescent="0.2">
      <c r="A827" s="133">
        <v>42083</v>
      </c>
      <c r="B827" s="144" t="s">
        <v>632</v>
      </c>
      <c r="C827" s="91" t="s">
        <v>118</v>
      </c>
      <c r="D827" s="155" t="s">
        <v>11</v>
      </c>
      <c r="E827" s="135">
        <v>700</v>
      </c>
      <c r="F827" s="99">
        <f t="shared" si="32"/>
        <v>1.0671431206618727</v>
      </c>
      <c r="G827" s="98">
        <f t="shared" si="33"/>
        <v>1.2070751155946862</v>
      </c>
      <c r="H827" s="138">
        <v>579.91420000000005</v>
      </c>
      <c r="I827" s="136" t="s">
        <v>62</v>
      </c>
      <c r="J827" s="103" t="s">
        <v>493</v>
      </c>
      <c r="K827" s="138" t="s">
        <v>576</v>
      </c>
      <c r="L827" s="137" t="s">
        <v>1074</v>
      </c>
      <c r="M827" s="93" t="s">
        <v>494</v>
      </c>
    </row>
    <row r="828" spans="1:13" x14ac:dyDescent="0.2">
      <c r="A828" s="133">
        <v>42083</v>
      </c>
      <c r="B828" s="144" t="s">
        <v>631</v>
      </c>
      <c r="C828" s="91" t="s">
        <v>118</v>
      </c>
      <c r="D828" s="155" t="s">
        <v>11</v>
      </c>
      <c r="E828" s="135">
        <v>300</v>
      </c>
      <c r="F828" s="99">
        <f t="shared" si="32"/>
        <v>0.45734705171223117</v>
      </c>
      <c r="G828" s="98">
        <f t="shared" si="33"/>
        <v>0.51731790668343691</v>
      </c>
      <c r="H828" s="138">
        <v>579.91420000000005</v>
      </c>
      <c r="I828" s="136" t="s">
        <v>62</v>
      </c>
      <c r="J828" s="103" t="s">
        <v>493</v>
      </c>
      <c r="K828" s="138" t="s">
        <v>576</v>
      </c>
      <c r="L828" s="137" t="s">
        <v>1074</v>
      </c>
      <c r="M828" s="93" t="s">
        <v>494</v>
      </c>
    </row>
    <row r="829" spans="1:13" x14ac:dyDescent="0.2">
      <c r="A829" s="133">
        <v>42083</v>
      </c>
      <c r="B829" s="134" t="s">
        <v>694</v>
      </c>
      <c r="C829" s="91" t="s">
        <v>118</v>
      </c>
      <c r="D829" s="156" t="s">
        <v>8</v>
      </c>
      <c r="E829" s="135">
        <v>1700</v>
      </c>
      <c r="F829" s="99">
        <f t="shared" si="32"/>
        <v>2.5916332930359767</v>
      </c>
      <c r="G829" s="98">
        <f t="shared" si="33"/>
        <v>2.9314681378728094</v>
      </c>
      <c r="H829" s="138">
        <v>579.91420000000005</v>
      </c>
      <c r="I829" s="136" t="s">
        <v>60</v>
      </c>
      <c r="J829" s="103" t="s">
        <v>493</v>
      </c>
      <c r="K829" s="138" t="s">
        <v>577</v>
      </c>
      <c r="L829" s="137" t="s">
        <v>1074</v>
      </c>
      <c r="M829" s="93" t="s">
        <v>494</v>
      </c>
    </row>
    <row r="830" spans="1:13" x14ac:dyDescent="0.2">
      <c r="A830" s="133">
        <v>42083</v>
      </c>
      <c r="B830" s="142" t="s">
        <v>838</v>
      </c>
      <c r="C830" s="91" t="s">
        <v>118</v>
      </c>
      <c r="D830" s="158" t="s">
        <v>9</v>
      </c>
      <c r="E830" s="135">
        <v>800</v>
      </c>
      <c r="F830" s="99">
        <f t="shared" si="32"/>
        <v>1.2195921378992831</v>
      </c>
      <c r="G830" s="98">
        <f t="shared" si="33"/>
        <v>1.3795144178224985</v>
      </c>
      <c r="H830" s="138">
        <v>579.91420000000005</v>
      </c>
      <c r="I830" s="136" t="s">
        <v>59</v>
      </c>
      <c r="J830" s="103" t="s">
        <v>493</v>
      </c>
      <c r="K830" s="138" t="s">
        <v>575</v>
      </c>
      <c r="L830" s="137" t="s">
        <v>1074</v>
      </c>
      <c r="M830" s="93" t="s">
        <v>494</v>
      </c>
    </row>
    <row r="831" spans="1:13" x14ac:dyDescent="0.2">
      <c r="A831" s="133">
        <v>42083</v>
      </c>
      <c r="B831" s="142" t="s">
        <v>839</v>
      </c>
      <c r="C831" s="91" t="s">
        <v>118</v>
      </c>
      <c r="D831" s="158" t="s">
        <v>9</v>
      </c>
      <c r="E831" s="135">
        <v>800</v>
      </c>
      <c r="F831" s="99">
        <f t="shared" si="32"/>
        <v>1.2195921378992831</v>
      </c>
      <c r="G831" s="98">
        <f t="shared" si="33"/>
        <v>1.3795144178224985</v>
      </c>
      <c r="H831" s="138">
        <v>579.91420000000005</v>
      </c>
      <c r="I831" s="136" t="s">
        <v>59</v>
      </c>
      <c r="J831" s="103" t="s">
        <v>493</v>
      </c>
      <c r="K831" s="138" t="s">
        <v>575</v>
      </c>
      <c r="L831" s="137" t="s">
        <v>1074</v>
      </c>
      <c r="M831" s="93" t="s">
        <v>494</v>
      </c>
    </row>
    <row r="832" spans="1:13" x14ac:dyDescent="0.2">
      <c r="A832" s="133">
        <v>42083</v>
      </c>
      <c r="B832" s="142" t="s">
        <v>840</v>
      </c>
      <c r="C832" s="91" t="s">
        <v>841</v>
      </c>
      <c r="D832" s="158" t="s">
        <v>9</v>
      </c>
      <c r="E832" s="135">
        <v>2000</v>
      </c>
      <c r="F832" s="99">
        <f t="shared" si="32"/>
        <v>3.0489803447482076</v>
      </c>
      <c r="G832" s="98">
        <f t="shared" si="33"/>
        <v>3.4487860445562459</v>
      </c>
      <c r="H832" s="138">
        <v>579.91420000000005</v>
      </c>
      <c r="I832" s="136" t="s">
        <v>59</v>
      </c>
      <c r="J832" s="103" t="s">
        <v>493</v>
      </c>
      <c r="K832" s="138" t="s">
        <v>575</v>
      </c>
      <c r="L832" s="137" t="s">
        <v>1074</v>
      </c>
      <c r="M832" s="93" t="s">
        <v>494</v>
      </c>
    </row>
    <row r="833" spans="1:13" x14ac:dyDescent="0.2">
      <c r="A833" s="133">
        <v>42083</v>
      </c>
      <c r="B833" s="142" t="s">
        <v>1044</v>
      </c>
      <c r="C833" s="91" t="s">
        <v>273</v>
      </c>
      <c r="D833" s="154" t="s">
        <v>8</v>
      </c>
      <c r="E833" s="135">
        <v>5000</v>
      </c>
      <c r="F833" s="99">
        <f t="shared" ref="F833:F896" si="34">E833/655.957</f>
        <v>7.6224508618705187</v>
      </c>
      <c r="G833" s="98">
        <f t="shared" ref="G833:G896" si="35">E833/H833</f>
        <v>8.6219651113906153</v>
      </c>
      <c r="H833" s="138">
        <v>579.91420000000005</v>
      </c>
      <c r="I833" s="136" t="s">
        <v>12</v>
      </c>
      <c r="J833" s="103" t="s">
        <v>493</v>
      </c>
      <c r="K833" s="138" t="s">
        <v>555</v>
      </c>
      <c r="L833" s="137" t="s">
        <v>1074</v>
      </c>
      <c r="M833" s="93" t="s">
        <v>494</v>
      </c>
    </row>
    <row r="834" spans="1:13" x14ac:dyDescent="0.2">
      <c r="A834" s="133">
        <v>42083</v>
      </c>
      <c r="B834" s="142" t="s">
        <v>1040</v>
      </c>
      <c r="C834" s="91" t="s">
        <v>118</v>
      </c>
      <c r="D834" s="154" t="s">
        <v>8</v>
      </c>
      <c r="E834" s="135">
        <v>2250</v>
      </c>
      <c r="F834" s="99">
        <f t="shared" si="34"/>
        <v>3.4301028878417337</v>
      </c>
      <c r="G834" s="98">
        <f t="shared" si="35"/>
        <v>3.8798843001257768</v>
      </c>
      <c r="H834" s="138">
        <v>579.91420000000005</v>
      </c>
      <c r="I834" s="136" t="s">
        <v>12</v>
      </c>
      <c r="J834" s="103" t="s">
        <v>493</v>
      </c>
      <c r="K834" s="138" t="s">
        <v>555</v>
      </c>
      <c r="L834" s="137" t="s">
        <v>1074</v>
      </c>
      <c r="M834" s="93" t="s">
        <v>494</v>
      </c>
    </row>
    <row r="835" spans="1:13" x14ac:dyDescent="0.2">
      <c r="A835" s="133">
        <v>42083</v>
      </c>
      <c r="B835" s="142" t="s">
        <v>1043</v>
      </c>
      <c r="C835" s="91" t="s">
        <v>239</v>
      </c>
      <c r="D835" s="154" t="s">
        <v>8</v>
      </c>
      <c r="E835" s="135">
        <v>4350</v>
      </c>
      <c r="F835" s="99">
        <f t="shared" si="34"/>
        <v>6.6315322498273517</v>
      </c>
      <c r="G835" s="98">
        <f t="shared" si="35"/>
        <v>7.5011096469098355</v>
      </c>
      <c r="H835" s="138">
        <v>579.91420000000005</v>
      </c>
      <c r="I835" s="136" t="s">
        <v>12</v>
      </c>
      <c r="J835" s="103" t="s">
        <v>493</v>
      </c>
      <c r="K835" s="138" t="s">
        <v>555</v>
      </c>
      <c r="L835" s="137" t="s">
        <v>1074</v>
      </c>
      <c r="M835" s="93" t="s">
        <v>494</v>
      </c>
    </row>
    <row r="836" spans="1:13" x14ac:dyDescent="0.2">
      <c r="A836" s="133">
        <v>42083</v>
      </c>
      <c r="B836" s="142" t="s">
        <v>1038</v>
      </c>
      <c r="C836" s="91" t="s">
        <v>273</v>
      </c>
      <c r="D836" s="154" t="s">
        <v>8</v>
      </c>
      <c r="E836" s="135">
        <v>3000</v>
      </c>
      <c r="F836" s="99">
        <f t="shared" si="34"/>
        <v>4.5734705171223116</v>
      </c>
      <c r="G836" s="98">
        <f t="shared" si="35"/>
        <v>5.1731790668343693</v>
      </c>
      <c r="H836" s="138">
        <v>579.91420000000005</v>
      </c>
      <c r="I836" s="136" t="s">
        <v>12</v>
      </c>
      <c r="J836" s="103" t="s">
        <v>493</v>
      </c>
      <c r="K836" s="138" t="s">
        <v>555</v>
      </c>
      <c r="L836" s="137" t="s">
        <v>1074</v>
      </c>
      <c r="M836" s="93" t="s">
        <v>494</v>
      </c>
    </row>
    <row r="837" spans="1:13" x14ac:dyDescent="0.2">
      <c r="A837" s="133">
        <v>42083</v>
      </c>
      <c r="B837" s="142" t="s">
        <v>964</v>
      </c>
      <c r="C837" s="91" t="s">
        <v>118</v>
      </c>
      <c r="D837" s="154" t="s">
        <v>8</v>
      </c>
      <c r="E837" s="135">
        <v>200</v>
      </c>
      <c r="F837" s="99">
        <f t="shared" si="34"/>
        <v>0.30489803447482078</v>
      </c>
      <c r="G837" s="98">
        <f t="shared" si="35"/>
        <v>0.34487860445562463</v>
      </c>
      <c r="H837" s="138">
        <v>579.91420000000005</v>
      </c>
      <c r="I837" s="136" t="s">
        <v>63</v>
      </c>
      <c r="J837" s="103" t="s">
        <v>493</v>
      </c>
      <c r="K837" s="138" t="s">
        <v>556</v>
      </c>
      <c r="L837" s="137" t="s">
        <v>1074</v>
      </c>
      <c r="M837" s="93" t="s">
        <v>494</v>
      </c>
    </row>
    <row r="838" spans="1:13" x14ac:dyDescent="0.2">
      <c r="A838" s="133">
        <v>42083</v>
      </c>
      <c r="B838" s="142" t="s">
        <v>965</v>
      </c>
      <c r="C838" s="91" t="s">
        <v>118</v>
      </c>
      <c r="D838" s="154" t="s">
        <v>8</v>
      </c>
      <c r="E838" s="135">
        <v>200</v>
      </c>
      <c r="F838" s="99">
        <f t="shared" si="34"/>
        <v>0.30489803447482078</v>
      </c>
      <c r="G838" s="98">
        <f t="shared" si="35"/>
        <v>0.34487860445562463</v>
      </c>
      <c r="H838" s="138">
        <v>579.91420000000005</v>
      </c>
      <c r="I838" s="136" t="s">
        <v>63</v>
      </c>
      <c r="J838" s="103" t="s">
        <v>493</v>
      </c>
      <c r="K838" s="138" t="s">
        <v>556</v>
      </c>
      <c r="L838" s="137" t="s">
        <v>1074</v>
      </c>
      <c r="M838" s="93" t="s">
        <v>494</v>
      </c>
    </row>
    <row r="839" spans="1:13" x14ac:dyDescent="0.2">
      <c r="A839" s="133">
        <v>42083</v>
      </c>
      <c r="B839" s="142" t="s">
        <v>966</v>
      </c>
      <c r="C839" s="91" t="s">
        <v>118</v>
      </c>
      <c r="D839" s="154" t="s">
        <v>8</v>
      </c>
      <c r="E839" s="135">
        <v>300</v>
      </c>
      <c r="F839" s="99">
        <f t="shared" si="34"/>
        <v>0.45734705171223117</v>
      </c>
      <c r="G839" s="98">
        <f t="shared" si="35"/>
        <v>0.51731790668343691</v>
      </c>
      <c r="H839" s="138">
        <v>579.91420000000005</v>
      </c>
      <c r="I839" s="136" t="s">
        <v>63</v>
      </c>
      <c r="J839" s="103" t="s">
        <v>493</v>
      </c>
      <c r="K839" s="138" t="s">
        <v>556</v>
      </c>
      <c r="L839" s="137" t="s">
        <v>1074</v>
      </c>
      <c r="M839" s="93" t="s">
        <v>494</v>
      </c>
    </row>
    <row r="840" spans="1:13" x14ac:dyDescent="0.2">
      <c r="A840" s="133">
        <v>42083</v>
      </c>
      <c r="B840" s="142" t="s">
        <v>967</v>
      </c>
      <c r="C840" s="91" t="s">
        <v>118</v>
      </c>
      <c r="D840" s="154" t="s">
        <v>8</v>
      </c>
      <c r="E840" s="135">
        <v>1000</v>
      </c>
      <c r="F840" s="99">
        <f t="shared" si="34"/>
        <v>1.5244901723741038</v>
      </c>
      <c r="G840" s="98">
        <f t="shared" si="35"/>
        <v>1.724393022278123</v>
      </c>
      <c r="H840" s="138">
        <v>579.91420000000005</v>
      </c>
      <c r="I840" s="136" t="s">
        <v>63</v>
      </c>
      <c r="J840" s="103" t="s">
        <v>493</v>
      </c>
      <c r="K840" s="138" t="s">
        <v>556</v>
      </c>
      <c r="L840" s="137" t="s">
        <v>1074</v>
      </c>
      <c r="M840" s="93" t="s">
        <v>494</v>
      </c>
    </row>
    <row r="841" spans="1:13" x14ac:dyDescent="0.2">
      <c r="A841" s="133">
        <v>42083</v>
      </c>
      <c r="B841" s="142" t="s">
        <v>968</v>
      </c>
      <c r="C841" s="91" t="s">
        <v>118</v>
      </c>
      <c r="D841" s="154" t="s">
        <v>8</v>
      </c>
      <c r="E841" s="135">
        <v>200</v>
      </c>
      <c r="F841" s="99">
        <f t="shared" si="34"/>
        <v>0.30489803447482078</v>
      </c>
      <c r="G841" s="98">
        <f t="shared" si="35"/>
        <v>0.34487860445562463</v>
      </c>
      <c r="H841" s="138">
        <v>579.91420000000005</v>
      </c>
      <c r="I841" s="136" t="s">
        <v>63</v>
      </c>
      <c r="J841" s="103" t="s">
        <v>493</v>
      </c>
      <c r="K841" s="138" t="s">
        <v>556</v>
      </c>
      <c r="L841" s="137" t="s">
        <v>1074</v>
      </c>
      <c r="M841" s="93" t="s">
        <v>494</v>
      </c>
    </row>
    <row r="842" spans="1:13" x14ac:dyDescent="0.2">
      <c r="A842" s="133">
        <v>42083</v>
      </c>
      <c r="B842" s="142" t="s">
        <v>969</v>
      </c>
      <c r="C842" s="91" t="s">
        <v>118</v>
      </c>
      <c r="D842" s="154" t="s">
        <v>8</v>
      </c>
      <c r="E842" s="135">
        <v>300</v>
      </c>
      <c r="F842" s="99">
        <f t="shared" si="34"/>
        <v>0.45734705171223117</v>
      </c>
      <c r="G842" s="98">
        <f t="shared" si="35"/>
        <v>0.51731790668343691</v>
      </c>
      <c r="H842" s="138">
        <v>579.91420000000005</v>
      </c>
      <c r="I842" s="136" t="s">
        <v>63</v>
      </c>
      <c r="J842" s="103" t="s">
        <v>493</v>
      </c>
      <c r="K842" s="138" t="s">
        <v>556</v>
      </c>
      <c r="L842" s="137" t="s">
        <v>1074</v>
      </c>
      <c r="M842" s="93" t="s">
        <v>494</v>
      </c>
    </row>
    <row r="843" spans="1:13" x14ac:dyDescent="0.2">
      <c r="A843" s="133">
        <v>42083</v>
      </c>
      <c r="B843" s="142" t="s">
        <v>970</v>
      </c>
      <c r="C843" s="91" t="s">
        <v>118</v>
      </c>
      <c r="D843" s="154" t="s">
        <v>8</v>
      </c>
      <c r="E843" s="135">
        <v>400</v>
      </c>
      <c r="F843" s="99">
        <f t="shared" si="34"/>
        <v>0.60979606894964156</v>
      </c>
      <c r="G843" s="98">
        <f t="shared" si="35"/>
        <v>0.68975720891124925</v>
      </c>
      <c r="H843" s="138">
        <v>579.91420000000005</v>
      </c>
      <c r="I843" s="136" t="s">
        <v>63</v>
      </c>
      <c r="J843" s="103" t="s">
        <v>493</v>
      </c>
      <c r="K843" s="138" t="s">
        <v>556</v>
      </c>
      <c r="L843" s="137" t="s">
        <v>1074</v>
      </c>
      <c r="M843" s="93" t="s">
        <v>494</v>
      </c>
    </row>
    <row r="844" spans="1:13" x14ac:dyDescent="0.2">
      <c r="A844" s="133">
        <v>42083</v>
      </c>
      <c r="B844" s="142" t="s">
        <v>971</v>
      </c>
      <c r="C844" s="91" t="s">
        <v>118</v>
      </c>
      <c r="D844" s="154" t="s">
        <v>8</v>
      </c>
      <c r="E844" s="135">
        <v>1000</v>
      </c>
      <c r="F844" s="99">
        <f t="shared" si="34"/>
        <v>1.5244901723741038</v>
      </c>
      <c r="G844" s="98">
        <f t="shared" si="35"/>
        <v>1.724393022278123</v>
      </c>
      <c r="H844" s="138">
        <v>579.91420000000005</v>
      </c>
      <c r="I844" s="136" t="s">
        <v>63</v>
      </c>
      <c r="J844" s="103" t="s">
        <v>493</v>
      </c>
      <c r="K844" s="138" t="s">
        <v>556</v>
      </c>
      <c r="L844" s="137" t="s">
        <v>1074</v>
      </c>
      <c r="M844" s="93" t="s">
        <v>494</v>
      </c>
    </row>
    <row r="845" spans="1:13" x14ac:dyDescent="0.2">
      <c r="A845" s="133">
        <v>42083</v>
      </c>
      <c r="B845" s="142" t="s">
        <v>972</v>
      </c>
      <c r="C845" s="91" t="s">
        <v>118</v>
      </c>
      <c r="D845" s="154" t="s">
        <v>8</v>
      </c>
      <c r="E845" s="135">
        <v>300</v>
      </c>
      <c r="F845" s="99">
        <f t="shared" si="34"/>
        <v>0.45734705171223117</v>
      </c>
      <c r="G845" s="98">
        <f t="shared" si="35"/>
        <v>0.51731790668343691</v>
      </c>
      <c r="H845" s="138">
        <v>579.91420000000005</v>
      </c>
      <c r="I845" s="136" t="s">
        <v>63</v>
      </c>
      <c r="J845" s="103" t="s">
        <v>493</v>
      </c>
      <c r="K845" s="138" t="s">
        <v>556</v>
      </c>
      <c r="L845" s="137" t="s">
        <v>1074</v>
      </c>
      <c r="M845" s="93" t="s">
        <v>494</v>
      </c>
    </row>
    <row r="846" spans="1:13" x14ac:dyDescent="0.2">
      <c r="A846" s="133">
        <v>42083</v>
      </c>
      <c r="B846" s="142" t="s">
        <v>952</v>
      </c>
      <c r="C846" s="91" t="s">
        <v>239</v>
      </c>
      <c r="D846" s="154" t="s">
        <v>8</v>
      </c>
      <c r="E846" s="135">
        <v>500</v>
      </c>
      <c r="F846" s="99">
        <f t="shared" si="34"/>
        <v>0.76224508618705189</v>
      </c>
      <c r="G846" s="98">
        <f t="shared" si="35"/>
        <v>0.86219651113906148</v>
      </c>
      <c r="H846" s="138">
        <v>579.91420000000005</v>
      </c>
      <c r="I846" s="136" t="s">
        <v>63</v>
      </c>
      <c r="J846" s="103" t="s">
        <v>493</v>
      </c>
      <c r="K846" s="138" t="s">
        <v>556</v>
      </c>
      <c r="L846" s="137" t="s">
        <v>1074</v>
      </c>
      <c r="M846" s="93" t="s">
        <v>494</v>
      </c>
    </row>
    <row r="847" spans="1:13" x14ac:dyDescent="0.2">
      <c r="A847" s="133">
        <v>42083</v>
      </c>
      <c r="B847" s="142" t="s">
        <v>953</v>
      </c>
      <c r="C847" s="91" t="s">
        <v>273</v>
      </c>
      <c r="D847" s="154" t="s">
        <v>8</v>
      </c>
      <c r="E847" s="135">
        <v>3000</v>
      </c>
      <c r="F847" s="99">
        <f t="shared" si="34"/>
        <v>4.5734705171223116</v>
      </c>
      <c r="G847" s="98">
        <f t="shared" si="35"/>
        <v>5.1731790668343693</v>
      </c>
      <c r="H847" s="138">
        <v>579.91420000000005</v>
      </c>
      <c r="I847" s="136" t="s">
        <v>63</v>
      </c>
      <c r="J847" s="103" t="s">
        <v>493</v>
      </c>
      <c r="K847" s="138" t="s">
        <v>556</v>
      </c>
      <c r="L847" s="137" t="s">
        <v>1074</v>
      </c>
      <c r="M847" s="93" t="s">
        <v>494</v>
      </c>
    </row>
    <row r="848" spans="1:13" x14ac:dyDescent="0.2">
      <c r="A848" s="133">
        <v>42083</v>
      </c>
      <c r="B848" s="142" t="s">
        <v>952</v>
      </c>
      <c r="C848" s="91" t="s">
        <v>239</v>
      </c>
      <c r="D848" s="154" t="s">
        <v>8</v>
      </c>
      <c r="E848" s="135">
        <v>1800</v>
      </c>
      <c r="F848" s="99">
        <f t="shared" si="34"/>
        <v>2.7440823102733867</v>
      </c>
      <c r="G848" s="98">
        <f t="shared" si="35"/>
        <v>3.1039074401006217</v>
      </c>
      <c r="H848" s="138">
        <v>579.91420000000005</v>
      </c>
      <c r="I848" s="136" t="s">
        <v>63</v>
      </c>
      <c r="J848" s="103" t="s">
        <v>493</v>
      </c>
      <c r="K848" s="138" t="s">
        <v>556</v>
      </c>
      <c r="L848" s="137" t="s">
        <v>1074</v>
      </c>
      <c r="M848" s="93" t="s">
        <v>494</v>
      </c>
    </row>
    <row r="849" spans="1:13" x14ac:dyDescent="0.2">
      <c r="A849" s="133">
        <v>42083</v>
      </c>
      <c r="B849" s="142" t="s">
        <v>951</v>
      </c>
      <c r="C849" s="91" t="s">
        <v>273</v>
      </c>
      <c r="D849" s="154" t="s">
        <v>8</v>
      </c>
      <c r="E849" s="135">
        <v>5000</v>
      </c>
      <c r="F849" s="99">
        <f t="shared" si="34"/>
        <v>7.6224508618705187</v>
      </c>
      <c r="G849" s="98">
        <f t="shared" si="35"/>
        <v>8.6219651113906153</v>
      </c>
      <c r="H849" s="138">
        <v>579.91420000000005</v>
      </c>
      <c r="I849" s="136" t="s">
        <v>63</v>
      </c>
      <c r="J849" s="103" t="s">
        <v>493</v>
      </c>
      <c r="K849" s="138" t="s">
        <v>556</v>
      </c>
      <c r="L849" s="137" t="s">
        <v>1074</v>
      </c>
      <c r="M849" s="93" t="s">
        <v>494</v>
      </c>
    </row>
    <row r="850" spans="1:13" x14ac:dyDescent="0.2">
      <c r="A850" s="133">
        <v>42084</v>
      </c>
      <c r="B850" s="153" t="s">
        <v>1070</v>
      </c>
      <c r="C850" s="91" t="s">
        <v>227</v>
      </c>
      <c r="D850" s="157" t="s">
        <v>15</v>
      </c>
      <c r="E850" s="135">
        <v>10000</v>
      </c>
      <c r="F850" s="99">
        <f t="shared" si="34"/>
        <v>15.244901723741037</v>
      </c>
      <c r="G850" s="98">
        <f t="shared" si="35"/>
        <v>17.243930222781231</v>
      </c>
      <c r="H850" s="138">
        <v>579.91420000000005</v>
      </c>
      <c r="I850" s="136" t="s">
        <v>16</v>
      </c>
      <c r="J850" s="103" t="s">
        <v>493</v>
      </c>
      <c r="K850" s="138" t="s">
        <v>578</v>
      </c>
      <c r="L850" s="137" t="s">
        <v>1074</v>
      </c>
      <c r="M850" s="93" t="s">
        <v>494</v>
      </c>
    </row>
    <row r="851" spans="1:13" x14ac:dyDescent="0.2">
      <c r="A851" s="133">
        <v>42084</v>
      </c>
      <c r="B851" s="134" t="s">
        <v>776</v>
      </c>
      <c r="C851" s="91" t="s">
        <v>227</v>
      </c>
      <c r="D851" s="157" t="s">
        <v>15</v>
      </c>
      <c r="E851" s="135">
        <v>10000</v>
      </c>
      <c r="F851" s="99">
        <f t="shared" si="34"/>
        <v>15.244901723741037</v>
      </c>
      <c r="G851" s="98">
        <f t="shared" si="35"/>
        <v>17.243930222781231</v>
      </c>
      <c r="H851" s="138">
        <v>579.91420000000005</v>
      </c>
      <c r="I851" s="136" t="s">
        <v>16</v>
      </c>
      <c r="J851" s="103" t="s">
        <v>493</v>
      </c>
      <c r="K851" s="138" t="s">
        <v>578</v>
      </c>
      <c r="L851" s="137" t="s">
        <v>1074</v>
      </c>
      <c r="M851" s="93" t="s">
        <v>494</v>
      </c>
    </row>
    <row r="852" spans="1:13" x14ac:dyDescent="0.2">
      <c r="A852" s="133">
        <v>42084</v>
      </c>
      <c r="B852" s="134" t="s">
        <v>777</v>
      </c>
      <c r="C852" s="91" t="s">
        <v>227</v>
      </c>
      <c r="D852" s="157" t="s">
        <v>15</v>
      </c>
      <c r="E852" s="135">
        <v>10000</v>
      </c>
      <c r="F852" s="99">
        <f t="shared" si="34"/>
        <v>15.244901723741037</v>
      </c>
      <c r="G852" s="98">
        <f t="shared" si="35"/>
        <v>17.243930222781231</v>
      </c>
      <c r="H852" s="138">
        <v>579.91420000000005</v>
      </c>
      <c r="I852" s="136" t="s">
        <v>16</v>
      </c>
      <c r="J852" s="103" t="s">
        <v>493</v>
      </c>
      <c r="K852" s="138" t="s">
        <v>578</v>
      </c>
      <c r="L852" s="137" t="s">
        <v>1074</v>
      </c>
      <c r="M852" s="93" t="s">
        <v>494</v>
      </c>
    </row>
    <row r="853" spans="1:13" x14ac:dyDescent="0.2">
      <c r="A853" s="133">
        <v>42084</v>
      </c>
      <c r="B853" s="134" t="s">
        <v>778</v>
      </c>
      <c r="C853" s="91" t="s">
        <v>227</v>
      </c>
      <c r="D853" s="157" t="s">
        <v>15</v>
      </c>
      <c r="E853" s="135">
        <v>10000</v>
      </c>
      <c r="F853" s="99">
        <f t="shared" si="34"/>
        <v>15.244901723741037</v>
      </c>
      <c r="G853" s="98">
        <f t="shared" si="35"/>
        <v>17.243930222781231</v>
      </c>
      <c r="H853" s="138">
        <v>579.91420000000005</v>
      </c>
      <c r="I853" s="136" t="s">
        <v>16</v>
      </c>
      <c r="J853" s="103" t="s">
        <v>493</v>
      </c>
      <c r="K853" s="138" t="s">
        <v>578</v>
      </c>
      <c r="L853" s="137" t="s">
        <v>1074</v>
      </c>
      <c r="M853" s="93" t="s">
        <v>494</v>
      </c>
    </row>
    <row r="854" spans="1:13" x14ac:dyDescent="0.2">
      <c r="A854" s="133">
        <v>42084</v>
      </c>
      <c r="B854" s="134" t="s">
        <v>779</v>
      </c>
      <c r="C854" s="91" t="s">
        <v>227</v>
      </c>
      <c r="D854" s="157" t="s">
        <v>15</v>
      </c>
      <c r="E854" s="135">
        <v>10000</v>
      </c>
      <c r="F854" s="99">
        <f t="shared" si="34"/>
        <v>15.244901723741037</v>
      </c>
      <c r="G854" s="98">
        <f t="shared" si="35"/>
        <v>17.243930222781231</v>
      </c>
      <c r="H854" s="138">
        <v>579.91420000000005</v>
      </c>
      <c r="I854" s="136" t="s">
        <v>16</v>
      </c>
      <c r="J854" s="103" t="s">
        <v>493</v>
      </c>
      <c r="K854" s="138" t="s">
        <v>578</v>
      </c>
      <c r="L854" s="137" t="s">
        <v>1074</v>
      </c>
      <c r="M854" s="93" t="s">
        <v>494</v>
      </c>
    </row>
    <row r="855" spans="1:13" x14ac:dyDescent="0.2">
      <c r="A855" s="133">
        <v>42084</v>
      </c>
      <c r="B855" s="134" t="s">
        <v>780</v>
      </c>
      <c r="C855" s="91" t="s">
        <v>227</v>
      </c>
      <c r="D855" s="157" t="s">
        <v>15</v>
      </c>
      <c r="E855" s="135">
        <v>10000</v>
      </c>
      <c r="F855" s="99">
        <f t="shared" si="34"/>
        <v>15.244901723741037</v>
      </c>
      <c r="G855" s="98">
        <f t="shared" si="35"/>
        <v>17.243930222781231</v>
      </c>
      <c r="H855" s="138">
        <v>579.91420000000005</v>
      </c>
      <c r="I855" s="136" t="s">
        <v>16</v>
      </c>
      <c r="J855" s="103" t="s">
        <v>493</v>
      </c>
      <c r="K855" s="138" t="s">
        <v>578</v>
      </c>
      <c r="L855" s="137" t="s">
        <v>1074</v>
      </c>
      <c r="M855" s="93" t="s">
        <v>494</v>
      </c>
    </row>
    <row r="856" spans="1:13" x14ac:dyDescent="0.2">
      <c r="A856" s="133">
        <v>42084</v>
      </c>
      <c r="B856" s="134" t="s">
        <v>781</v>
      </c>
      <c r="C856" s="91" t="s">
        <v>227</v>
      </c>
      <c r="D856" s="157" t="s">
        <v>15</v>
      </c>
      <c r="E856" s="135">
        <v>10000</v>
      </c>
      <c r="F856" s="99">
        <f t="shared" si="34"/>
        <v>15.244901723741037</v>
      </c>
      <c r="G856" s="98">
        <f t="shared" si="35"/>
        <v>17.243930222781231</v>
      </c>
      <c r="H856" s="138">
        <v>579.91420000000005</v>
      </c>
      <c r="I856" s="136" t="s">
        <v>16</v>
      </c>
      <c r="J856" s="103" t="s">
        <v>493</v>
      </c>
      <c r="K856" s="138" t="s">
        <v>578</v>
      </c>
      <c r="L856" s="137" t="s">
        <v>1074</v>
      </c>
      <c r="M856" s="93" t="s">
        <v>494</v>
      </c>
    </row>
    <row r="857" spans="1:13" x14ac:dyDescent="0.2">
      <c r="A857" s="133">
        <v>42084</v>
      </c>
      <c r="B857" s="134" t="s">
        <v>782</v>
      </c>
      <c r="C857" s="91" t="s">
        <v>227</v>
      </c>
      <c r="D857" s="157" t="s">
        <v>15</v>
      </c>
      <c r="E857" s="135">
        <v>10000</v>
      </c>
      <c r="F857" s="99">
        <f t="shared" si="34"/>
        <v>15.244901723741037</v>
      </c>
      <c r="G857" s="98">
        <f t="shared" si="35"/>
        <v>17.243930222781231</v>
      </c>
      <c r="H857" s="138">
        <v>579.91420000000005</v>
      </c>
      <c r="I857" s="136" t="s">
        <v>16</v>
      </c>
      <c r="J857" s="103" t="s">
        <v>493</v>
      </c>
      <c r="K857" s="138" t="s">
        <v>578</v>
      </c>
      <c r="L857" s="137" t="s">
        <v>1074</v>
      </c>
      <c r="M857" s="93" t="s">
        <v>494</v>
      </c>
    </row>
    <row r="858" spans="1:13" x14ac:dyDescent="0.2">
      <c r="A858" s="133">
        <v>42084</v>
      </c>
      <c r="B858" s="153" t="s">
        <v>1071</v>
      </c>
      <c r="C858" s="91" t="s">
        <v>227</v>
      </c>
      <c r="D858" s="157" t="s">
        <v>15</v>
      </c>
      <c r="E858" s="135">
        <v>10000</v>
      </c>
      <c r="F858" s="99">
        <f t="shared" si="34"/>
        <v>15.244901723741037</v>
      </c>
      <c r="G858" s="98">
        <f t="shared" si="35"/>
        <v>17.243930222781231</v>
      </c>
      <c r="H858" s="138">
        <v>579.91420000000005</v>
      </c>
      <c r="I858" s="136" t="s">
        <v>16</v>
      </c>
      <c r="J858" s="103" t="s">
        <v>493</v>
      </c>
      <c r="K858" s="138" t="s">
        <v>578</v>
      </c>
      <c r="L858" s="137" t="s">
        <v>1074</v>
      </c>
      <c r="M858" s="93" t="s">
        <v>494</v>
      </c>
    </row>
    <row r="859" spans="1:13" x14ac:dyDescent="0.2">
      <c r="A859" s="133">
        <v>42084</v>
      </c>
      <c r="B859" s="153" t="s">
        <v>1072</v>
      </c>
      <c r="C859" s="91" t="s">
        <v>227</v>
      </c>
      <c r="D859" s="157" t="s">
        <v>15</v>
      </c>
      <c r="E859" s="135">
        <v>10000</v>
      </c>
      <c r="F859" s="99">
        <f t="shared" si="34"/>
        <v>15.244901723741037</v>
      </c>
      <c r="G859" s="98">
        <f t="shared" si="35"/>
        <v>17.243930222781231</v>
      </c>
      <c r="H859" s="138">
        <v>579.91420000000005</v>
      </c>
      <c r="I859" s="136" t="s">
        <v>16</v>
      </c>
      <c r="J859" s="103" t="s">
        <v>493</v>
      </c>
      <c r="K859" s="138" t="s">
        <v>578</v>
      </c>
      <c r="L859" s="137" t="s">
        <v>1074</v>
      </c>
      <c r="M859" s="93" t="s">
        <v>494</v>
      </c>
    </row>
    <row r="860" spans="1:13" x14ac:dyDescent="0.2">
      <c r="A860" s="133">
        <v>42084</v>
      </c>
      <c r="B860" s="142" t="s">
        <v>842</v>
      </c>
      <c r="C860" s="91" t="s">
        <v>118</v>
      </c>
      <c r="D860" s="158" t="s">
        <v>9</v>
      </c>
      <c r="E860" s="135">
        <v>500</v>
      </c>
      <c r="F860" s="99">
        <f t="shared" si="34"/>
        <v>0.76224508618705189</v>
      </c>
      <c r="G860" s="98">
        <f t="shared" si="35"/>
        <v>0.86219651113906148</v>
      </c>
      <c r="H860" s="138">
        <v>579.91420000000005</v>
      </c>
      <c r="I860" s="136" t="s">
        <v>59</v>
      </c>
      <c r="J860" s="103" t="s">
        <v>493</v>
      </c>
      <c r="K860" s="138" t="s">
        <v>579</v>
      </c>
      <c r="L860" s="137" t="s">
        <v>1074</v>
      </c>
      <c r="M860" s="93" t="s">
        <v>494</v>
      </c>
    </row>
    <row r="861" spans="1:13" x14ac:dyDescent="0.2">
      <c r="A861" s="133">
        <v>42084</v>
      </c>
      <c r="B861" s="142" t="s">
        <v>843</v>
      </c>
      <c r="C861" s="91" t="s">
        <v>118</v>
      </c>
      <c r="D861" s="158" t="s">
        <v>9</v>
      </c>
      <c r="E861" s="135">
        <v>1400</v>
      </c>
      <c r="F861" s="99">
        <f t="shared" si="34"/>
        <v>2.1342862413237453</v>
      </c>
      <c r="G861" s="98">
        <f t="shared" si="35"/>
        <v>2.4141502311893723</v>
      </c>
      <c r="H861" s="138">
        <v>579.91420000000005</v>
      </c>
      <c r="I861" s="136" t="s">
        <v>59</v>
      </c>
      <c r="J861" s="103" t="s">
        <v>493</v>
      </c>
      <c r="K861" s="138" t="s">
        <v>579</v>
      </c>
      <c r="L861" s="137" t="s">
        <v>1074</v>
      </c>
      <c r="M861" s="93" t="s">
        <v>494</v>
      </c>
    </row>
    <row r="862" spans="1:13" x14ac:dyDescent="0.2">
      <c r="A862" s="133">
        <v>42084</v>
      </c>
      <c r="B862" s="142" t="s">
        <v>860</v>
      </c>
      <c r="C862" s="91" t="s">
        <v>118</v>
      </c>
      <c r="D862" s="158" t="s">
        <v>9</v>
      </c>
      <c r="E862" s="135">
        <v>1600</v>
      </c>
      <c r="F862" s="99">
        <f t="shared" si="34"/>
        <v>2.4391842757985662</v>
      </c>
      <c r="G862" s="98">
        <f t="shared" si="35"/>
        <v>2.759028835644997</v>
      </c>
      <c r="H862" s="138">
        <v>579.91420000000005</v>
      </c>
      <c r="I862" s="136" t="s">
        <v>59</v>
      </c>
      <c r="J862" s="103" t="s">
        <v>493</v>
      </c>
      <c r="K862" s="138" t="s">
        <v>579</v>
      </c>
      <c r="L862" s="137" t="s">
        <v>1074</v>
      </c>
      <c r="M862" s="93" t="s">
        <v>494</v>
      </c>
    </row>
    <row r="863" spans="1:13" x14ac:dyDescent="0.2">
      <c r="A863" s="133">
        <v>42084</v>
      </c>
      <c r="B863" s="142" t="s">
        <v>1037</v>
      </c>
      <c r="C863" s="91" t="s">
        <v>273</v>
      </c>
      <c r="D863" s="154" t="s">
        <v>8</v>
      </c>
      <c r="E863" s="135">
        <v>5000</v>
      </c>
      <c r="F863" s="99">
        <f t="shared" si="34"/>
        <v>7.6224508618705187</v>
      </c>
      <c r="G863" s="98">
        <f t="shared" si="35"/>
        <v>8.6219651113906153</v>
      </c>
      <c r="H863" s="138">
        <v>579.91420000000005</v>
      </c>
      <c r="I863" s="136" t="s">
        <v>12</v>
      </c>
      <c r="J863" s="103" t="s">
        <v>493</v>
      </c>
      <c r="K863" s="138" t="s">
        <v>555</v>
      </c>
      <c r="L863" s="137" t="s">
        <v>1074</v>
      </c>
      <c r="M863" s="93" t="s">
        <v>494</v>
      </c>
    </row>
    <row r="864" spans="1:13" x14ac:dyDescent="0.2">
      <c r="A864" s="133">
        <v>42084</v>
      </c>
      <c r="B864" s="142" t="s">
        <v>1045</v>
      </c>
      <c r="C864" s="91" t="s">
        <v>118</v>
      </c>
      <c r="D864" s="154" t="s">
        <v>8</v>
      </c>
      <c r="E864" s="135">
        <v>1850</v>
      </c>
      <c r="F864" s="99">
        <f t="shared" si="34"/>
        <v>2.8203068188920919</v>
      </c>
      <c r="G864" s="98">
        <f t="shared" si="35"/>
        <v>3.1901270912145279</v>
      </c>
      <c r="H864" s="138">
        <v>579.91420000000005</v>
      </c>
      <c r="I864" s="136" t="s">
        <v>12</v>
      </c>
      <c r="J864" s="103" t="s">
        <v>493</v>
      </c>
      <c r="K864" s="138" t="s">
        <v>555</v>
      </c>
      <c r="L864" s="137" t="s">
        <v>1074</v>
      </c>
      <c r="M864" s="93" t="s">
        <v>494</v>
      </c>
    </row>
    <row r="865" spans="1:13" x14ac:dyDescent="0.2">
      <c r="A865" s="133">
        <v>42084</v>
      </c>
      <c r="B865" s="142" t="s">
        <v>1046</v>
      </c>
      <c r="C865" s="91" t="s">
        <v>239</v>
      </c>
      <c r="D865" s="154" t="s">
        <v>8</v>
      </c>
      <c r="E865" s="135">
        <v>3100</v>
      </c>
      <c r="F865" s="99">
        <f t="shared" si="34"/>
        <v>4.725919534359722</v>
      </c>
      <c r="G865" s="98">
        <f t="shared" si="35"/>
        <v>5.3456183690621817</v>
      </c>
      <c r="H865" s="138">
        <v>579.91420000000005</v>
      </c>
      <c r="I865" s="136" t="s">
        <v>12</v>
      </c>
      <c r="J865" s="103" t="s">
        <v>493</v>
      </c>
      <c r="K865" s="138" t="s">
        <v>555</v>
      </c>
      <c r="L865" s="137" t="s">
        <v>1074</v>
      </c>
      <c r="M865" s="93" t="s">
        <v>494</v>
      </c>
    </row>
    <row r="866" spans="1:13" x14ac:dyDescent="0.2">
      <c r="A866" s="133">
        <v>42084</v>
      </c>
      <c r="B866" s="142" t="s">
        <v>1038</v>
      </c>
      <c r="C866" s="91" t="s">
        <v>273</v>
      </c>
      <c r="D866" s="154" t="s">
        <v>8</v>
      </c>
      <c r="E866" s="135">
        <v>3000</v>
      </c>
      <c r="F866" s="99">
        <f t="shared" si="34"/>
        <v>4.5734705171223116</v>
      </c>
      <c r="G866" s="98">
        <f t="shared" si="35"/>
        <v>5.1731790668343693</v>
      </c>
      <c r="H866" s="138">
        <v>579.91420000000005</v>
      </c>
      <c r="I866" s="136" t="s">
        <v>12</v>
      </c>
      <c r="J866" s="103" t="s">
        <v>493</v>
      </c>
      <c r="K866" s="138" t="s">
        <v>555</v>
      </c>
      <c r="L866" s="137" t="s">
        <v>1074</v>
      </c>
      <c r="M866" s="93" t="s">
        <v>494</v>
      </c>
    </row>
    <row r="867" spans="1:13" x14ac:dyDescent="0.2">
      <c r="A867" s="133">
        <v>42084</v>
      </c>
      <c r="B867" s="142" t="s">
        <v>964</v>
      </c>
      <c r="C867" s="91" t="s">
        <v>118</v>
      </c>
      <c r="D867" s="154" t="s">
        <v>8</v>
      </c>
      <c r="E867" s="135">
        <v>200</v>
      </c>
      <c r="F867" s="99">
        <f t="shared" si="34"/>
        <v>0.30489803447482078</v>
      </c>
      <c r="G867" s="98">
        <f t="shared" si="35"/>
        <v>0.34487860445562463</v>
      </c>
      <c r="H867" s="138">
        <v>579.91420000000005</v>
      </c>
      <c r="I867" s="136" t="s">
        <v>63</v>
      </c>
      <c r="J867" s="103" t="s">
        <v>493</v>
      </c>
      <c r="K867" s="138" t="s">
        <v>556</v>
      </c>
      <c r="L867" s="137" t="s">
        <v>1074</v>
      </c>
      <c r="M867" s="93" t="s">
        <v>494</v>
      </c>
    </row>
    <row r="868" spans="1:13" x14ac:dyDescent="0.2">
      <c r="A868" s="133">
        <v>42084</v>
      </c>
      <c r="B868" s="142" t="s">
        <v>973</v>
      </c>
      <c r="C868" s="91" t="s">
        <v>118</v>
      </c>
      <c r="D868" s="154" t="s">
        <v>8</v>
      </c>
      <c r="E868" s="135">
        <v>300</v>
      </c>
      <c r="F868" s="99">
        <f t="shared" si="34"/>
        <v>0.45734705171223117</v>
      </c>
      <c r="G868" s="98">
        <f t="shared" si="35"/>
        <v>0.51731790668343691</v>
      </c>
      <c r="H868" s="138">
        <v>579.91420000000005</v>
      </c>
      <c r="I868" s="136" t="s">
        <v>63</v>
      </c>
      <c r="J868" s="103" t="s">
        <v>493</v>
      </c>
      <c r="K868" s="138" t="s">
        <v>556</v>
      </c>
      <c r="L868" s="137" t="s">
        <v>1074</v>
      </c>
      <c r="M868" s="93" t="s">
        <v>494</v>
      </c>
    </row>
    <row r="869" spans="1:13" x14ac:dyDescent="0.2">
      <c r="A869" s="133">
        <v>42084</v>
      </c>
      <c r="B869" s="142" t="s">
        <v>974</v>
      </c>
      <c r="C869" s="91" t="s">
        <v>118</v>
      </c>
      <c r="D869" s="154" t="s">
        <v>8</v>
      </c>
      <c r="E869" s="135">
        <v>800</v>
      </c>
      <c r="F869" s="99">
        <f t="shared" si="34"/>
        <v>1.2195921378992831</v>
      </c>
      <c r="G869" s="98">
        <f t="shared" si="35"/>
        <v>1.3795144178224985</v>
      </c>
      <c r="H869" s="138">
        <v>579.91420000000005</v>
      </c>
      <c r="I869" s="136" t="s">
        <v>63</v>
      </c>
      <c r="J869" s="103" t="s">
        <v>493</v>
      </c>
      <c r="K869" s="138" t="s">
        <v>556</v>
      </c>
      <c r="L869" s="137" t="s">
        <v>1074</v>
      </c>
      <c r="M869" s="93" t="s">
        <v>494</v>
      </c>
    </row>
    <row r="870" spans="1:13" x14ac:dyDescent="0.2">
      <c r="A870" s="133">
        <v>42084</v>
      </c>
      <c r="B870" s="142" t="s">
        <v>975</v>
      </c>
      <c r="C870" s="91" t="s">
        <v>118</v>
      </c>
      <c r="D870" s="154" t="s">
        <v>8</v>
      </c>
      <c r="E870" s="135">
        <v>800</v>
      </c>
      <c r="F870" s="99">
        <f t="shared" si="34"/>
        <v>1.2195921378992831</v>
      </c>
      <c r="G870" s="98">
        <f t="shared" si="35"/>
        <v>1.3795144178224985</v>
      </c>
      <c r="H870" s="138">
        <v>579.91420000000005</v>
      </c>
      <c r="I870" s="136" t="s">
        <v>63</v>
      </c>
      <c r="J870" s="103" t="s">
        <v>493</v>
      </c>
      <c r="K870" s="138" t="s">
        <v>556</v>
      </c>
      <c r="L870" s="137" t="s">
        <v>1074</v>
      </c>
      <c r="M870" s="93" t="s">
        <v>494</v>
      </c>
    </row>
    <row r="871" spans="1:13" x14ac:dyDescent="0.2">
      <c r="A871" s="133">
        <v>42084</v>
      </c>
      <c r="B871" s="142" t="s">
        <v>972</v>
      </c>
      <c r="C871" s="91" t="s">
        <v>118</v>
      </c>
      <c r="D871" s="154" t="s">
        <v>8</v>
      </c>
      <c r="E871" s="135">
        <v>200</v>
      </c>
      <c r="F871" s="99">
        <f t="shared" si="34"/>
        <v>0.30489803447482078</v>
      </c>
      <c r="G871" s="98">
        <f t="shared" si="35"/>
        <v>0.34487860445562463</v>
      </c>
      <c r="H871" s="138">
        <v>579.91420000000005</v>
      </c>
      <c r="I871" s="136" t="s">
        <v>63</v>
      </c>
      <c r="J871" s="103" t="s">
        <v>493</v>
      </c>
      <c r="K871" s="138" t="s">
        <v>556</v>
      </c>
      <c r="L871" s="137" t="s">
        <v>1074</v>
      </c>
      <c r="M871" s="93" t="s">
        <v>494</v>
      </c>
    </row>
    <row r="872" spans="1:13" x14ac:dyDescent="0.2">
      <c r="A872" s="133">
        <v>42084</v>
      </c>
      <c r="B872" s="142" t="s">
        <v>951</v>
      </c>
      <c r="C872" s="91" t="s">
        <v>273</v>
      </c>
      <c r="D872" s="154" t="s">
        <v>8</v>
      </c>
      <c r="E872" s="135">
        <v>5000</v>
      </c>
      <c r="F872" s="99">
        <f t="shared" si="34"/>
        <v>7.6224508618705187</v>
      </c>
      <c r="G872" s="98">
        <f t="shared" si="35"/>
        <v>8.6219651113906153</v>
      </c>
      <c r="H872" s="138">
        <v>579.91420000000005</v>
      </c>
      <c r="I872" s="136" t="s">
        <v>63</v>
      </c>
      <c r="J872" s="103" t="s">
        <v>493</v>
      </c>
      <c r="K872" s="138" t="s">
        <v>556</v>
      </c>
      <c r="L872" s="137" t="s">
        <v>1074</v>
      </c>
      <c r="M872" s="93" t="s">
        <v>494</v>
      </c>
    </row>
    <row r="873" spans="1:13" x14ac:dyDescent="0.2">
      <c r="A873" s="133">
        <v>42084</v>
      </c>
      <c r="B873" s="142" t="s">
        <v>952</v>
      </c>
      <c r="C873" s="91" t="s">
        <v>239</v>
      </c>
      <c r="D873" s="154" t="s">
        <v>8</v>
      </c>
      <c r="E873" s="135">
        <v>500</v>
      </c>
      <c r="F873" s="99">
        <f t="shared" si="34"/>
        <v>0.76224508618705189</v>
      </c>
      <c r="G873" s="98">
        <f t="shared" si="35"/>
        <v>0.86219651113906148</v>
      </c>
      <c r="H873" s="138">
        <v>579.91420000000005</v>
      </c>
      <c r="I873" s="136" t="s">
        <v>63</v>
      </c>
      <c r="J873" s="103" t="s">
        <v>493</v>
      </c>
      <c r="K873" s="138" t="s">
        <v>556</v>
      </c>
      <c r="L873" s="137" t="s">
        <v>1074</v>
      </c>
      <c r="M873" s="93" t="s">
        <v>494</v>
      </c>
    </row>
    <row r="874" spans="1:13" x14ac:dyDescent="0.2">
      <c r="A874" s="133">
        <v>42084</v>
      </c>
      <c r="B874" s="142" t="s">
        <v>953</v>
      </c>
      <c r="C874" s="91" t="s">
        <v>273</v>
      </c>
      <c r="D874" s="154" t="s">
        <v>8</v>
      </c>
      <c r="E874" s="135">
        <v>3000</v>
      </c>
      <c r="F874" s="99">
        <f t="shared" si="34"/>
        <v>4.5734705171223116</v>
      </c>
      <c r="G874" s="98">
        <f t="shared" si="35"/>
        <v>5.1731790668343693</v>
      </c>
      <c r="H874" s="138">
        <v>579.91420000000005</v>
      </c>
      <c r="I874" s="136" t="s">
        <v>63</v>
      </c>
      <c r="J874" s="103" t="s">
        <v>493</v>
      </c>
      <c r="K874" s="138" t="s">
        <v>556</v>
      </c>
      <c r="L874" s="137" t="s">
        <v>1074</v>
      </c>
      <c r="M874" s="93" t="s">
        <v>494</v>
      </c>
    </row>
    <row r="875" spans="1:13" x14ac:dyDescent="0.2">
      <c r="A875" s="133">
        <v>42085</v>
      </c>
      <c r="B875" s="142" t="s">
        <v>1064</v>
      </c>
      <c r="C875" s="91" t="s">
        <v>134</v>
      </c>
      <c r="D875" s="158" t="s">
        <v>9</v>
      </c>
      <c r="E875" s="135">
        <v>25000</v>
      </c>
      <c r="F875" s="99">
        <f t="shared" si="34"/>
        <v>38.112254309352593</v>
      </c>
      <c r="G875" s="98">
        <f t="shared" si="35"/>
        <v>43.109825556953076</v>
      </c>
      <c r="H875" s="138">
        <v>579.91420000000005</v>
      </c>
      <c r="I875" s="136" t="s">
        <v>59</v>
      </c>
      <c r="J875" s="103" t="s">
        <v>493</v>
      </c>
      <c r="K875" s="138" t="s">
        <v>580</v>
      </c>
      <c r="L875" s="137" t="s">
        <v>1074</v>
      </c>
      <c r="M875" s="93" t="s">
        <v>494</v>
      </c>
    </row>
    <row r="876" spans="1:13" x14ac:dyDescent="0.2">
      <c r="A876" s="133">
        <v>42085</v>
      </c>
      <c r="B876" s="142" t="s">
        <v>844</v>
      </c>
      <c r="C876" s="91" t="s">
        <v>118</v>
      </c>
      <c r="D876" s="158" t="s">
        <v>9</v>
      </c>
      <c r="E876" s="135">
        <v>400</v>
      </c>
      <c r="F876" s="99">
        <f t="shared" si="34"/>
        <v>0.60979606894964156</v>
      </c>
      <c r="G876" s="98">
        <f t="shared" si="35"/>
        <v>0.68975720891124925</v>
      </c>
      <c r="H876" s="138">
        <v>579.91420000000005</v>
      </c>
      <c r="I876" s="136" t="s">
        <v>59</v>
      </c>
      <c r="J876" s="103" t="s">
        <v>493</v>
      </c>
      <c r="K876" s="138" t="s">
        <v>580</v>
      </c>
      <c r="L876" s="137" t="s">
        <v>1074</v>
      </c>
      <c r="M876" s="93" t="s">
        <v>494</v>
      </c>
    </row>
    <row r="877" spans="1:13" x14ac:dyDescent="0.2">
      <c r="A877" s="133">
        <v>42085</v>
      </c>
      <c r="B877" s="142" t="s">
        <v>845</v>
      </c>
      <c r="C877" s="91" t="s">
        <v>118</v>
      </c>
      <c r="D877" s="158" t="s">
        <v>9</v>
      </c>
      <c r="E877" s="135">
        <v>400</v>
      </c>
      <c r="F877" s="99">
        <f t="shared" si="34"/>
        <v>0.60979606894964156</v>
      </c>
      <c r="G877" s="98">
        <f t="shared" si="35"/>
        <v>0.68975720891124925</v>
      </c>
      <c r="H877" s="138">
        <v>579.91420000000005</v>
      </c>
      <c r="I877" s="136" t="s">
        <v>59</v>
      </c>
      <c r="J877" s="103" t="s">
        <v>493</v>
      </c>
      <c r="K877" s="138" t="s">
        <v>580</v>
      </c>
      <c r="L877" s="137" t="s">
        <v>1074</v>
      </c>
      <c r="M877" s="93" t="s">
        <v>494</v>
      </c>
    </row>
    <row r="878" spans="1:13" x14ac:dyDescent="0.2">
      <c r="A878" s="133">
        <v>42085</v>
      </c>
      <c r="B878" s="142" t="s">
        <v>846</v>
      </c>
      <c r="C878" s="91" t="s">
        <v>841</v>
      </c>
      <c r="D878" s="158" t="s">
        <v>9</v>
      </c>
      <c r="E878" s="135">
        <v>500</v>
      </c>
      <c r="F878" s="99">
        <f t="shared" si="34"/>
        <v>0.76224508618705189</v>
      </c>
      <c r="G878" s="98">
        <f t="shared" si="35"/>
        <v>0.86219651113906148</v>
      </c>
      <c r="H878" s="138">
        <v>579.91420000000005</v>
      </c>
      <c r="I878" s="136" t="s">
        <v>59</v>
      </c>
      <c r="J878" s="103" t="s">
        <v>493</v>
      </c>
      <c r="K878" s="138" t="s">
        <v>581</v>
      </c>
      <c r="L878" s="137" t="s">
        <v>1074</v>
      </c>
      <c r="M878" s="93" t="s">
        <v>494</v>
      </c>
    </row>
    <row r="879" spans="1:13" x14ac:dyDescent="0.2">
      <c r="A879" s="133">
        <v>42085</v>
      </c>
      <c r="B879" s="142" t="s">
        <v>1037</v>
      </c>
      <c r="C879" s="91" t="s">
        <v>273</v>
      </c>
      <c r="D879" s="154" t="s">
        <v>8</v>
      </c>
      <c r="E879" s="135">
        <v>5000</v>
      </c>
      <c r="F879" s="99">
        <f t="shared" si="34"/>
        <v>7.6224508618705187</v>
      </c>
      <c r="G879" s="98">
        <f t="shared" si="35"/>
        <v>8.6219651113906153</v>
      </c>
      <c r="H879" s="138">
        <v>579.91420000000005</v>
      </c>
      <c r="I879" s="136" t="s">
        <v>12</v>
      </c>
      <c r="J879" s="103" t="s">
        <v>493</v>
      </c>
      <c r="K879" s="138" t="s">
        <v>555</v>
      </c>
      <c r="L879" s="137" t="s">
        <v>1074</v>
      </c>
      <c r="M879" s="93" t="s">
        <v>494</v>
      </c>
    </row>
    <row r="880" spans="1:13" x14ac:dyDescent="0.2">
      <c r="A880" s="133">
        <v>42085</v>
      </c>
      <c r="B880" s="142" t="s">
        <v>1045</v>
      </c>
      <c r="C880" s="91" t="s">
        <v>118</v>
      </c>
      <c r="D880" s="154" t="s">
        <v>8</v>
      </c>
      <c r="E880" s="135">
        <v>2000</v>
      </c>
      <c r="F880" s="99">
        <f t="shared" si="34"/>
        <v>3.0489803447482076</v>
      </c>
      <c r="G880" s="98">
        <f t="shared" si="35"/>
        <v>3.4487860445562459</v>
      </c>
      <c r="H880" s="138">
        <v>579.91420000000005</v>
      </c>
      <c r="I880" s="136" t="s">
        <v>12</v>
      </c>
      <c r="J880" s="103" t="s">
        <v>493</v>
      </c>
      <c r="K880" s="138" t="s">
        <v>555</v>
      </c>
      <c r="L880" s="137" t="s">
        <v>1074</v>
      </c>
      <c r="M880" s="93" t="s">
        <v>494</v>
      </c>
    </row>
    <row r="881" spans="1:13" x14ac:dyDescent="0.2">
      <c r="A881" s="133">
        <v>42085</v>
      </c>
      <c r="B881" s="142" t="s">
        <v>1046</v>
      </c>
      <c r="C881" s="91" t="s">
        <v>239</v>
      </c>
      <c r="D881" s="154" t="s">
        <v>8</v>
      </c>
      <c r="E881" s="135">
        <v>4300</v>
      </c>
      <c r="F881" s="99">
        <f t="shared" si="34"/>
        <v>6.5553077412086465</v>
      </c>
      <c r="G881" s="98">
        <f t="shared" si="35"/>
        <v>7.4148899957959289</v>
      </c>
      <c r="H881" s="138">
        <v>579.91420000000005</v>
      </c>
      <c r="I881" s="136" t="s">
        <v>12</v>
      </c>
      <c r="J881" s="103" t="s">
        <v>493</v>
      </c>
      <c r="K881" s="138" t="s">
        <v>555</v>
      </c>
      <c r="L881" s="137" t="s">
        <v>1074</v>
      </c>
      <c r="M881" s="93" t="s">
        <v>494</v>
      </c>
    </row>
    <row r="882" spans="1:13" x14ac:dyDescent="0.2">
      <c r="A882" s="133">
        <v>42085</v>
      </c>
      <c r="B882" s="142" t="s">
        <v>1038</v>
      </c>
      <c r="C882" s="91" t="s">
        <v>273</v>
      </c>
      <c r="D882" s="154" t="s">
        <v>8</v>
      </c>
      <c r="E882" s="135">
        <v>3000</v>
      </c>
      <c r="F882" s="99">
        <f t="shared" si="34"/>
        <v>4.5734705171223116</v>
      </c>
      <c r="G882" s="98">
        <f t="shared" si="35"/>
        <v>5.1731790668343693</v>
      </c>
      <c r="H882" s="138">
        <v>579.91420000000005</v>
      </c>
      <c r="I882" s="136" t="s">
        <v>12</v>
      </c>
      <c r="J882" s="103" t="s">
        <v>493</v>
      </c>
      <c r="K882" s="138" t="s">
        <v>555</v>
      </c>
      <c r="L882" s="137" t="s">
        <v>1074</v>
      </c>
      <c r="M882" s="93" t="s">
        <v>494</v>
      </c>
    </row>
    <row r="883" spans="1:13" x14ac:dyDescent="0.2">
      <c r="A883" s="133">
        <v>42085</v>
      </c>
      <c r="B883" s="142" t="s">
        <v>964</v>
      </c>
      <c r="C883" s="91" t="s">
        <v>118</v>
      </c>
      <c r="D883" s="154" t="s">
        <v>8</v>
      </c>
      <c r="E883" s="135">
        <v>200</v>
      </c>
      <c r="F883" s="99">
        <f t="shared" si="34"/>
        <v>0.30489803447482078</v>
      </c>
      <c r="G883" s="98">
        <f t="shared" si="35"/>
        <v>0.34487860445562463</v>
      </c>
      <c r="H883" s="138">
        <v>579.91420000000005</v>
      </c>
      <c r="I883" s="136" t="s">
        <v>63</v>
      </c>
      <c r="J883" s="103" t="s">
        <v>493</v>
      </c>
      <c r="K883" s="138" t="s">
        <v>556</v>
      </c>
      <c r="L883" s="137" t="s">
        <v>1074</v>
      </c>
      <c r="M883" s="93" t="s">
        <v>494</v>
      </c>
    </row>
    <row r="884" spans="1:13" x14ac:dyDescent="0.2">
      <c r="A884" s="133">
        <v>42085</v>
      </c>
      <c r="B884" s="142" t="s">
        <v>973</v>
      </c>
      <c r="C884" s="91" t="s">
        <v>118</v>
      </c>
      <c r="D884" s="154" t="s">
        <v>8</v>
      </c>
      <c r="E884" s="135">
        <v>300</v>
      </c>
      <c r="F884" s="99">
        <f t="shared" si="34"/>
        <v>0.45734705171223117</v>
      </c>
      <c r="G884" s="98">
        <f t="shared" si="35"/>
        <v>0.51731790668343691</v>
      </c>
      <c r="H884" s="138">
        <v>579.91420000000005</v>
      </c>
      <c r="I884" s="136" t="s">
        <v>63</v>
      </c>
      <c r="J884" s="103" t="s">
        <v>493</v>
      </c>
      <c r="K884" s="138" t="s">
        <v>556</v>
      </c>
      <c r="L884" s="137" t="s">
        <v>1074</v>
      </c>
      <c r="M884" s="93" t="s">
        <v>494</v>
      </c>
    </row>
    <row r="885" spans="1:13" x14ac:dyDescent="0.2">
      <c r="A885" s="133">
        <v>42085</v>
      </c>
      <c r="B885" s="142" t="s">
        <v>976</v>
      </c>
      <c r="C885" s="91" t="s">
        <v>118</v>
      </c>
      <c r="D885" s="154" t="s">
        <v>8</v>
      </c>
      <c r="E885" s="135">
        <v>850</v>
      </c>
      <c r="F885" s="99">
        <f t="shared" si="34"/>
        <v>1.2958166465179883</v>
      </c>
      <c r="G885" s="98">
        <f t="shared" si="35"/>
        <v>1.4657340689364047</v>
      </c>
      <c r="H885" s="138">
        <v>579.91420000000005</v>
      </c>
      <c r="I885" s="136" t="s">
        <v>63</v>
      </c>
      <c r="J885" s="103" t="s">
        <v>493</v>
      </c>
      <c r="K885" s="138" t="s">
        <v>556</v>
      </c>
      <c r="L885" s="137" t="s">
        <v>1074</v>
      </c>
      <c r="M885" s="93" t="s">
        <v>494</v>
      </c>
    </row>
    <row r="886" spans="1:13" x14ac:dyDescent="0.2">
      <c r="A886" s="133">
        <v>42085</v>
      </c>
      <c r="B886" s="142" t="s">
        <v>977</v>
      </c>
      <c r="C886" s="91" t="s">
        <v>118</v>
      </c>
      <c r="D886" s="154" t="s">
        <v>8</v>
      </c>
      <c r="E886" s="135">
        <v>850</v>
      </c>
      <c r="F886" s="99">
        <f t="shared" si="34"/>
        <v>1.2958166465179883</v>
      </c>
      <c r="G886" s="98">
        <f t="shared" si="35"/>
        <v>1.4657340689364047</v>
      </c>
      <c r="H886" s="138">
        <v>579.91420000000005</v>
      </c>
      <c r="I886" s="136" t="s">
        <v>63</v>
      </c>
      <c r="J886" s="103" t="s">
        <v>493</v>
      </c>
      <c r="K886" s="138" t="s">
        <v>556</v>
      </c>
      <c r="L886" s="137" t="s">
        <v>1074</v>
      </c>
      <c r="M886" s="93" t="s">
        <v>494</v>
      </c>
    </row>
    <row r="887" spans="1:13" x14ac:dyDescent="0.2">
      <c r="A887" s="133">
        <v>42085</v>
      </c>
      <c r="B887" s="142" t="s">
        <v>972</v>
      </c>
      <c r="C887" s="91" t="s">
        <v>118</v>
      </c>
      <c r="D887" s="154" t="s">
        <v>8</v>
      </c>
      <c r="E887" s="135">
        <v>200</v>
      </c>
      <c r="F887" s="99">
        <f t="shared" si="34"/>
        <v>0.30489803447482078</v>
      </c>
      <c r="G887" s="98">
        <f t="shared" si="35"/>
        <v>0.34487860445562463</v>
      </c>
      <c r="H887" s="138">
        <v>579.91420000000005</v>
      </c>
      <c r="I887" s="136" t="s">
        <v>63</v>
      </c>
      <c r="J887" s="103" t="s">
        <v>493</v>
      </c>
      <c r="K887" s="138" t="s">
        <v>556</v>
      </c>
      <c r="L887" s="137" t="s">
        <v>1074</v>
      </c>
      <c r="M887" s="93" t="s">
        <v>494</v>
      </c>
    </row>
    <row r="888" spans="1:13" x14ac:dyDescent="0.2">
      <c r="A888" s="133">
        <v>42085</v>
      </c>
      <c r="B888" s="142" t="s">
        <v>978</v>
      </c>
      <c r="C888" s="91" t="s">
        <v>118</v>
      </c>
      <c r="D888" s="154" t="s">
        <v>8</v>
      </c>
      <c r="E888" s="135">
        <v>200</v>
      </c>
      <c r="F888" s="99">
        <f t="shared" si="34"/>
        <v>0.30489803447482078</v>
      </c>
      <c r="G888" s="98">
        <f t="shared" si="35"/>
        <v>0.34487860445562463</v>
      </c>
      <c r="H888" s="138">
        <v>579.91420000000005</v>
      </c>
      <c r="I888" s="136" t="s">
        <v>63</v>
      </c>
      <c r="J888" s="103" t="s">
        <v>493</v>
      </c>
      <c r="K888" s="138" t="s">
        <v>556</v>
      </c>
      <c r="L888" s="137" t="s">
        <v>1074</v>
      </c>
      <c r="M888" s="93" t="s">
        <v>494</v>
      </c>
    </row>
    <row r="889" spans="1:13" x14ac:dyDescent="0.2">
      <c r="A889" s="133">
        <v>42085</v>
      </c>
      <c r="B889" s="142" t="s">
        <v>967</v>
      </c>
      <c r="C889" s="91" t="s">
        <v>118</v>
      </c>
      <c r="D889" s="154" t="s">
        <v>8</v>
      </c>
      <c r="E889" s="135">
        <v>1000</v>
      </c>
      <c r="F889" s="99">
        <f t="shared" si="34"/>
        <v>1.5244901723741038</v>
      </c>
      <c r="G889" s="98">
        <f t="shared" si="35"/>
        <v>1.724393022278123</v>
      </c>
      <c r="H889" s="138">
        <v>579.91420000000005</v>
      </c>
      <c r="I889" s="136" t="s">
        <v>63</v>
      </c>
      <c r="J889" s="103" t="s">
        <v>493</v>
      </c>
      <c r="K889" s="138" t="s">
        <v>556</v>
      </c>
      <c r="L889" s="137" t="s">
        <v>1074</v>
      </c>
      <c r="M889" s="93" t="s">
        <v>494</v>
      </c>
    </row>
    <row r="890" spans="1:13" x14ac:dyDescent="0.2">
      <c r="A890" s="133">
        <v>42085</v>
      </c>
      <c r="B890" s="142" t="s">
        <v>968</v>
      </c>
      <c r="C890" s="91" t="s">
        <v>118</v>
      </c>
      <c r="D890" s="154" t="s">
        <v>8</v>
      </c>
      <c r="E890" s="135">
        <v>200</v>
      </c>
      <c r="F890" s="99">
        <f t="shared" si="34"/>
        <v>0.30489803447482078</v>
      </c>
      <c r="G890" s="98">
        <f t="shared" si="35"/>
        <v>0.34487860445562463</v>
      </c>
      <c r="H890" s="138">
        <v>579.91420000000005</v>
      </c>
      <c r="I890" s="136" t="s">
        <v>63</v>
      </c>
      <c r="J890" s="103" t="s">
        <v>493</v>
      </c>
      <c r="K890" s="138" t="s">
        <v>556</v>
      </c>
      <c r="L890" s="137" t="s">
        <v>1074</v>
      </c>
      <c r="M890" s="93" t="s">
        <v>494</v>
      </c>
    </row>
    <row r="891" spans="1:13" x14ac:dyDescent="0.2">
      <c r="A891" s="133">
        <v>42085</v>
      </c>
      <c r="B891" s="142" t="s">
        <v>979</v>
      </c>
      <c r="C891" s="91" t="s">
        <v>118</v>
      </c>
      <c r="D891" s="154" t="s">
        <v>8</v>
      </c>
      <c r="E891" s="135">
        <v>200</v>
      </c>
      <c r="F891" s="99">
        <f t="shared" si="34"/>
        <v>0.30489803447482078</v>
      </c>
      <c r="G891" s="98">
        <f t="shared" si="35"/>
        <v>0.34487860445562463</v>
      </c>
      <c r="H891" s="138">
        <v>579.91420000000005</v>
      </c>
      <c r="I891" s="136" t="s">
        <v>63</v>
      </c>
      <c r="J891" s="103" t="s">
        <v>493</v>
      </c>
      <c r="K891" s="138" t="s">
        <v>556</v>
      </c>
      <c r="L891" s="137" t="s">
        <v>1074</v>
      </c>
      <c r="M891" s="93" t="s">
        <v>494</v>
      </c>
    </row>
    <row r="892" spans="1:13" x14ac:dyDescent="0.2">
      <c r="A892" s="133">
        <v>42085</v>
      </c>
      <c r="B892" s="142" t="s">
        <v>980</v>
      </c>
      <c r="C892" s="91" t="s">
        <v>118</v>
      </c>
      <c r="D892" s="154" t="s">
        <v>8</v>
      </c>
      <c r="E892" s="135">
        <v>4800</v>
      </c>
      <c r="F892" s="99">
        <f t="shared" si="34"/>
        <v>7.3175528273956987</v>
      </c>
      <c r="G892" s="98">
        <f t="shared" si="35"/>
        <v>8.2770865069349906</v>
      </c>
      <c r="H892" s="138">
        <v>579.91420000000005</v>
      </c>
      <c r="I892" s="136" t="s">
        <v>63</v>
      </c>
      <c r="J892" s="103" t="s">
        <v>493</v>
      </c>
      <c r="K892" s="138" t="s">
        <v>556</v>
      </c>
      <c r="L892" s="137" t="s">
        <v>1074</v>
      </c>
      <c r="M892" s="93" t="s">
        <v>494</v>
      </c>
    </row>
    <row r="893" spans="1:13" x14ac:dyDescent="0.2">
      <c r="A893" s="133">
        <v>42085</v>
      </c>
      <c r="B893" s="142" t="s">
        <v>981</v>
      </c>
      <c r="C893" s="91" t="s">
        <v>118</v>
      </c>
      <c r="D893" s="154" t="s">
        <v>8</v>
      </c>
      <c r="E893" s="135">
        <v>600</v>
      </c>
      <c r="F893" s="99">
        <f t="shared" si="34"/>
        <v>0.91469410342446233</v>
      </c>
      <c r="G893" s="98">
        <f t="shared" si="35"/>
        <v>1.0346358133668738</v>
      </c>
      <c r="H893" s="138">
        <v>579.91420000000005</v>
      </c>
      <c r="I893" s="136" t="s">
        <v>63</v>
      </c>
      <c r="J893" s="103" t="s">
        <v>493</v>
      </c>
      <c r="K893" s="138" t="s">
        <v>556</v>
      </c>
      <c r="L893" s="137" t="s">
        <v>1074</v>
      </c>
      <c r="M893" s="93" t="s">
        <v>494</v>
      </c>
    </row>
    <row r="894" spans="1:13" x14ac:dyDescent="0.2">
      <c r="A894" s="133">
        <v>42085</v>
      </c>
      <c r="B894" s="142" t="s">
        <v>952</v>
      </c>
      <c r="C894" s="91" t="s">
        <v>239</v>
      </c>
      <c r="D894" s="154" t="s">
        <v>8</v>
      </c>
      <c r="E894" s="135">
        <v>1200</v>
      </c>
      <c r="F894" s="99">
        <f t="shared" si="34"/>
        <v>1.8293882068489247</v>
      </c>
      <c r="G894" s="98">
        <f t="shared" si="35"/>
        <v>2.0692716267337476</v>
      </c>
      <c r="H894" s="138">
        <v>579.91420000000005</v>
      </c>
      <c r="I894" s="136" t="s">
        <v>63</v>
      </c>
      <c r="J894" s="103" t="s">
        <v>493</v>
      </c>
      <c r="K894" s="138" t="s">
        <v>556</v>
      </c>
      <c r="L894" s="137" t="s">
        <v>1074</v>
      </c>
      <c r="M894" s="93" t="s">
        <v>494</v>
      </c>
    </row>
    <row r="895" spans="1:13" x14ac:dyDescent="0.2">
      <c r="A895" s="133">
        <v>42085</v>
      </c>
      <c r="B895" s="142" t="s">
        <v>953</v>
      </c>
      <c r="C895" s="91" t="s">
        <v>273</v>
      </c>
      <c r="D895" s="154" t="s">
        <v>8</v>
      </c>
      <c r="E895" s="135">
        <v>3000</v>
      </c>
      <c r="F895" s="99">
        <f t="shared" si="34"/>
        <v>4.5734705171223116</v>
      </c>
      <c r="G895" s="98">
        <f t="shared" si="35"/>
        <v>5.1731790668343693</v>
      </c>
      <c r="H895" s="138">
        <v>579.91420000000005</v>
      </c>
      <c r="I895" s="136" t="s">
        <v>63</v>
      </c>
      <c r="J895" s="103" t="s">
        <v>493</v>
      </c>
      <c r="K895" s="138" t="s">
        <v>556</v>
      </c>
      <c r="L895" s="137" t="s">
        <v>1074</v>
      </c>
      <c r="M895" s="93" t="s">
        <v>494</v>
      </c>
    </row>
    <row r="896" spans="1:13" x14ac:dyDescent="0.2">
      <c r="A896" s="133">
        <v>42086</v>
      </c>
      <c r="B896" s="142" t="s">
        <v>1047</v>
      </c>
      <c r="C896" s="91" t="s">
        <v>118</v>
      </c>
      <c r="D896" s="154" t="s">
        <v>8</v>
      </c>
      <c r="E896" s="135">
        <v>200</v>
      </c>
      <c r="F896" s="99">
        <f t="shared" si="34"/>
        <v>0.30489803447482078</v>
      </c>
      <c r="G896" s="98">
        <f t="shared" si="35"/>
        <v>0.34487860445562463</v>
      </c>
      <c r="H896" s="138">
        <v>579.91420000000005</v>
      </c>
      <c r="I896" s="136" t="s">
        <v>12</v>
      </c>
      <c r="J896" s="103" t="s">
        <v>493</v>
      </c>
      <c r="K896" s="138" t="s">
        <v>555</v>
      </c>
      <c r="L896" s="137" t="s">
        <v>1074</v>
      </c>
      <c r="M896" s="93" t="s">
        <v>494</v>
      </c>
    </row>
    <row r="897" spans="1:13" x14ac:dyDescent="0.2">
      <c r="A897" s="133">
        <v>42086</v>
      </c>
      <c r="B897" s="142" t="s">
        <v>1048</v>
      </c>
      <c r="C897" s="91" t="s">
        <v>118</v>
      </c>
      <c r="D897" s="154" t="s">
        <v>8</v>
      </c>
      <c r="E897" s="135">
        <v>4000</v>
      </c>
      <c r="F897" s="99">
        <f t="shared" ref="F897:F960" si="36">E897/655.957</f>
        <v>6.0979606894964151</v>
      </c>
      <c r="G897" s="98">
        <f t="shared" ref="G897:G960" si="37">E897/H897</f>
        <v>6.8975720891124919</v>
      </c>
      <c r="H897" s="138">
        <v>579.91420000000005</v>
      </c>
      <c r="I897" s="136" t="s">
        <v>12</v>
      </c>
      <c r="J897" s="103" t="s">
        <v>493</v>
      </c>
      <c r="K897" s="138" t="s">
        <v>555</v>
      </c>
      <c r="L897" s="137" t="s">
        <v>1074</v>
      </c>
      <c r="M897" s="93" t="s">
        <v>494</v>
      </c>
    </row>
    <row r="898" spans="1:13" x14ac:dyDescent="0.2">
      <c r="A898" s="133">
        <v>42086</v>
      </c>
      <c r="B898" s="142" t="s">
        <v>1049</v>
      </c>
      <c r="C898" s="91" t="s">
        <v>273</v>
      </c>
      <c r="D898" s="154" t="s">
        <v>8</v>
      </c>
      <c r="E898" s="135">
        <v>3000</v>
      </c>
      <c r="F898" s="99">
        <f t="shared" si="36"/>
        <v>4.5734705171223116</v>
      </c>
      <c r="G898" s="98">
        <f t="shared" si="37"/>
        <v>5.1731790668343693</v>
      </c>
      <c r="H898" s="138">
        <v>579.91420000000005</v>
      </c>
      <c r="I898" s="136" t="s">
        <v>12</v>
      </c>
      <c r="J898" s="103" t="s">
        <v>493</v>
      </c>
      <c r="K898" s="138" t="s">
        <v>555</v>
      </c>
      <c r="L898" s="137" t="s">
        <v>1074</v>
      </c>
      <c r="M898" s="93" t="s">
        <v>494</v>
      </c>
    </row>
    <row r="899" spans="1:13" x14ac:dyDescent="0.2">
      <c r="A899" s="133">
        <v>42086</v>
      </c>
      <c r="B899" s="142" t="s">
        <v>1050</v>
      </c>
      <c r="C899" s="91" t="s">
        <v>118</v>
      </c>
      <c r="D899" s="154" t="s">
        <v>8</v>
      </c>
      <c r="E899" s="135">
        <v>600</v>
      </c>
      <c r="F899" s="99">
        <f t="shared" si="36"/>
        <v>0.91469410342446233</v>
      </c>
      <c r="G899" s="98">
        <f t="shared" si="37"/>
        <v>1.0346358133668738</v>
      </c>
      <c r="H899" s="138">
        <v>579.91420000000005</v>
      </c>
      <c r="I899" s="136" t="s">
        <v>12</v>
      </c>
      <c r="J899" s="103" t="s">
        <v>493</v>
      </c>
      <c r="K899" s="138" t="s">
        <v>555</v>
      </c>
      <c r="L899" s="137" t="s">
        <v>1074</v>
      </c>
      <c r="M899" s="93" t="s">
        <v>494</v>
      </c>
    </row>
    <row r="900" spans="1:13" x14ac:dyDescent="0.2">
      <c r="A900" s="133">
        <v>42087</v>
      </c>
      <c r="B900" s="142" t="s">
        <v>796</v>
      </c>
      <c r="C900" s="91" t="s">
        <v>127</v>
      </c>
      <c r="D900" s="158" t="s">
        <v>9</v>
      </c>
      <c r="E900" s="135">
        <v>100000</v>
      </c>
      <c r="F900" s="99">
        <f t="shared" si="36"/>
        <v>152.44901723741037</v>
      </c>
      <c r="G900" s="98">
        <f t="shared" si="37"/>
        <v>172.43930222781231</v>
      </c>
      <c r="H900" s="138">
        <v>579.91420000000005</v>
      </c>
      <c r="I900" s="136" t="s">
        <v>59</v>
      </c>
      <c r="J900" s="103" t="s">
        <v>493</v>
      </c>
      <c r="K900" s="138" t="s">
        <v>582</v>
      </c>
      <c r="L900" s="137" t="s">
        <v>1074</v>
      </c>
      <c r="M900" s="93" t="s">
        <v>494</v>
      </c>
    </row>
    <row r="901" spans="1:13" x14ac:dyDescent="0.2">
      <c r="A901" s="133">
        <v>42087</v>
      </c>
      <c r="B901" s="142" t="s">
        <v>795</v>
      </c>
      <c r="C901" s="91" t="s">
        <v>118</v>
      </c>
      <c r="D901" s="158" t="s">
        <v>9</v>
      </c>
      <c r="E901" s="135">
        <v>600</v>
      </c>
      <c r="F901" s="99">
        <f t="shared" si="36"/>
        <v>0.91469410342446233</v>
      </c>
      <c r="G901" s="98">
        <f t="shared" si="37"/>
        <v>1.0346358133668738</v>
      </c>
      <c r="H901" s="138">
        <v>579.91420000000005</v>
      </c>
      <c r="I901" s="136" t="s">
        <v>59</v>
      </c>
      <c r="J901" s="103" t="s">
        <v>493</v>
      </c>
      <c r="K901" s="138" t="s">
        <v>582</v>
      </c>
      <c r="L901" s="137" t="s">
        <v>1074</v>
      </c>
      <c r="M901" s="93" t="s">
        <v>494</v>
      </c>
    </row>
    <row r="902" spans="1:13" x14ac:dyDescent="0.2">
      <c r="A902" s="133">
        <v>42087</v>
      </c>
      <c r="B902" s="142" t="s">
        <v>794</v>
      </c>
      <c r="C902" s="91" t="s">
        <v>118</v>
      </c>
      <c r="D902" s="158" t="s">
        <v>9</v>
      </c>
      <c r="E902" s="135">
        <v>600</v>
      </c>
      <c r="F902" s="99">
        <f t="shared" si="36"/>
        <v>0.91469410342446233</v>
      </c>
      <c r="G902" s="98">
        <f t="shared" si="37"/>
        <v>1.0346358133668738</v>
      </c>
      <c r="H902" s="138">
        <v>579.91420000000005</v>
      </c>
      <c r="I902" s="136" t="s">
        <v>59</v>
      </c>
      <c r="J902" s="103" t="s">
        <v>493</v>
      </c>
      <c r="K902" s="138" t="s">
        <v>582</v>
      </c>
      <c r="L902" s="137" t="s">
        <v>1074</v>
      </c>
      <c r="M902" s="93" t="s">
        <v>494</v>
      </c>
    </row>
    <row r="903" spans="1:13" x14ac:dyDescent="0.2">
      <c r="A903" s="133">
        <v>42087</v>
      </c>
      <c r="B903" s="142" t="s">
        <v>847</v>
      </c>
      <c r="C903" s="91" t="s">
        <v>159</v>
      </c>
      <c r="D903" s="158" t="s">
        <v>8</v>
      </c>
      <c r="E903" s="135">
        <v>100000</v>
      </c>
      <c r="F903" s="99">
        <f t="shared" si="36"/>
        <v>152.44901723741037</v>
      </c>
      <c r="G903" s="98">
        <f t="shared" si="37"/>
        <v>172.43930222781231</v>
      </c>
      <c r="H903" s="138">
        <v>579.91420000000005</v>
      </c>
      <c r="I903" s="136" t="s">
        <v>12</v>
      </c>
      <c r="J903" s="103" t="s">
        <v>493</v>
      </c>
      <c r="K903" s="138" t="s">
        <v>583</v>
      </c>
      <c r="L903" s="137" t="s">
        <v>1074</v>
      </c>
      <c r="M903" s="93" t="s">
        <v>494</v>
      </c>
    </row>
    <row r="904" spans="1:13" x14ac:dyDescent="0.2">
      <c r="A904" s="133">
        <v>42087</v>
      </c>
      <c r="B904" s="142" t="s">
        <v>279</v>
      </c>
      <c r="C904" s="91" t="s">
        <v>118</v>
      </c>
      <c r="D904" s="154" t="s">
        <v>8</v>
      </c>
      <c r="E904" s="135">
        <v>600</v>
      </c>
      <c r="F904" s="99">
        <f t="shared" si="36"/>
        <v>0.91469410342446233</v>
      </c>
      <c r="G904" s="98">
        <f t="shared" si="37"/>
        <v>1.0346358133668738</v>
      </c>
      <c r="H904" s="138">
        <v>579.91420000000005</v>
      </c>
      <c r="I904" s="136" t="s">
        <v>12</v>
      </c>
      <c r="J904" s="103" t="s">
        <v>493</v>
      </c>
      <c r="K904" s="138" t="s">
        <v>584</v>
      </c>
      <c r="L904" s="137" t="s">
        <v>1074</v>
      </c>
      <c r="M904" s="93" t="s">
        <v>494</v>
      </c>
    </row>
    <row r="905" spans="1:13" x14ac:dyDescent="0.2">
      <c r="A905" s="133">
        <v>42087</v>
      </c>
      <c r="B905" s="142" t="s">
        <v>281</v>
      </c>
      <c r="C905" s="91" t="s">
        <v>118</v>
      </c>
      <c r="D905" s="154" t="s">
        <v>8</v>
      </c>
      <c r="E905" s="135">
        <v>600</v>
      </c>
      <c r="F905" s="99">
        <f t="shared" si="36"/>
        <v>0.91469410342446233</v>
      </c>
      <c r="G905" s="98">
        <f t="shared" si="37"/>
        <v>1.0346358133668738</v>
      </c>
      <c r="H905" s="138">
        <v>579.91420000000005</v>
      </c>
      <c r="I905" s="136" t="s">
        <v>12</v>
      </c>
      <c r="J905" s="103" t="s">
        <v>493</v>
      </c>
      <c r="K905" s="138" t="s">
        <v>584</v>
      </c>
      <c r="L905" s="137" t="s">
        <v>1074</v>
      </c>
      <c r="M905" s="93" t="s">
        <v>494</v>
      </c>
    </row>
    <row r="906" spans="1:13" x14ac:dyDescent="0.2">
      <c r="A906" s="133">
        <v>42088</v>
      </c>
      <c r="B906" s="90" t="s">
        <v>783</v>
      </c>
      <c r="C906" s="91" t="s">
        <v>118</v>
      </c>
      <c r="D906" s="157" t="s">
        <v>15</v>
      </c>
      <c r="E906" s="135">
        <v>1200</v>
      </c>
      <c r="F906" s="99">
        <f t="shared" si="36"/>
        <v>1.8293882068489247</v>
      </c>
      <c r="G906" s="98">
        <f t="shared" si="37"/>
        <v>2.0692716267337476</v>
      </c>
      <c r="H906" s="138">
        <v>579.91420000000005</v>
      </c>
      <c r="I906" s="136" t="s">
        <v>16</v>
      </c>
      <c r="J906" s="103" t="s">
        <v>493</v>
      </c>
      <c r="K906" s="138" t="s">
        <v>591</v>
      </c>
      <c r="L906" s="137" t="s">
        <v>1074</v>
      </c>
      <c r="M906" s="93" t="s">
        <v>494</v>
      </c>
    </row>
    <row r="907" spans="1:13" x14ac:dyDescent="0.2">
      <c r="A907" s="133">
        <v>42088</v>
      </c>
      <c r="B907" s="90" t="s">
        <v>784</v>
      </c>
      <c r="C907" s="91" t="s">
        <v>118</v>
      </c>
      <c r="D907" s="157" t="s">
        <v>15</v>
      </c>
      <c r="E907" s="135">
        <v>1500</v>
      </c>
      <c r="F907" s="99">
        <f t="shared" si="36"/>
        <v>2.2867352585611558</v>
      </c>
      <c r="G907" s="98">
        <f t="shared" si="37"/>
        <v>2.5865895334171847</v>
      </c>
      <c r="H907" s="138">
        <v>579.91420000000005</v>
      </c>
      <c r="I907" s="136" t="s">
        <v>16</v>
      </c>
      <c r="J907" s="103" t="s">
        <v>493</v>
      </c>
      <c r="K907" s="138" t="s">
        <v>591</v>
      </c>
      <c r="L907" s="137" t="s">
        <v>1074</v>
      </c>
      <c r="M907" s="93" t="s">
        <v>494</v>
      </c>
    </row>
    <row r="908" spans="1:13" x14ac:dyDescent="0.2">
      <c r="A908" s="133">
        <v>42088</v>
      </c>
      <c r="B908" s="90" t="s">
        <v>785</v>
      </c>
      <c r="C908" s="91" t="s">
        <v>118</v>
      </c>
      <c r="D908" s="157" t="s">
        <v>15</v>
      </c>
      <c r="E908" s="135">
        <v>300</v>
      </c>
      <c r="F908" s="99">
        <f t="shared" si="36"/>
        <v>0.45734705171223117</v>
      </c>
      <c r="G908" s="98">
        <f t="shared" si="37"/>
        <v>0.51731790668343691</v>
      </c>
      <c r="H908" s="138">
        <v>579.91420000000005</v>
      </c>
      <c r="I908" s="136" t="s">
        <v>16</v>
      </c>
      <c r="J908" s="103" t="s">
        <v>493</v>
      </c>
      <c r="K908" s="138" t="s">
        <v>591</v>
      </c>
      <c r="L908" s="137" t="s">
        <v>1074</v>
      </c>
      <c r="M908" s="93" t="s">
        <v>494</v>
      </c>
    </row>
    <row r="909" spans="1:13" x14ac:dyDescent="0.2">
      <c r="A909" s="133">
        <v>42088</v>
      </c>
      <c r="B909" s="90" t="s">
        <v>786</v>
      </c>
      <c r="C909" s="91" t="s">
        <v>118</v>
      </c>
      <c r="D909" s="157" t="s">
        <v>15</v>
      </c>
      <c r="E909" s="135">
        <v>300</v>
      </c>
      <c r="F909" s="99">
        <f t="shared" si="36"/>
        <v>0.45734705171223117</v>
      </c>
      <c r="G909" s="98">
        <f t="shared" si="37"/>
        <v>0.51731790668343691</v>
      </c>
      <c r="H909" s="138">
        <v>579.91420000000005</v>
      </c>
      <c r="I909" s="136" t="s">
        <v>16</v>
      </c>
      <c r="J909" s="103" t="s">
        <v>493</v>
      </c>
      <c r="K909" s="138" t="s">
        <v>591</v>
      </c>
      <c r="L909" s="137" t="s">
        <v>1074</v>
      </c>
      <c r="M909" s="93" t="s">
        <v>494</v>
      </c>
    </row>
    <row r="910" spans="1:13" x14ac:dyDescent="0.2">
      <c r="A910" s="133">
        <v>42088</v>
      </c>
      <c r="B910" s="90" t="s">
        <v>787</v>
      </c>
      <c r="C910" s="91" t="s">
        <v>791</v>
      </c>
      <c r="D910" s="157" t="s">
        <v>11</v>
      </c>
      <c r="E910" s="135">
        <v>1000</v>
      </c>
      <c r="F910" s="99">
        <f t="shared" si="36"/>
        <v>1.5244901723741038</v>
      </c>
      <c r="G910" s="98">
        <f t="shared" si="37"/>
        <v>1.724393022278123</v>
      </c>
      <c r="H910" s="138">
        <v>579.91420000000005</v>
      </c>
      <c r="I910" s="136" t="s">
        <v>16</v>
      </c>
      <c r="J910" s="103" t="s">
        <v>493</v>
      </c>
      <c r="K910" s="138" t="s">
        <v>591</v>
      </c>
      <c r="L910" s="137" t="s">
        <v>1074</v>
      </c>
      <c r="M910" s="93" t="s">
        <v>494</v>
      </c>
    </row>
    <row r="911" spans="1:13" x14ac:dyDescent="0.2">
      <c r="A911" s="133">
        <v>42088</v>
      </c>
      <c r="B911" s="90" t="s">
        <v>788</v>
      </c>
      <c r="C911" s="91" t="s">
        <v>229</v>
      </c>
      <c r="D911" s="157" t="s">
        <v>15</v>
      </c>
      <c r="E911" s="135">
        <v>1000</v>
      </c>
      <c r="F911" s="99">
        <f t="shared" si="36"/>
        <v>1.5244901723741038</v>
      </c>
      <c r="G911" s="98">
        <f t="shared" si="37"/>
        <v>1.724393022278123</v>
      </c>
      <c r="H911" s="138">
        <v>579.91420000000005</v>
      </c>
      <c r="I911" s="136" t="s">
        <v>16</v>
      </c>
      <c r="J911" s="103" t="s">
        <v>493</v>
      </c>
      <c r="K911" s="138" t="s">
        <v>591</v>
      </c>
      <c r="L911" s="137" t="s">
        <v>1074</v>
      </c>
      <c r="M911" s="93" t="s">
        <v>494</v>
      </c>
    </row>
    <row r="912" spans="1:13" x14ac:dyDescent="0.2">
      <c r="A912" s="133">
        <v>42088</v>
      </c>
      <c r="B912" s="90" t="s">
        <v>789</v>
      </c>
      <c r="C912" s="91" t="s">
        <v>118</v>
      </c>
      <c r="D912" s="157" t="s">
        <v>15</v>
      </c>
      <c r="E912" s="135">
        <v>1500</v>
      </c>
      <c r="F912" s="99">
        <f t="shared" si="36"/>
        <v>2.2867352585611558</v>
      </c>
      <c r="G912" s="98">
        <f t="shared" si="37"/>
        <v>2.5865895334171847</v>
      </c>
      <c r="H912" s="138">
        <v>579.91420000000005</v>
      </c>
      <c r="I912" s="136" t="s">
        <v>16</v>
      </c>
      <c r="J912" s="103" t="s">
        <v>493</v>
      </c>
      <c r="K912" s="138" t="s">
        <v>591</v>
      </c>
      <c r="L912" s="137" t="s">
        <v>1074</v>
      </c>
      <c r="M912" s="93" t="s">
        <v>494</v>
      </c>
    </row>
    <row r="913" spans="1:13" x14ac:dyDescent="0.2">
      <c r="A913" s="133">
        <v>42088</v>
      </c>
      <c r="B913" s="142" t="s">
        <v>790</v>
      </c>
      <c r="C913" s="91" t="s">
        <v>118</v>
      </c>
      <c r="D913" s="157" t="s">
        <v>15</v>
      </c>
      <c r="E913" s="135">
        <v>800</v>
      </c>
      <c r="F913" s="99">
        <f t="shared" si="36"/>
        <v>1.2195921378992831</v>
      </c>
      <c r="G913" s="98">
        <f t="shared" si="37"/>
        <v>1.3795144178224985</v>
      </c>
      <c r="H913" s="138">
        <v>579.91420000000005</v>
      </c>
      <c r="I913" s="136" t="s">
        <v>16</v>
      </c>
      <c r="J913" s="103" t="s">
        <v>493</v>
      </c>
      <c r="K913" s="138" t="s">
        <v>591</v>
      </c>
      <c r="L913" s="137" t="s">
        <v>1074</v>
      </c>
      <c r="M913" s="93" t="s">
        <v>494</v>
      </c>
    </row>
    <row r="914" spans="1:13" x14ac:dyDescent="0.2">
      <c r="A914" s="133">
        <v>42088</v>
      </c>
      <c r="B914" s="142" t="s">
        <v>848</v>
      </c>
      <c r="C914" s="91" t="s">
        <v>137</v>
      </c>
      <c r="D914" s="158" t="s">
        <v>9</v>
      </c>
      <c r="E914" s="135">
        <v>9925</v>
      </c>
      <c r="F914" s="99">
        <f t="shared" si="36"/>
        <v>15.130564960812981</v>
      </c>
      <c r="G914" s="98">
        <f t="shared" si="37"/>
        <v>17.114600746110373</v>
      </c>
      <c r="H914" s="138">
        <v>579.91420000000005</v>
      </c>
      <c r="I914" s="136" t="s">
        <v>59</v>
      </c>
      <c r="J914" s="103" t="s">
        <v>493</v>
      </c>
      <c r="K914" s="138" t="s">
        <v>585</v>
      </c>
      <c r="L914" s="137" t="s">
        <v>1074</v>
      </c>
      <c r="M914" s="93" t="s">
        <v>494</v>
      </c>
    </row>
    <row r="915" spans="1:13" x14ac:dyDescent="0.2">
      <c r="A915" s="133">
        <v>42088</v>
      </c>
      <c r="B915" s="142" t="s">
        <v>853</v>
      </c>
      <c r="C915" s="91" t="s">
        <v>118</v>
      </c>
      <c r="D915" s="158" t="s">
        <v>9</v>
      </c>
      <c r="E915" s="135">
        <v>300</v>
      </c>
      <c r="F915" s="99">
        <f t="shared" si="36"/>
        <v>0.45734705171223117</v>
      </c>
      <c r="G915" s="98">
        <f t="shared" si="37"/>
        <v>0.51731790668343691</v>
      </c>
      <c r="H915" s="138">
        <v>579.91420000000005</v>
      </c>
      <c r="I915" s="136" t="s">
        <v>59</v>
      </c>
      <c r="J915" s="103" t="s">
        <v>493</v>
      </c>
      <c r="K915" s="138" t="s">
        <v>585</v>
      </c>
      <c r="L915" s="137" t="s">
        <v>1074</v>
      </c>
      <c r="M915" s="93" t="s">
        <v>494</v>
      </c>
    </row>
    <row r="916" spans="1:13" x14ac:dyDescent="0.2">
      <c r="A916" s="133">
        <v>42088</v>
      </c>
      <c r="B916" s="142" t="s">
        <v>861</v>
      </c>
      <c r="C916" s="91" t="s">
        <v>118</v>
      </c>
      <c r="D916" s="158" t="s">
        <v>9</v>
      </c>
      <c r="E916" s="135">
        <v>1400</v>
      </c>
      <c r="F916" s="99">
        <f t="shared" si="36"/>
        <v>2.1342862413237453</v>
      </c>
      <c r="G916" s="98">
        <f t="shared" si="37"/>
        <v>2.4141502311893723</v>
      </c>
      <c r="H916" s="138">
        <v>579.91420000000005</v>
      </c>
      <c r="I916" s="136" t="s">
        <v>59</v>
      </c>
      <c r="J916" s="103" t="s">
        <v>493</v>
      </c>
      <c r="K916" s="138" t="s">
        <v>587</v>
      </c>
      <c r="L916" s="137" t="s">
        <v>1074</v>
      </c>
      <c r="M916" s="93" t="s">
        <v>494</v>
      </c>
    </row>
    <row r="917" spans="1:13" x14ac:dyDescent="0.2">
      <c r="A917" s="133">
        <v>42088</v>
      </c>
      <c r="B917" s="142" t="s">
        <v>862</v>
      </c>
      <c r="C917" s="91" t="s">
        <v>118</v>
      </c>
      <c r="D917" s="158" t="s">
        <v>9</v>
      </c>
      <c r="E917" s="135">
        <v>1400</v>
      </c>
      <c r="F917" s="99">
        <f t="shared" si="36"/>
        <v>2.1342862413237453</v>
      </c>
      <c r="G917" s="98">
        <f t="shared" si="37"/>
        <v>2.4141502311893723</v>
      </c>
      <c r="H917" s="138">
        <v>579.91420000000005</v>
      </c>
      <c r="I917" s="136" t="s">
        <v>59</v>
      </c>
      <c r="J917" s="103" t="s">
        <v>493</v>
      </c>
      <c r="K917" s="138" t="s">
        <v>587</v>
      </c>
      <c r="L917" s="137" t="s">
        <v>1074</v>
      </c>
      <c r="M917" s="93" t="s">
        <v>494</v>
      </c>
    </row>
    <row r="918" spans="1:13" x14ac:dyDescent="0.2">
      <c r="A918" s="133">
        <v>42088</v>
      </c>
      <c r="B918" s="142" t="s">
        <v>279</v>
      </c>
      <c r="C918" s="91" t="s">
        <v>118</v>
      </c>
      <c r="D918" s="154" t="s">
        <v>8</v>
      </c>
      <c r="E918" s="135">
        <v>600</v>
      </c>
      <c r="F918" s="99">
        <f t="shared" si="36"/>
        <v>0.91469410342446233</v>
      </c>
      <c r="G918" s="98">
        <f t="shared" si="37"/>
        <v>1.0346358133668738</v>
      </c>
      <c r="H918" s="138">
        <v>579.91420000000005</v>
      </c>
      <c r="I918" s="136" t="s">
        <v>12</v>
      </c>
      <c r="J918" s="103" t="s">
        <v>493</v>
      </c>
      <c r="K918" s="138" t="s">
        <v>588</v>
      </c>
      <c r="L918" s="137" t="s">
        <v>1074</v>
      </c>
      <c r="M918" s="93" t="s">
        <v>494</v>
      </c>
    </row>
    <row r="919" spans="1:13" x14ac:dyDescent="0.2">
      <c r="A919" s="133">
        <v>42088</v>
      </c>
      <c r="B919" s="142" t="s">
        <v>281</v>
      </c>
      <c r="C919" s="91" t="s">
        <v>118</v>
      </c>
      <c r="D919" s="154" t="s">
        <v>8</v>
      </c>
      <c r="E919" s="135">
        <v>600</v>
      </c>
      <c r="F919" s="99">
        <f t="shared" si="36"/>
        <v>0.91469410342446233</v>
      </c>
      <c r="G919" s="98">
        <f t="shared" si="37"/>
        <v>1.0346358133668738</v>
      </c>
      <c r="H919" s="138">
        <v>579.91420000000005</v>
      </c>
      <c r="I919" s="136" t="s">
        <v>12</v>
      </c>
      <c r="J919" s="103" t="s">
        <v>493</v>
      </c>
      <c r="K919" s="138" t="s">
        <v>588</v>
      </c>
      <c r="L919" s="137" t="s">
        <v>1074</v>
      </c>
      <c r="M919" s="93" t="s">
        <v>494</v>
      </c>
    </row>
    <row r="920" spans="1:13" x14ac:dyDescent="0.2">
      <c r="A920" s="133">
        <v>42088</v>
      </c>
      <c r="B920" s="142" t="s">
        <v>1063</v>
      </c>
      <c r="C920" s="91" t="s">
        <v>126</v>
      </c>
      <c r="D920" s="154" t="s">
        <v>9</v>
      </c>
      <c r="E920" s="135">
        <v>60000</v>
      </c>
      <c r="F920" s="99">
        <f t="shared" si="36"/>
        <v>91.469410342446224</v>
      </c>
      <c r="G920" s="98">
        <f t="shared" si="37"/>
        <v>103.46358133668738</v>
      </c>
      <c r="H920" s="138">
        <v>579.91420000000005</v>
      </c>
      <c r="I920" s="136" t="s">
        <v>12</v>
      </c>
      <c r="J920" s="103" t="s">
        <v>493</v>
      </c>
      <c r="K920" s="138" t="s">
        <v>588</v>
      </c>
      <c r="L920" s="137" t="s">
        <v>1074</v>
      </c>
      <c r="M920" s="93" t="s">
        <v>494</v>
      </c>
    </row>
    <row r="921" spans="1:13" x14ac:dyDescent="0.2">
      <c r="A921" s="133">
        <v>42088</v>
      </c>
      <c r="B921" s="142" t="s">
        <v>982</v>
      </c>
      <c r="C921" s="91" t="s">
        <v>118</v>
      </c>
      <c r="D921" s="154" t="s">
        <v>8</v>
      </c>
      <c r="E921" s="135">
        <v>1200</v>
      </c>
      <c r="F921" s="99">
        <f t="shared" si="36"/>
        <v>1.8293882068489247</v>
      </c>
      <c r="G921" s="98">
        <f t="shared" si="37"/>
        <v>2.0692716267337476</v>
      </c>
      <c r="H921" s="138">
        <v>579.91420000000005</v>
      </c>
      <c r="I921" s="136" t="s">
        <v>63</v>
      </c>
      <c r="J921" s="103" t="s">
        <v>493</v>
      </c>
      <c r="K921" s="138" t="s">
        <v>586</v>
      </c>
      <c r="L921" s="137" t="s">
        <v>1074</v>
      </c>
      <c r="M921" s="93" t="s">
        <v>494</v>
      </c>
    </row>
    <row r="922" spans="1:13" x14ac:dyDescent="0.2">
      <c r="A922" s="133">
        <v>42088</v>
      </c>
      <c r="B922" s="142" t="s">
        <v>983</v>
      </c>
      <c r="C922" s="91" t="s">
        <v>118</v>
      </c>
      <c r="D922" s="154" t="s">
        <v>8</v>
      </c>
      <c r="E922" s="135">
        <v>800</v>
      </c>
      <c r="F922" s="99">
        <f t="shared" si="36"/>
        <v>1.2195921378992831</v>
      </c>
      <c r="G922" s="98">
        <f t="shared" si="37"/>
        <v>1.3795144178224985</v>
      </c>
      <c r="H922" s="138">
        <v>579.91420000000005</v>
      </c>
      <c r="I922" s="136" t="s">
        <v>63</v>
      </c>
      <c r="J922" s="103" t="s">
        <v>493</v>
      </c>
      <c r="K922" s="138" t="s">
        <v>586</v>
      </c>
      <c r="L922" s="137" t="s">
        <v>1074</v>
      </c>
      <c r="M922" s="93" t="s">
        <v>494</v>
      </c>
    </row>
    <row r="923" spans="1:13" x14ac:dyDescent="0.2">
      <c r="A923" s="133">
        <v>42088</v>
      </c>
      <c r="B923" s="142" t="s">
        <v>984</v>
      </c>
      <c r="C923" s="91" t="s">
        <v>118</v>
      </c>
      <c r="D923" s="154" t="s">
        <v>8</v>
      </c>
      <c r="E923" s="135">
        <v>300</v>
      </c>
      <c r="F923" s="99">
        <f t="shared" si="36"/>
        <v>0.45734705171223117</v>
      </c>
      <c r="G923" s="98">
        <f t="shared" si="37"/>
        <v>0.51731790668343691</v>
      </c>
      <c r="H923" s="138">
        <v>579.91420000000005</v>
      </c>
      <c r="I923" s="136" t="s">
        <v>63</v>
      </c>
      <c r="J923" s="103" t="s">
        <v>493</v>
      </c>
      <c r="K923" s="138" t="s">
        <v>586</v>
      </c>
      <c r="L923" s="137" t="s">
        <v>1074</v>
      </c>
      <c r="M923" s="93" t="s">
        <v>494</v>
      </c>
    </row>
    <row r="924" spans="1:13" x14ac:dyDescent="0.2">
      <c r="A924" s="133">
        <v>42088</v>
      </c>
      <c r="B924" s="142" t="s">
        <v>985</v>
      </c>
      <c r="C924" s="91" t="s">
        <v>118</v>
      </c>
      <c r="D924" s="154" t="s">
        <v>8</v>
      </c>
      <c r="E924" s="135">
        <v>200</v>
      </c>
      <c r="F924" s="99">
        <f t="shared" si="36"/>
        <v>0.30489803447482078</v>
      </c>
      <c r="G924" s="98">
        <f t="shared" si="37"/>
        <v>0.34487860445562463</v>
      </c>
      <c r="H924" s="138">
        <v>579.91420000000005</v>
      </c>
      <c r="I924" s="136" t="s">
        <v>63</v>
      </c>
      <c r="J924" s="103" t="s">
        <v>493</v>
      </c>
      <c r="K924" s="138" t="s">
        <v>586</v>
      </c>
      <c r="L924" s="137" t="s">
        <v>1074</v>
      </c>
      <c r="M924" s="93" t="s">
        <v>494</v>
      </c>
    </row>
    <row r="925" spans="1:13" x14ac:dyDescent="0.2">
      <c r="A925" s="133">
        <v>42088</v>
      </c>
      <c r="B925" s="142" t="s">
        <v>986</v>
      </c>
      <c r="C925" s="91" t="s">
        <v>118</v>
      </c>
      <c r="D925" s="154" t="s">
        <v>8</v>
      </c>
      <c r="E925" s="135">
        <v>100</v>
      </c>
      <c r="F925" s="99">
        <f t="shared" si="36"/>
        <v>0.15244901723741039</v>
      </c>
      <c r="G925" s="98">
        <f t="shared" si="37"/>
        <v>0.17243930222781231</v>
      </c>
      <c r="H925" s="138">
        <v>579.91420000000005</v>
      </c>
      <c r="I925" s="136" t="s">
        <v>63</v>
      </c>
      <c r="J925" s="103" t="s">
        <v>493</v>
      </c>
      <c r="K925" s="138" t="s">
        <v>586</v>
      </c>
      <c r="L925" s="137" t="s">
        <v>1074</v>
      </c>
      <c r="M925" s="93" t="s">
        <v>494</v>
      </c>
    </row>
    <row r="926" spans="1:13" x14ac:dyDescent="0.2">
      <c r="A926" s="133">
        <v>42088</v>
      </c>
      <c r="B926" s="142" t="s">
        <v>987</v>
      </c>
      <c r="C926" s="91" t="s">
        <v>118</v>
      </c>
      <c r="D926" s="154" t="s">
        <v>8</v>
      </c>
      <c r="E926" s="135">
        <v>100</v>
      </c>
      <c r="F926" s="99">
        <f t="shared" si="36"/>
        <v>0.15244901723741039</v>
      </c>
      <c r="G926" s="98">
        <f t="shared" si="37"/>
        <v>0.17243930222781231</v>
      </c>
      <c r="H926" s="138">
        <v>579.91420000000005</v>
      </c>
      <c r="I926" s="136" t="s">
        <v>63</v>
      </c>
      <c r="J926" s="103" t="s">
        <v>493</v>
      </c>
      <c r="K926" s="138" t="s">
        <v>586</v>
      </c>
      <c r="L926" s="137" t="s">
        <v>1074</v>
      </c>
      <c r="M926" s="93" t="s">
        <v>494</v>
      </c>
    </row>
    <row r="927" spans="1:13" x14ac:dyDescent="0.2">
      <c r="A927" s="133">
        <v>42088</v>
      </c>
      <c r="B927" s="142" t="s">
        <v>988</v>
      </c>
      <c r="C927" s="91" t="s">
        <v>118</v>
      </c>
      <c r="D927" s="154" t="s">
        <v>8</v>
      </c>
      <c r="E927" s="135">
        <v>100</v>
      </c>
      <c r="F927" s="99">
        <f t="shared" si="36"/>
        <v>0.15244901723741039</v>
      </c>
      <c r="G927" s="98">
        <f t="shared" si="37"/>
        <v>0.17243930222781231</v>
      </c>
      <c r="H927" s="138">
        <v>579.91420000000005</v>
      </c>
      <c r="I927" s="136" t="s">
        <v>63</v>
      </c>
      <c r="J927" s="103" t="s">
        <v>493</v>
      </c>
      <c r="K927" s="138" t="s">
        <v>586</v>
      </c>
      <c r="L927" s="137" t="s">
        <v>1074</v>
      </c>
      <c r="M927" s="93" t="s">
        <v>494</v>
      </c>
    </row>
    <row r="928" spans="1:13" x14ac:dyDescent="0.2">
      <c r="A928" s="133">
        <v>42088</v>
      </c>
      <c r="B928" s="142" t="s">
        <v>989</v>
      </c>
      <c r="C928" s="91" t="s">
        <v>118</v>
      </c>
      <c r="D928" s="154" t="s">
        <v>8</v>
      </c>
      <c r="E928" s="135">
        <v>300</v>
      </c>
      <c r="F928" s="99">
        <f t="shared" si="36"/>
        <v>0.45734705171223117</v>
      </c>
      <c r="G928" s="98">
        <f t="shared" si="37"/>
        <v>0.51731790668343691</v>
      </c>
      <c r="H928" s="138">
        <v>579.91420000000005</v>
      </c>
      <c r="I928" s="136" t="s">
        <v>63</v>
      </c>
      <c r="J928" s="103" t="s">
        <v>493</v>
      </c>
      <c r="K928" s="138" t="s">
        <v>586</v>
      </c>
      <c r="L928" s="137" t="s">
        <v>1074</v>
      </c>
      <c r="M928" s="93" t="s">
        <v>494</v>
      </c>
    </row>
    <row r="929" spans="1:13" x14ac:dyDescent="0.2">
      <c r="A929" s="133">
        <v>42088</v>
      </c>
      <c r="B929" s="142" t="s">
        <v>990</v>
      </c>
      <c r="C929" s="91" t="s">
        <v>118</v>
      </c>
      <c r="D929" s="154" t="s">
        <v>8</v>
      </c>
      <c r="E929" s="135">
        <v>250</v>
      </c>
      <c r="F929" s="99">
        <f t="shared" si="36"/>
        <v>0.38112254309352595</v>
      </c>
      <c r="G929" s="98">
        <f t="shared" si="37"/>
        <v>0.43109825556953074</v>
      </c>
      <c r="H929" s="138">
        <v>579.91420000000005</v>
      </c>
      <c r="I929" s="136" t="s">
        <v>63</v>
      </c>
      <c r="J929" s="103" t="s">
        <v>493</v>
      </c>
      <c r="K929" s="138" t="s">
        <v>586</v>
      </c>
      <c r="L929" s="137" t="s">
        <v>1074</v>
      </c>
      <c r="M929" s="93" t="s">
        <v>494</v>
      </c>
    </row>
    <row r="930" spans="1:13" x14ac:dyDescent="0.2">
      <c r="A930" s="133">
        <v>42088</v>
      </c>
      <c r="B930" s="142" t="s">
        <v>991</v>
      </c>
      <c r="C930" s="91" t="s">
        <v>118</v>
      </c>
      <c r="D930" s="154" t="s">
        <v>8</v>
      </c>
      <c r="E930" s="135">
        <v>250</v>
      </c>
      <c r="F930" s="99">
        <f t="shared" si="36"/>
        <v>0.38112254309352595</v>
      </c>
      <c r="G930" s="98">
        <f t="shared" si="37"/>
        <v>0.43109825556953074</v>
      </c>
      <c r="H930" s="138">
        <v>579.91420000000005</v>
      </c>
      <c r="I930" s="136" t="s">
        <v>63</v>
      </c>
      <c r="J930" s="103" t="s">
        <v>493</v>
      </c>
      <c r="K930" s="138" t="s">
        <v>586</v>
      </c>
      <c r="L930" s="137" t="s">
        <v>1074</v>
      </c>
      <c r="M930" s="93" t="s">
        <v>494</v>
      </c>
    </row>
    <row r="931" spans="1:13" x14ac:dyDescent="0.2">
      <c r="A931" s="133">
        <v>42088</v>
      </c>
      <c r="B931" s="142" t="s">
        <v>992</v>
      </c>
      <c r="C931" s="91" t="s">
        <v>118</v>
      </c>
      <c r="D931" s="154" t="s">
        <v>8</v>
      </c>
      <c r="E931" s="135">
        <v>800</v>
      </c>
      <c r="F931" s="99">
        <f t="shared" si="36"/>
        <v>1.2195921378992831</v>
      </c>
      <c r="G931" s="98">
        <f t="shared" si="37"/>
        <v>1.3795144178224985</v>
      </c>
      <c r="H931" s="138">
        <v>579.91420000000005</v>
      </c>
      <c r="I931" s="136" t="s">
        <v>63</v>
      </c>
      <c r="J931" s="103" t="s">
        <v>493</v>
      </c>
      <c r="K931" s="138" t="s">
        <v>586</v>
      </c>
      <c r="L931" s="137" t="s">
        <v>1074</v>
      </c>
      <c r="M931" s="93" t="s">
        <v>494</v>
      </c>
    </row>
    <row r="932" spans="1:13" x14ac:dyDescent="0.2">
      <c r="A932" s="133">
        <v>42088</v>
      </c>
      <c r="B932" s="142" t="s">
        <v>993</v>
      </c>
      <c r="C932" s="91" t="s">
        <v>118</v>
      </c>
      <c r="D932" s="154" t="s">
        <v>8</v>
      </c>
      <c r="E932" s="135">
        <v>1200</v>
      </c>
      <c r="F932" s="99">
        <f t="shared" si="36"/>
        <v>1.8293882068489247</v>
      </c>
      <c r="G932" s="98">
        <f t="shared" si="37"/>
        <v>2.0692716267337476</v>
      </c>
      <c r="H932" s="138">
        <v>579.91420000000005</v>
      </c>
      <c r="I932" s="136" t="s">
        <v>63</v>
      </c>
      <c r="J932" s="103" t="s">
        <v>493</v>
      </c>
      <c r="K932" s="138" t="s">
        <v>586</v>
      </c>
      <c r="L932" s="137" t="s">
        <v>1074</v>
      </c>
      <c r="M932" s="93" t="s">
        <v>494</v>
      </c>
    </row>
    <row r="933" spans="1:13" x14ac:dyDescent="0.2">
      <c r="A933" s="133">
        <v>42089</v>
      </c>
      <c r="B933" s="90" t="s">
        <v>639</v>
      </c>
      <c r="C933" s="91" t="s">
        <v>159</v>
      </c>
      <c r="D933" s="156" t="s">
        <v>10</v>
      </c>
      <c r="E933" s="135">
        <v>201300</v>
      </c>
      <c r="F933" s="99">
        <f t="shared" si="36"/>
        <v>306.8798716989071</v>
      </c>
      <c r="G933" s="98">
        <f t="shared" si="37"/>
        <v>347.12031538458615</v>
      </c>
      <c r="H933" s="138">
        <v>579.91420000000005</v>
      </c>
      <c r="I933" s="136" t="s">
        <v>241</v>
      </c>
      <c r="J933" s="103" t="s">
        <v>493</v>
      </c>
      <c r="K933" s="138" t="s">
        <v>868</v>
      </c>
      <c r="L933" s="137" t="s">
        <v>1074</v>
      </c>
      <c r="M933" s="93" t="s">
        <v>494</v>
      </c>
    </row>
    <row r="934" spans="1:13" x14ac:dyDescent="0.2">
      <c r="A934" s="133">
        <v>42089</v>
      </c>
      <c r="B934" s="90" t="s">
        <v>640</v>
      </c>
      <c r="C934" s="91" t="s">
        <v>159</v>
      </c>
      <c r="D934" s="156" t="s">
        <v>10</v>
      </c>
      <c r="E934" s="135">
        <v>194470</v>
      </c>
      <c r="F934" s="99">
        <f t="shared" si="36"/>
        <v>296.46760382159198</v>
      </c>
      <c r="G934" s="98">
        <f t="shared" si="37"/>
        <v>335.34271104242657</v>
      </c>
      <c r="H934" s="138">
        <v>579.91420000000005</v>
      </c>
      <c r="I934" s="136" t="s">
        <v>241</v>
      </c>
      <c r="J934" s="103" t="s">
        <v>493</v>
      </c>
      <c r="K934" s="138" t="s">
        <v>868</v>
      </c>
      <c r="L934" s="137" t="s">
        <v>1074</v>
      </c>
      <c r="M934" s="93" t="s">
        <v>494</v>
      </c>
    </row>
    <row r="935" spans="1:13" x14ac:dyDescent="0.2">
      <c r="A935" s="133">
        <v>42089</v>
      </c>
      <c r="B935" s="90" t="s">
        <v>641</v>
      </c>
      <c r="C935" s="91" t="s">
        <v>159</v>
      </c>
      <c r="D935" s="156" t="s">
        <v>15</v>
      </c>
      <c r="E935" s="135">
        <v>149830</v>
      </c>
      <c r="F935" s="99">
        <f t="shared" si="36"/>
        <v>228.41436252681197</v>
      </c>
      <c r="G935" s="98">
        <f t="shared" si="37"/>
        <v>258.36580652793117</v>
      </c>
      <c r="H935" s="138">
        <v>579.91420000000005</v>
      </c>
      <c r="I935" s="136" t="s">
        <v>241</v>
      </c>
      <c r="J935" s="103" t="s">
        <v>493</v>
      </c>
      <c r="K935" s="138" t="s">
        <v>868</v>
      </c>
      <c r="L935" s="137" t="s">
        <v>1074</v>
      </c>
      <c r="M935" s="93" t="s">
        <v>494</v>
      </c>
    </row>
    <row r="936" spans="1:13" x14ac:dyDescent="0.2">
      <c r="A936" s="133">
        <v>42089</v>
      </c>
      <c r="B936" s="90" t="s">
        <v>642</v>
      </c>
      <c r="C936" s="91" t="s">
        <v>159</v>
      </c>
      <c r="D936" s="156" t="s">
        <v>11</v>
      </c>
      <c r="E936" s="135">
        <v>148430</v>
      </c>
      <c r="F936" s="99">
        <f t="shared" si="36"/>
        <v>226.28007628548824</v>
      </c>
      <c r="G936" s="98">
        <f t="shared" si="37"/>
        <v>255.95165629674182</v>
      </c>
      <c r="H936" s="138">
        <v>579.91420000000005</v>
      </c>
      <c r="I936" s="136" t="s">
        <v>241</v>
      </c>
      <c r="J936" s="103" t="s">
        <v>493</v>
      </c>
      <c r="K936" s="138" t="s">
        <v>868</v>
      </c>
      <c r="L936" s="137" t="s">
        <v>1074</v>
      </c>
      <c r="M936" s="93" t="s">
        <v>494</v>
      </c>
    </row>
    <row r="937" spans="1:13" x14ac:dyDescent="0.2">
      <c r="A937" s="133">
        <v>42089</v>
      </c>
      <c r="B937" s="90" t="s">
        <v>643</v>
      </c>
      <c r="C937" s="91" t="s">
        <v>159</v>
      </c>
      <c r="D937" s="156" t="s">
        <v>9</v>
      </c>
      <c r="E937" s="135">
        <v>219150</v>
      </c>
      <c r="F937" s="99">
        <f t="shared" si="36"/>
        <v>334.09202127578487</v>
      </c>
      <c r="G937" s="98">
        <f t="shared" si="37"/>
        <v>377.90073083225064</v>
      </c>
      <c r="H937" s="138">
        <v>579.91420000000005</v>
      </c>
      <c r="I937" s="136" t="s">
        <v>241</v>
      </c>
      <c r="J937" s="103" t="s">
        <v>493</v>
      </c>
      <c r="K937" s="138" t="s">
        <v>868</v>
      </c>
      <c r="L937" s="137" t="s">
        <v>1074</v>
      </c>
      <c r="M937" s="93" t="s">
        <v>494</v>
      </c>
    </row>
    <row r="938" spans="1:13" x14ac:dyDescent="0.2">
      <c r="A938" s="133">
        <v>42089</v>
      </c>
      <c r="B938" s="90" t="s">
        <v>644</v>
      </c>
      <c r="C938" s="91" t="s">
        <v>159</v>
      </c>
      <c r="D938" s="156" t="s">
        <v>11</v>
      </c>
      <c r="E938" s="135">
        <v>309840</v>
      </c>
      <c r="F938" s="99">
        <f t="shared" si="36"/>
        <v>472.34803500839234</v>
      </c>
      <c r="G938" s="98">
        <f t="shared" si="37"/>
        <v>534.28593402265369</v>
      </c>
      <c r="H938" s="138">
        <v>579.91420000000005</v>
      </c>
      <c r="I938" s="136" t="s">
        <v>241</v>
      </c>
      <c r="J938" s="103" t="s">
        <v>493</v>
      </c>
      <c r="K938" s="138" t="s">
        <v>868</v>
      </c>
      <c r="L938" s="137" t="s">
        <v>1074</v>
      </c>
      <c r="M938" s="93" t="s">
        <v>494</v>
      </c>
    </row>
    <row r="939" spans="1:13" x14ac:dyDescent="0.2">
      <c r="A939" s="133">
        <v>42089</v>
      </c>
      <c r="B939" s="90" t="s">
        <v>645</v>
      </c>
      <c r="C939" s="91" t="s">
        <v>159</v>
      </c>
      <c r="D939" s="156" t="s">
        <v>8</v>
      </c>
      <c r="E939" s="135">
        <v>100530</v>
      </c>
      <c r="F939" s="99">
        <f t="shared" si="36"/>
        <v>153.25699702876867</v>
      </c>
      <c r="G939" s="98">
        <f t="shared" si="37"/>
        <v>173.35323052961971</v>
      </c>
      <c r="H939" s="138">
        <v>579.91420000000005</v>
      </c>
      <c r="I939" s="136" t="s">
        <v>241</v>
      </c>
      <c r="J939" s="103" t="s">
        <v>493</v>
      </c>
      <c r="K939" s="138" t="s">
        <v>868</v>
      </c>
      <c r="L939" s="137" t="s">
        <v>1074</v>
      </c>
      <c r="M939" s="93" t="s">
        <v>494</v>
      </c>
    </row>
    <row r="940" spans="1:13" x14ac:dyDescent="0.2">
      <c r="A940" s="133">
        <v>42089</v>
      </c>
      <c r="B940" s="142" t="s">
        <v>646</v>
      </c>
      <c r="C940" s="91" t="s">
        <v>146</v>
      </c>
      <c r="D940" s="156" t="s">
        <v>9</v>
      </c>
      <c r="E940" s="135">
        <v>85000</v>
      </c>
      <c r="F940" s="99">
        <f t="shared" si="36"/>
        <v>129.58166465179883</v>
      </c>
      <c r="G940" s="98">
        <f t="shared" si="37"/>
        <v>146.57340689364045</v>
      </c>
      <c r="H940" s="138">
        <v>579.91420000000005</v>
      </c>
      <c r="I940" s="136" t="s">
        <v>241</v>
      </c>
      <c r="J940" s="103" t="s">
        <v>493</v>
      </c>
      <c r="K940" s="138" t="s">
        <v>868</v>
      </c>
      <c r="L940" s="137" t="s">
        <v>1074</v>
      </c>
      <c r="M940" s="93" t="s">
        <v>494</v>
      </c>
    </row>
    <row r="941" spans="1:13" x14ac:dyDescent="0.2">
      <c r="A941" s="133">
        <v>42089</v>
      </c>
      <c r="B941" s="142" t="s">
        <v>647</v>
      </c>
      <c r="C941" s="91" t="s">
        <v>159</v>
      </c>
      <c r="D941" s="156" t="s">
        <v>9</v>
      </c>
      <c r="E941" s="135">
        <v>220000</v>
      </c>
      <c r="F941" s="99">
        <f t="shared" si="36"/>
        <v>335.38783792230282</v>
      </c>
      <c r="G941" s="98">
        <f t="shared" si="37"/>
        <v>379.3664649011871</v>
      </c>
      <c r="H941" s="138">
        <v>579.91420000000005</v>
      </c>
      <c r="I941" s="136" t="s">
        <v>241</v>
      </c>
      <c r="J941" s="103" t="s">
        <v>493</v>
      </c>
      <c r="K941" s="138" t="s">
        <v>868</v>
      </c>
      <c r="L941" s="137" t="s">
        <v>1074</v>
      </c>
      <c r="M941" s="93" t="s">
        <v>494</v>
      </c>
    </row>
    <row r="942" spans="1:13" x14ac:dyDescent="0.2">
      <c r="A942" s="133">
        <v>42089</v>
      </c>
      <c r="B942" s="90" t="s">
        <v>651</v>
      </c>
      <c r="C942" s="91" t="s">
        <v>159</v>
      </c>
      <c r="D942" s="156" t="s">
        <v>8</v>
      </c>
      <c r="E942" s="135">
        <v>151930</v>
      </c>
      <c r="F942" s="99">
        <f t="shared" si="36"/>
        <v>231.61579188879759</v>
      </c>
      <c r="G942" s="98">
        <f t="shared" si="37"/>
        <v>261.98703187471523</v>
      </c>
      <c r="H942" s="138">
        <v>579.91420000000005</v>
      </c>
      <c r="I942" s="136" t="s">
        <v>241</v>
      </c>
      <c r="J942" s="103" t="s">
        <v>493</v>
      </c>
      <c r="K942" s="138" t="s">
        <v>868</v>
      </c>
      <c r="L942" s="137" t="s">
        <v>1074</v>
      </c>
      <c r="M942" s="93" t="s">
        <v>494</v>
      </c>
    </row>
    <row r="943" spans="1:13" x14ac:dyDescent="0.2">
      <c r="A943" s="133">
        <v>42089</v>
      </c>
      <c r="B943" s="142" t="s">
        <v>648</v>
      </c>
      <c r="C943" s="91" t="s">
        <v>258</v>
      </c>
      <c r="D943" s="148" t="s">
        <v>9</v>
      </c>
      <c r="E943" s="135">
        <v>20900</v>
      </c>
      <c r="F943" s="99">
        <f t="shared" si="36"/>
        <v>31.86184460261877</v>
      </c>
      <c r="G943" s="98">
        <f t="shared" si="37"/>
        <v>36.039814165612775</v>
      </c>
      <c r="H943" s="138">
        <v>579.91420000000005</v>
      </c>
      <c r="I943" s="136" t="s">
        <v>241</v>
      </c>
      <c r="J943" s="103" t="s">
        <v>493</v>
      </c>
      <c r="K943" s="138" t="s">
        <v>871</v>
      </c>
      <c r="L943" s="137" t="s">
        <v>1074</v>
      </c>
      <c r="M943" s="93" t="s">
        <v>494</v>
      </c>
    </row>
    <row r="944" spans="1:13" x14ac:dyDescent="0.2">
      <c r="A944" s="133">
        <v>42089</v>
      </c>
      <c r="B944" s="90" t="s">
        <v>654</v>
      </c>
      <c r="C944" s="91" t="s">
        <v>137</v>
      </c>
      <c r="D944" s="156" t="s">
        <v>9</v>
      </c>
      <c r="E944" s="135">
        <v>145390</v>
      </c>
      <c r="F944" s="99">
        <f t="shared" si="36"/>
        <v>221.64562616147094</v>
      </c>
      <c r="G944" s="98">
        <f t="shared" si="37"/>
        <v>250.70950150901632</v>
      </c>
      <c r="H944" s="138">
        <v>579.91420000000005</v>
      </c>
      <c r="I944" s="136" t="s">
        <v>241</v>
      </c>
      <c r="J944" s="103" t="s">
        <v>493</v>
      </c>
      <c r="K944" s="138" t="s">
        <v>870</v>
      </c>
      <c r="L944" s="137" t="s">
        <v>1074</v>
      </c>
      <c r="M944" s="93" t="s">
        <v>494</v>
      </c>
    </row>
    <row r="945" spans="1:13" x14ac:dyDescent="0.2">
      <c r="A945" s="133">
        <v>42089</v>
      </c>
      <c r="B945" s="142" t="s">
        <v>649</v>
      </c>
      <c r="C945" s="91" t="s">
        <v>159</v>
      </c>
      <c r="D945" s="148" t="s">
        <v>9</v>
      </c>
      <c r="E945" s="135">
        <v>322500</v>
      </c>
      <c r="F945" s="99">
        <f t="shared" si="36"/>
        <v>491.64808059064848</v>
      </c>
      <c r="G945" s="98">
        <f t="shared" si="37"/>
        <v>556.1167496846947</v>
      </c>
      <c r="H945" s="138">
        <v>579.91420000000005</v>
      </c>
      <c r="I945" s="136" t="s">
        <v>241</v>
      </c>
      <c r="J945" s="103" t="s">
        <v>493</v>
      </c>
      <c r="K945" s="138" t="s">
        <v>869</v>
      </c>
      <c r="L945" s="137" t="s">
        <v>1074</v>
      </c>
      <c r="M945" s="93" t="s">
        <v>494</v>
      </c>
    </row>
    <row r="946" spans="1:13" x14ac:dyDescent="0.2">
      <c r="A946" s="133">
        <v>42089</v>
      </c>
      <c r="B946" s="144" t="s">
        <v>633</v>
      </c>
      <c r="C946" s="91" t="s">
        <v>118</v>
      </c>
      <c r="D946" s="155" t="s">
        <v>11</v>
      </c>
      <c r="E946" s="135">
        <v>800</v>
      </c>
      <c r="F946" s="99">
        <f t="shared" si="36"/>
        <v>1.2195921378992831</v>
      </c>
      <c r="G946" s="98">
        <f t="shared" si="37"/>
        <v>1.3795144178224985</v>
      </c>
      <c r="H946" s="138">
        <v>579.91420000000005</v>
      </c>
      <c r="I946" s="136" t="s">
        <v>62</v>
      </c>
      <c r="J946" s="103" t="s">
        <v>493</v>
      </c>
      <c r="K946" s="138" t="s">
        <v>589</v>
      </c>
      <c r="L946" s="137" t="s">
        <v>1074</v>
      </c>
      <c r="M946" s="93" t="s">
        <v>494</v>
      </c>
    </row>
    <row r="947" spans="1:13" x14ac:dyDescent="0.2">
      <c r="A947" s="133">
        <v>42089</v>
      </c>
      <c r="B947" s="144" t="s">
        <v>634</v>
      </c>
      <c r="C947" s="91" t="s">
        <v>118</v>
      </c>
      <c r="D947" s="155" t="s">
        <v>11</v>
      </c>
      <c r="E947" s="135">
        <v>600</v>
      </c>
      <c r="F947" s="99">
        <f t="shared" si="36"/>
        <v>0.91469410342446233</v>
      </c>
      <c r="G947" s="98">
        <f t="shared" si="37"/>
        <v>1.0346358133668738</v>
      </c>
      <c r="H947" s="138">
        <v>579.91420000000005</v>
      </c>
      <c r="I947" s="136" t="s">
        <v>62</v>
      </c>
      <c r="J947" s="103" t="s">
        <v>493</v>
      </c>
      <c r="K947" s="138" t="s">
        <v>589</v>
      </c>
      <c r="L947" s="137" t="s">
        <v>1074</v>
      </c>
      <c r="M947" s="93" t="s">
        <v>494</v>
      </c>
    </row>
    <row r="948" spans="1:13" x14ac:dyDescent="0.2">
      <c r="A948" s="133">
        <v>42089</v>
      </c>
      <c r="B948" s="144" t="s">
        <v>635</v>
      </c>
      <c r="C948" s="91" t="s">
        <v>791</v>
      </c>
      <c r="D948" s="155" t="s">
        <v>11</v>
      </c>
      <c r="E948" s="135">
        <v>4000</v>
      </c>
      <c r="F948" s="99">
        <f t="shared" si="36"/>
        <v>6.0979606894964151</v>
      </c>
      <c r="G948" s="98">
        <f t="shared" si="37"/>
        <v>6.8975720891124919</v>
      </c>
      <c r="H948" s="138">
        <v>579.91420000000005</v>
      </c>
      <c r="I948" s="136" t="s">
        <v>62</v>
      </c>
      <c r="J948" s="103" t="s">
        <v>493</v>
      </c>
      <c r="K948" s="138" t="s">
        <v>589</v>
      </c>
      <c r="L948" s="137" t="s">
        <v>1074</v>
      </c>
      <c r="M948" s="93" t="s">
        <v>494</v>
      </c>
    </row>
    <row r="949" spans="1:13" x14ac:dyDescent="0.2">
      <c r="A949" s="133">
        <v>42089</v>
      </c>
      <c r="B949" s="144" t="s">
        <v>636</v>
      </c>
      <c r="C949" s="91" t="s">
        <v>791</v>
      </c>
      <c r="D949" s="155" t="s">
        <v>11</v>
      </c>
      <c r="E949" s="135">
        <v>1000</v>
      </c>
      <c r="F949" s="99">
        <f t="shared" si="36"/>
        <v>1.5244901723741038</v>
      </c>
      <c r="G949" s="98">
        <f t="shared" si="37"/>
        <v>1.724393022278123</v>
      </c>
      <c r="H949" s="138">
        <v>579.91420000000005</v>
      </c>
      <c r="I949" s="136" t="s">
        <v>62</v>
      </c>
      <c r="J949" s="103" t="s">
        <v>493</v>
      </c>
      <c r="K949" s="138" t="s">
        <v>589</v>
      </c>
      <c r="L949" s="137" t="s">
        <v>1074</v>
      </c>
      <c r="M949" s="93" t="s">
        <v>494</v>
      </c>
    </row>
    <row r="950" spans="1:13" x14ac:dyDescent="0.2">
      <c r="A950" s="133">
        <v>42089</v>
      </c>
      <c r="B950" s="142" t="s">
        <v>663</v>
      </c>
      <c r="C950" s="91" t="s">
        <v>118</v>
      </c>
      <c r="D950" s="148" t="s">
        <v>11</v>
      </c>
      <c r="E950" s="135">
        <v>1200</v>
      </c>
      <c r="F950" s="99">
        <f t="shared" si="36"/>
        <v>1.8293882068489247</v>
      </c>
      <c r="G950" s="98">
        <f t="shared" si="37"/>
        <v>2.0692716267337476</v>
      </c>
      <c r="H950" s="138">
        <v>579.91420000000005</v>
      </c>
      <c r="I950" s="136" t="s">
        <v>111</v>
      </c>
      <c r="J950" s="103" t="s">
        <v>493</v>
      </c>
      <c r="K950" s="138" t="s">
        <v>590</v>
      </c>
      <c r="L950" s="137" t="s">
        <v>1074</v>
      </c>
      <c r="M950" s="93" t="s">
        <v>494</v>
      </c>
    </row>
    <row r="951" spans="1:13" x14ac:dyDescent="0.2">
      <c r="A951" s="133">
        <v>42089</v>
      </c>
      <c r="B951" s="142" t="s">
        <v>664</v>
      </c>
      <c r="C951" s="91" t="s">
        <v>118</v>
      </c>
      <c r="D951" s="148" t="s">
        <v>11</v>
      </c>
      <c r="E951" s="135">
        <v>1500</v>
      </c>
      <c r="F951" s="99">
        <f t="shared" si="36"/>
        <v>2.2867352585611558</v>
      </c>
      <c r="G951" s="98">
        <f t="shared" si="37"/>
        <v>2.5865895334171847</v>
      </c>
      <c r="H951" s="138">
        <v>579.91420000000005</v>
      </c>
      <c r="I951" s="136" t="s">
        <v>111</v>
      </c>
      <c r="J951" s="103" t="s">
        <v>493</v>
      </c>
      <c r="K951" s="138" t="s">
        <v>590</v>
      </c>
      <c r="L951" s="137" t="s">
        <v>1074</v>
      </c>
      <c r="M951" s="93" t="s">
        <v>494</v>
      </c>
    </row>
    <row r="952" spans="1:13" x14ac:dyDescent="0.2">
      <c r="A952" s="133">
        <v>42089</v>
      </c>
      <c r="B952" s="134" t="s">
        <v>665</v>
      </c>
      <c r="C952" s="91" t="s">
        <v>118</v>
      </c>
      <c r="D952" s="148" t="s">
        <v>11</v>
      </c>
      <c r="E952" s="135">
        <v>1500</v>
      </c>
      <c r="F952" s="99">
        <f t="shared" si="36"/>
        <v>2.2867352585611558</v>
      </c>
      <c r="G952" s="98">
        <f t="shared" si="37"/>
        <v>2.5865895334171847</v>
      </c>
      <c r="H952" s="138">
        <v>579.91420000000005</v>
      </c>
      <c r="I952" s="136" t="s">
        <v>111</v>
      </c>
      <c r="J952" s="103" t="s">
        <v>493</v>
      </c>
      <c r="K952" s="138" t="s">
        <v>590</v>
      </c>
      <c r="L952" s="137" t="s">
        <v>1074</v>
      </c>
      <c r="M952" s="93" t="s">
        <v>494</v>
      </c>
    </row>
    <row r="953" spans="1:13" x14ac:dyDescent="0.2">
      <c r="A953" s="133">
        <v>42089</v>
      </c>
      <c r="B953" s="134" t="s">
        <v>666</v>
      </c>
      <c r="C953" s="91" t="s">
        <v>118</v>
      </c>
      <c r="D953" s="148" t="s">
        <v>11</v>
      </c>
      <c r="E953" s="135">
        <v>300</v>
      </c>
      <c r="F953" s="99">
        <f t="shared" si="36"/>
        <v>0.45734705171223117</v>
      </c>
      <c r="G953" s="98">
        <f t="shared" si="37"/>
        <v>0.51731790668343691</v>
      </c>
      <c r="H953" s="138">
        <v>579.91420000000005</v>
      </c>
      <c r="I953" s="136" t="s">
        <v>111</v>
      </c>
      <c r="J953" s="103" t="s">
        <v>493</v>
      </c>
      <c r="K953" s="138" t="s">
        <v>590</v>
      </c>
      <c r="L953" s="137" t="s">
        <v>1074</v>
      </c>
      <c r="M953" s="93" t="s">
        <v>494</v>
      </c>
    </row>
    <row r="954" spans="1:13" x14ac:dyDescent="0.2">
      <c r="A954" s="133">
        <v>42089</v>
      </c>
      <c r="B954" s="134" t="s">
        <v>667</v>
      </c>
      <c r="C954" s="91" t="s">
        <v>118</v>
      </c>
      <c r="D954" s="148" t="s">
        <v>11</v>
      </c>
      <c r="E954" s="135">
        <v>300</v>
      </c>
      <c r="F954" s="99">
        <f t="shared" si="36"/>
        <v>0.45734705171223117</v>
      </c>
      <c r="G954" s="98">
        <f t="shared" si="37"/>
        <v>0.51731790668343691</v>
      </c>
      <c r="H954" s="138">
        <v>579.91420000000005</v>
      </c>
      <c r="I954" s="136" t="s">
        <v>111</v>
      </c>
      <c r="J954" s="103" t="s">
        <v>493</v>
      </c>
      <c r="K954" s="138" t="s">
        <v>590</v>
      </c>
      <c r="L954" s="137" t="s">
        <v>1074</v>
      </c>
      <c r="M954" s="93" t="s">
        <v>494</v>
      </c>
    </row>
    <row r="955" spans="1:13" x14ac:dyDescent="0.2">
      <c r="A955" s="133">
        <v>42089</v>
      </c>
      <c r="B955" s="134" t="s">
        <v>668</v>
      </c>
      <c r="C955" s="91" t="s">
        <v>118</v>
      </c>
      <c r="D955" s="148" t="s">
        <v>11</v>
      </c>
      <c r="E955" s="135">
        <v>800</v>
      </c>
      <c r="F955" s="99">
        <f t="shared" si="36"/>
        <v>1.2195921378992831</v>
      </c>
      <c r="G955" s="98">
        <f t="shared" si="37"/>
        <v>1.3795144178224985</v>
      </c>
      <c r="H955" s="138">
        <v>579.91420000000005</v>
      </c>
      <c r="I955" s="136" t="s">
        <v>111</v>
      </c>
      <c r="J955" s="103" t="s">
        <v>493</v>
      </c>
      <c r="K955" s="138" t="s">
        <v>590</v>
      </c>
      <c r="L955" s="137" t="s">
        <v>1074</v>
      </c>
      <c r="M955" s="93" t="s">
        <v>494</v>
      </c>
    </row>
    <row r="956" spans="1:13" x14ac:dyDescent="0.2">
      <c r="A956" s="133">
        <v>42089</v>
      </c>
      <c r="B956" s="142" t="s">
        <v>272</v>
      </c>
      <c r="C956" s="91" t="s">
        <v>273</v>
      </c>
      <c r="D956" s="148" t="s">
        <v>11</v>
      </c>
      <c r="E956" s="135">
        <v>1000</v>
      </c>
      <c r="F956" s="99">
        <f t="shared" si="36"/>
        <v>1.5244901723741038</v>
      </c>
      <c r="G956" s="98">
        <f t="shared" si="37"/>
        <v>1.724393022278123</v>
      </c>
      <c r="H956" s="138">
        <v>579.91420000000005</v>
      </c>
      <c r="I956" s="136" t="s">
        <v>111</v>
      </c>
      <c r="J956" s="103" t="s">
        <v>493</v>
      </c>
      <c r="K956" s="138" t="s">
        <v>590</v>
      </c>
      <c r="L956" s="137" t="s">
        <v>1074</v>
      </c>
      <c r="M956" s="93" t="s">
        <v>494</v>
      </c>
    </row>
    <row r="957" spans="1:13" x14ac:dyDescent="0.2">
      <c r="A957" s="133">
        <v>42089</v>
      </c>
      <c r="B957" s="142" t="s">
        <v>658</v>
      </c>
      <c r="C957" s="91" t="s">
        <v>791</v>
      </c>
      <c r="D957" s="148" t="s">
        <v>11</v>
      </c>
      <c r="E957" s="135">
        <v>2000</v>
      </c>
      <c r="F957" s="99">
        <f t="shared" si="36"/>
        <v>3.0489803447482076</v>
      </c>
      <c r="G957" s="98">
        <f t="shared" si="37"/>
        <v>3.4487860445562459</v>
      </c>
      <c r="H957" s="138">
        <v>579.91420000000005</v>
      </c>
      <c r="I957" s="136" t="s">
        <v>111</v>
      </c>
      <c r="J957" s="103" t="s">
        <v>493</v>
      </c>
      <c r="K957" s="138" t="s">
        <v>590</v>
      </c>
      <c r="L957" s="137" t="s">
        <v>1074</v>
      </c>
      <c r="M957" s="93" t="s">
        <v>494</v>
      </c>
    </row>
    <row r="958" spans="1:13" x14ac:dyDescent="0.2">
      <c r="A958" s="133">
        <v>42089</v>
      </c>
      <c r="B958" s="142" t="s">
        <v>669</v>
      </c>
      <c r="C958" s="91" t="s">
        <v>791</v>
      </c>
      <c r="D958" s="148" t="s">
        <v>11</v>
      </c>
      <c r="E958" s="135">
        <v>1000</v>
      </c>
      <c r="F958" s="99">
        <f t="shared" si="36"/>
        <v>1.5244901723741038</v>
      </c>
      <c r="G958" s="98">
        <f t="shared" si="37"/>
        <v>1.724393022278123</v>
      </c>
      <c r="H958" s="138">
        <v>579.91420000000005</v>
      </c>
      <c r="I958" s="136" t="s">
        <v>111</v>
      </c>
      <c r="J958" s="103" t="s">
        <v>493</v>
      </c>
      <c r="K958" s="138" t="s">
        <v>590</v>
      </c>
      <c r="L958" s="137" t="s">
        <v>1074</v>
      </c>
      <c r="M958" s="93" t="s">
        <v>494</v>
      </c>
    </row>
    <row r="959" spans="1:13" x14ac:dyDescent="0.2">
      <c r="A959" s="133">
        <v>42089</v>
      </c>
      <c r="B959" s="142" t="s">
        <v>849</v>
      </c>
      <c r="C959" s="91" t="s">
        <v>118</v>
      </c>
      <c r="D959" s="158" t="s">
        <v>9</v>
      </c>
      <c r="E959" s="135">
        <v>750</v>
      </c>
      <c r="F959" s="99">
        <f t="shared" si="36"/>
        <v>1.1433676292805779</v>
      </c>
      <c r="G959" s="98">
        <f t="shared" si="37"/>
        <v>1.2932947667085923</v>
      </c>
      <c r="H959" s="138">
        <v>579.91420000000005</v>
      </c>
      <c r="I959" s="136" t="s">
        <v>59</v>
      </c>
      <c r="J959" s="103" t="s">
        <v>493</v>
      </c>
      <c r="K959" s="138" t="s">
        <v>592</v>
      </c>
      <c r="L959" s="137" t="s">
        <v>1074</v>
      </c>
      <c r="M959" s="93" t="s">
        <v>494</v>
      </c>
    </row>
    <row r="960" spans="1:13" x14ac:dyDescent="0.2">
      <c r="A960" s="133">
        <v>42089</v>
      </c>
      <c r="B960" s="142" t="s">
        <v>850</v>
      </c>
      <c r="C960" s="91" t="s">
        <v>118</v>
      </c>
      <c r="D960" s="158" t="s">
        <v>9</v>
      </c>
      <c r="E960" s="135">
        <v>750</v>
      </c>
      <c r="F960" s="99">
        <f t="shared" si="36"/>
        <v>1.1433676292805779</v>
      </c>
      <c r="G960" s="98">
        <f t="shared" si="37"/>
        <v>1.2932947667085923</v>
      </c>
      <c r="H960" s="138">
        <v>579.91420000000005</v>
      </c>
      <c r="I960" s="136" t="s">
        <v>59</v>
      </c>
      <c r="J960" s="103" t="s">
        <v>493</v>
      </c>
      <c r="K960" s="138" t="s">
        <v>592</v>
      </c>
      <c r="L960" s="137" t="s">
        <v>1074</v>
      </c>
      <c r="M960" s="93" t="s">
        <v>494</v>
      </c>
    </row>
    <row r="961" spans="1:13" x14ac:dyDescent="0.2">
      <c r="A961" s="133">
        <v>42089</v>
      </c>
      <c r="B961" s="142" t="s">
        <v>852</v>
      </c>
      <c r="C961" s="91" t="s">
        <v>118</v>
      </c>
      <c r="D961" s="158" t="s">
        <v>9</v>
      </c>
      <c r="E961" s="135">
        <v>350</v>
      </c>
      <c r="F961" s="99">
        <f t="shared" ref="F961:F1008" si="38">E961/655.957</f>
        <v>0.53357156033093633</v>
      </c>
      <c r="G961" s="98">
        <f t="shared" ref="G961:G1008" si="39">E961/H961</f>
        <v>0.60353755779734308</v>
      </c>
      <c r="H961" s="138">
        <v>579.91420000000005</v>
      </c>
      <c r="I961" s="136" t="s">
        <v>59</v>
      </c>
      <c r="J961" s="103" t="s">
        <v>493</v>
      </c>
      <c r="K961" s="138" t="s">
        <v>594</v>
      </c>
      <c r="L961" s="137" t="s">
        <v>1074</v>
      </c>
      <c r="M961" s="93" t="s">
        <v>494</v>
      </c>
    </row>
    <row r="962" spans="1:13" x14ac:dyDescent="0.2">
      <c r="A962" s="133">
        <v>42089</v>
      </c>
      <c r="B962" s="142" t="s">
        <v>851</v>
      </c>
      <c r="C962" s="91" t="s">
        <v>118</v>
      </c>
      <c r="D962" s="158" t="s">
        <v>9</v>
      </c>
      <c r="E962" s="135">
        <v>350</v>
      </c>
      <c r="F962" s="99">
        <f t="shared" si="38"/>
        <v>0.53357156033093633</v>
      </c>
      <c r="G962" s="98">
        <f t="shared" si="39"/>
        <v>0.60353755779734308</v>
      </c>
      <c r="H962" s="138">
        <v>579.91420000000005</v>
      </c>
      <c r="I962" s="136" t="s">
        <v>59</v>
      </c>
      <c r="J962" s="103" t="s">
        <v>493</v>
      </c>
      <c r="K962" s="138" t="s">
        <v>594</v>
      </c>
      <c r="L962" s="137" t="s">
        <v>1074</v>
      </c>
      <c r="M962" s="93" t="s">
        <v>494</v>
      </c>
    </row>
    <row r="963" spans="1:13" x14ac:dyDescent="0.2">
      <c r="A963" s="133">
        <v>42089</v>
      </c>
      <c r="B963" s="142" t="s">
        <v>854</v>
      </c>
      <c r="C963" s="91" t="s">
        <v>118</v>
      </c>
      <c r="D963" s="158" t="s">
        <v>9</v>
      </c>
      <c r="E963" s="135">
        <v>500</v>
      </c>
      <c r="F963" s="99">
        <f t="shared" si="38"/>
        <v>0.76224508618705189</v>
      </c>
      <c r="G963" s="98">
        <f t="shared" si="39"/>
        <v>0.86219651113906148</v>
      </c>
      <c r="H963" s="138">
        <v>579.91420000000005</v>
      </c>
      <c r="I963" s="136" t="s">
        <v>59</v>
      </c>
      <c r="J963" s="103" t="s">
        <v>493</v>
      </c>
      <c r="K963" s="138" t="s">
        <v>596</v>
      </c>
      <c r="L963" s="137" t="s">
        <v>1074</v>
      </c>
      <c r="M963" s="93" t="s">
        <v>494</v>
      </c>
    </row>
    <row r="964" spans="1:13" x14ac:dyDescent="0.2">
      <c r="A964" s="133">
        <v>42089</v>
      </c>
      <c r="B964" s="142" t="s">
        <v>1051</v>
      </c>
      <c r="C964" s="91" t="s">
        <v>118</v>
      </c>
      <c r="D964" s="154" t="s">
        <v>8</v>
      </c>
      <c r="E964" s="135">
        <v>1500</v>
      </c>
      <c r="F964" s="99">
        <f t="shared" si="38"/>
        <v>2.2867352585611558</v>
      </c>
      <c r="G964" s="98">
        <f t="shared" si="39"/>
        <v>2.5865895334171847</v>
      </c>
      <c r="H964" s="138">
        <v>579.91420000000005</v>
      </c>
      <c r="I964" s="136" t="s">
        <v>12</v>
      </c>
      <c r="J964" s="103" t="s">
        <v>493</v>
      </c>
      <c r="K964" s="138" t="s">
        <v>593</v>
      </c>
      <c r="L964" s="137" t="s">
        <v>1074</v>
      </c>
      <c r="M964" s="93" t="s">
        <v>494</v>
      </c>
    </row>
    <row r="965" spans="1:13" x14ac:dyDescent="0.2">
      <c r="A965" s="133">
        <v>42089</v>
      </c>
      <c r="B965" s="142" t="s">
        <v>1052</v>
      </c>
      <c r="C965" s="91" t="s">
        <v>118</v>
      </c>
      <c r="D965" s="154" t="s">
        <v>8</v>
      </c>
      <c r="E965" s="135">
        <v>400</v>
      </c>
      <c r="F965" s="99">
        <f t="shared" si="38"/>
        <v>0.60979606894964156</v>
      </c>
      <c r="G965" s="98">
        <f t="shared" si="39"/>
        <v>0.68975720891124925</v>
      </c>
      <c r="H965" s="138">
        <v>579.91420000000005</v>
      </c>
      <c r="I965" s="136" t="s">
        <v>12</v>
      </c>
      <c r="J965" s="103" t="s">
        <v>493</v>
      </c>
      <c r="K965" s="138" t="s">
        <v>593</v>
      </c>
      <c r="L965" s="137" t="s">
        <v>1074</v>
      </c>
      <c r="M965" s="93" t="s">
        <v>494</v>
      </c>
    </row>
    <row r="966" spans="1:13" x14ac:dyDescent="0.2">
      <c r="A966" s="133">
        <v>42089</v>
      </c>
      <c r="B966" s="142" t="s">
        <v>1053</v>
      </c>
      <c r="C966" s="91" t="s">
        <v>239</v>
      </c>
      <c r="D966" s="154" t="s">
        <v>8</v>
      </c>
      <c r="E966" s="135">
        <v>3000</v>
      </c>
      <c r="F966" s="99">
        <f t="shared" si="38"/>
        <v>4.5734705171223116</v>
      </c>
      <c r="G966" s="98">
        <f t="shared" si="39"/>
        <v>5.1731790668343693</v>
      </c>
      <c r="H966" s="138">
        <v>579.91420000000005</v>
      </c>
      <c r="I966" s="136" t="s">
        <v>12</v>
      </c>
      <c r="J966" s="103" t="s">
        <v>493</v>
      </c>
      <c r="K966" s="138" t="s">
        <v>593</v>
      </c>
      <c r="L966" s="137" t="s">
        <v>1074</v>
      </c>
      <c r="M966" s="93" t="s">
        <v>494</v>
      </c>
    </row>
    <row r="967" spans="1:13" x14ac:dyDescent="0.2">
      <c r="A967" s="133">
        <v>42089</v>
      </c>
      <c r="B967" s="142" t="s">
        <v>1054</v>
      </c>
      <c r="C967" s="91" t="s">
        <v>118</v>
      </c>
      <c r="D967" s="154" t="s">
        <v>8</v>
      </c>
      <c r="E967" s="135">
        <v>1000</v>
      </c>
      <c r="F967" s="99">
        <f t="shared" si="38"/>
        <v>1.5244901723741038</v>
      </c>
      <c r="G967" s="98">
        <f t="shared" si="39"/>
        <v>1.724393022278123</v>
      </c>
      <c r="H967" s="138">
        <v>579.91420000000005</v>
      </c>
      <c r="I967" s="136" t="s">
        <v>12</v>
      </c>
      <c r="J967" s="103" t="s">
        <v>493</v>
      </c>
      <c r="K967" s="138" t="s">
        <v>593</v>
      </c>
      <c r="L967" s="137" t="s">
        <v>1074</v>
      </c>
      <c r="M967" s="93" t="s">
        <v>494</v>
      </c>
    </row>
    <row r="968" spans="1:13" x14ac:dyDescent="0.2">
      <c r="A968" s="133">
        <v>42090</v>
      </c>
      <c r="B968" s="144" t="s">
        <v>637</v>
      </c>
      <c r="C968" s="91" t="s">
        <v>118</v>
      </c>
      <c r="D968" s="155" t="s">
        <v>11</v>
      </c>
      <c r="E968" s="135">
        <v>600</v>
      </c>
      <c r="F968" s="99">
        <f t="shared" si="38"/>
        <v>0.91469410342446233</v>
      </c>
      <c r="G968" s="98">
        <f t="shared" si="39"/>
        <v>1.0346358133668738</v>
      </c>
      <c r="H968" s="138">
        <v>579.91420000000005</v>
      </c>
      <c r="I968" s="136" t="s">
        <v>62</v>
      </c>
      <c r="J968" s="103" t="s">
        <v>493</v>
      </c>
      <c r="K968" s="138" t="s">
        <v>600</v>
      </c>
      <c r="L968" s="137" t="s">
        <v>1074</v>
      </c>
      <c r="M968" s="93" t="s">
        <v>494</v>
      </c>
    </row>
    <row r="969" spans="1:13" x14ac:dyDescent="0.2">
      <c r="A969" s="133">
        <v>42090</v>
      </c>
      <c r="B969" s="144" t="s">
        <v>638</v>
      </c>
      <c r="C969" s="91" t="s">
        <v>118</v>
      </c>
      <c r="D969" s="155" t="s">
        <v>11</v>
      </c>
      <c r="E969" s="135">
        <v>600</v>
      </c>
      <c r="F969" s="99">
        <f t="shared" si="38"/>
        <v>0.91469410342446233</v>
      </c>
      <c r="G969" s="98">
        <f t="shared" si="39"/>
        <v>1.0346358133668738</v>
      </c>
      <c r="H969" s="138">
        <v>579.91420000000005</v>
      </c>
      <c r="I969" s="136" t="s">
        <v>62</v>
      </c>
      <c r="J969" s="103" t="s">
        <v>493</v>
      </c>
      <c r="K969" s="138" t="s">
        <v>600</v>
      </c>
      <c r="L969" s="137" t="s">
        <v>1074</v>
      </c>
      <c r="M969" s="93" t="s">
        <v>494</v>
      </c>
    </row>
    <row r="970" spans="1:13" x14ac:dyDescent="0.2">
      <c r="A970" s="133">
        <v>42090</v>
      </c>
      <c r="B970" s="142" t="s">
        <v>855</v>
      </c>
      <c r="C970" s="91" t="s">
        <v>118</v>
      </c>
      <c r="D970" s="158" t="s">
        <v>9</v>
      </c>
      <c r="E970" s="135">
        <v>750</v>
      </c>
      <c r="F970" s="99">
        <f t="shared" si="38"/>
        <v>1.1433676292805779</v>
      </c>
      <c r="G970" s="98">
        <f t="shared" si="39"/>
        <v>1.2932947667085923</v>
      </c>
      <c r="H970" s="138">
        <v>579.91420000000005</v>
      </c>
      <c r="I970" s="136" t="s">
        <v>59</v>
      </c>
      <c r="J970" s="103" t="s">
        <v>493</v>
      </c>
      <c r="K970" s="138" t="s">
        <v>597</v>
      </c>
      <c r="L970" s="137" t="s">
        <v>1074</v>
      </c>
      <c r="M970" s="93" t="s">
        <v>494</v>
      </c>
    </row>
    <row r="971" spans="1:13" x14ac:dyDescent="0.2">
      <c r="A971" s="133">
        <v>42090</v>
      </c>
      <c r="B971" s="142" t="s">
        <v>856</v>
      </c>
      <c r="C971" s="91" t="s">
        <v>118</v>
      </c>
      <c r="D971" s="158" t="s">
        <v>9</v>
      </c>
      <c r="E971" s="135">
        <v>550</v>
      </c>
      <c r="F971" s="99">
        <f t="shared" si="38"/>
        <v>0.83846959480575711</v>
      </c>
      <c r="G971" s="98">
        <f t="shared" si="39"/>
        <v>0.94841616225296765</v>
      </c>
      <c r="H971" s="138">
        <v>579.91420000000005</v>
      </c>
      <c r="I971" s="136" t="s">
        <v>59</v>
      </c>
      <c r="J971" s="103" t="s">
        <v>493</v>
      </c>
      <c r="K971" s="138" t="s">
        <v>597</v>
      </c>
      <c r="L971" s="137" t="s">
        <v>1074</v>
      </c>
      <c r="M971" s="93" t="s">
        <v>494</v>
      </c>
    </row>
    <row r="972" spans="1:13" x14ac:dyDescent="0.2">
      <c r="A972" s="133">
        <v>42090</v>
      </c>
      <c r="B972" s="142" t="s">
        <v>857</v>
      </c>
      <c r="C972" s="91" t="s">
        <v>118</v>
      </c>
      <c r="D972" s="158" t="s">
        <v>9</v>
      </c>
      <c r="E972" s="135">
        <v>450</v>
      </c>
      <c r="F972" s="99">
        <f t="shared" si="38"/>
        <v>0.68602057756834667</v>
      </c>
      <c r="G972" s="98">
        <f t="shared" si="39"/>
        <v>0.77597686002515542</v>
      </c>
      <c r="H972" s="138">
        <v>579.91420000000005</v>
      </c>
      <c r="I972" s="136" t="s">
        <v>59</v>
      </c>
      <c r="J972" s="103" t="s">
        <v>493</v>
      </c>
      <c r="K972" s="138" t="s">
        <v>597</v>
      </c>
      <c r="L972" s="137" t="s">
        <v>1074</v>
      </c>
      <c r="M972" s="93" t="s">
        <v>494</v>
      </c>
    </row>
    <row r="973" spans="1:13" x14ac:dyDescent="0.2">
      <c r="A973" s="133">
        <v>42090</v>
      </c>
      <c r="B973" s="142" t="s">
        <v>858</v>
      </c>
      <c r="C973" s="91" t="s">
        <v>118</v>
      </c>
      <c r="D973" s="158" t="s">
        <v>9</v>
      </c>
      <c r="E973" s="135">
        <v>400</v>
      </c>
      <c r="F973" s="99">
        <f t="shared" si="38"/>
        <v>0.60979606894964156</v>
      </c>
      <c r="G973" s="98">
        <f t="shared" si="39"/>
        <v>0.68975720891124925</v>
      </c>
      <c r="H973" s="138">
        <v>579.91420000000005</v>
      </c>
      <c r="I973" s="136" t="s">
        <v>59</v>
      </c>
      <c r="J973" s="103" t="s">
        <v>493</v>
      </c>
      <c r="K973" s="138" t="s">
        <v>599</v>
      </c>
      <c r="L973" s="137" t="s">
        <v>1074</v>
      </c>
      <c r="M973" s="93" t="s">
        <v>494</v>
      </c>
    </row>
    <row r="974" spans="1:13" x14ac:dyDescent="0.2">
      <c r="A974" s="133">
        <v>42090</v>
      </c>
      <c r="B974" s="142" t="s">
        <v>809</v>
      </c>
      <c r="C974" s="91" t="s">
        <v>118</v>
      </c>
      <c r="D974" s="158" t="s">
        <v>9</v>
      </c>
      <c r="E974" s="135">
        <v>400</v>
      </c>
      <c r="F974" s="99">
        <f t="shared" si="38"/>
        <v>0.60979606894964156</v>
      </c>
      <c r="G974" s="98">
        <f t="shared" si="39"/>
        <v>0.68975720891124925</v>
      </c>
      <c r="H974" s="138">
        <v>579.91420000000005</v>
      </c>
      <c r="I974" s="136" t="s">
        <v>59</v>
      </c>
      <c r="J974" s="103" t="s">
        <v>493</v>
      </c>
      <c r="K974" s="138" t="s">
        <v>599</v>
      </c>
      <c r="L974" s="137" t="s">
        <v>1074</v>
      </c>
      <c r="M974" s="93" t="s">
        <v>494</v>
      </c>
    </row>
    <row r="975" spans="1:13" x14ac:dyDescent="0.2">
      <c r="A975" s="133">
        <v>42090</v>
      </c>
      <c r="B975" s="142" t="s">
        <v>1055</v>
      </c>
      <c r="C975" s="91" t="s">
        <v>118</v>
      </c>
      <c r="D975" s="154" t="s">
        <v>8</v>
      </c>
      <c r="E975" s="135">
        <v>1800</v>
      </c>
      <c r="F975" s="99">
        <f t="shared" si="38"/>
        <v>2.7440823102733867</v>
      </c>
      <c r="G975" s="98">
        <f t="shared" si="39"/>
        <v>3.1039074401006217</v>
      </c>
      <c r="H975" s="138">
        <v>579.91420000000005</v>
      </c>
      <c r="I975" s="136" t="s">
        <v>12</v>
      </c>
      <c r="J975" s="103" t="s">
        <v>493</v>
      </c>
      <c r="K975" s="138" t="s">
        <v>598</v>
      </c>
      <c r="L975" s="137" t="s">
        <v>1074</v>
      </c>
      <c r="M975" s="93" t="s">
        <v>494</v>
      </c>
    </row>
    <row r="976" spans="1:13" x14ac:dyDescent="0.2">
      <c r="A976" s="133">
        <v>42090</v>
      </c>
      <c r="B976" s="142" t="s">
        <v>1056</v>
      </c>
      <c r="C976" s="91" t="s">
        <v>118</v>
      </c>
      <c r="D976" s="154" t="s">
        <v>8</v>
      </c>
      <c r="E976" s="135">
        <v>100</v>
      </c>
      <c r="F976" s="99">
        <f t="shared" si="38"/>
        <v>0.15244901723741039</v>
      </c>
      <c r="G976" s="98">
        <f t="shared" si="39"/>
        <v>0.17243930222781231</v>
      </c>
      <c r="H976" s="138">
        <v>579.91420000000005</v>
      </c>
      <c r="I976" s="136" t="s">
        <v>12</v>
      </c>
      <c r="J976" s="103" t="s">
        <v>493</v>
      </c>
      <c r="K976" s="138" t="s">
        <v>598</v>
      </c>
      <c r="L976" s="137" t="s">
        <v>1074</v>
      </c>
      <c r="M976" s="93" t="s">
        <v>494</v>
      </c>
    </row>
    <row r="977" spans="1:13" x14ac:dyDescent="0.2">
      <c r="A977" s="133">
        <v>42090</v>
      </c>
      <c r="B977" s="142" t="s">
        <v>1057</v>
      </c>
      <c r="C977" s="91" t="s">
        <v>118</v>
      </c>
      <c r="D977" s="154" t="s">
        <v>8</v>
      </c>
      <c r="E977" s="135">
        <v>1900</v>
      </c>
      <c r="F977" s="99">
        <f t="shared" si="38"/>
        <v>2.8965313275107971</v>
      </c>
      <c r="G977" s="98">
        <f t="shared" si="39"/>
        <v>3.276346742328434</v>
      </c>
      <c r="H977" s="138">
        <v>579.91420000000005</v>
      </c>
      <c r="I977" s="136" t="s">
        <v>12</v>
      </c>
      <c r="J977" s="103" t="s">
        <v>493</v>
      </c>
      <c r="K977" s="138" t="s">
        <v>598</v>
      </c>
      <c r="L977" s="137" t="s">
        <v>1074</v>
      </c>
      <c r="M977" s="93" t="s">
        <v>494</v>
      </c>
    </row>
    <row r="978" spans="1:13" x14ac:dyDescent="0.2">
      <c r="A978" s="133">
        <v>42090</v>
      </c>
      <c r="B978" s="142" t="s">
        <v>1058</v>
      </c>
      <c r="C978" s="91" t="s">
        <v>239</v>
      </c>
      <c r="D978" s="154" t="s">
        <v>8</v>
      </c>
      <c r="E978" s="135">
        <v>1300</v>
      </c>
      <c r="F978" s="99">
        <f t="shared" si="38"/>
        <v>1.9818372240863349</v>
      </c>
      <c r="G978" s="98">
        <f t="shared" si="39"/>
        <v>2.24171092896156</v>
      </c>
      <c r="H978" s="138">
        <v>579.91420000000005</v>
      </c>
      <c r="I978" s="136" t="s">
        <v>12</v>
      </c>
      <c r="J978" s="103" t="s">
        <v>493</v>
      </c>
      <c r="K978" s="138" t="s">
        <v>598</v>
      </c>
      <c r="L978" s="137" t="s">
        <v>1074</v>
      </c>
      <c r="M978" s="93" t="s">
        <v>494</v>
      </c>
    </row>
    <row r="979" spans="1:13" x14ac:dyDescent="0.2">
      <c r="A979" s="133">
        <v>42090</v>
      </c>
      <c r="B979" s="142" t="s">
        <v>994</v>
      </c>
      <c r="C979" s="91" t="s">
        <v>118</v>
      </c>
      <c r="D979" s="154" t="s">
        <v>8</v>
      </c>
      <c r="E979" s="135">
        <v>600</v>
      </c>
      <c r="F979" s="99">
        <f t="shared" si="38"/>
        <v>0.91469410342446233</v>
      </c>
      <c r="G979" s="98">
        <f t="shared" si="39"/>
        <v>1.0346358133668738</v>
      </c>
      <c r="H979" s="138">
        <v>579.91420000000005</v>
      </c>
      <c r="I979" s="136" t="s">
        <v>63</v>
      </c>
      <c r="J979" s="103" t="s">
        <v>493</v>
      </c>
      <c r="K979" s="138" t="s">
        <v>595</v>
      </c>
      <c r="L979" s="137" t="s">
        <v>1074</v>
      </c>
      <c r="M979" s="93" t="s">
        <v>494</v>
      </c>
    </row>
    <row r="980" spans="1:13" x14ac:dyDescent="0.2">
      <c r="A980" s="133">
        <v>42090</v>
      </c>
      <c r="B980" s="142" t="s">
        <v>995</v>
      </c>
      <c r="C980" s="91" t="s">
        <v>118</v>
      </c>
      <c r="D980" s="154" t="s">
        <v>8</v>
      </c>
      <c r="E980" s="135">
        <v>1000</v>
      </c>
      <c r="F980" s="99">
        <f t="shared" si="38"/>
        <v>1.5244901723741038</v>
      </c>
      <c r="G980" s="98">
        <f t="shared" si="39"/>
        <v>1.724393022278123</v>
      </c>
      <c r="H980" s="138">
        <v>579.91420000000005</v>
      </c>
      <c r="I980" s="136" t="s">
        <v>63</v>
      </c>
      <c r="J980" s="103" t="s">
        <v>493</v>
      </c>
      <c r="K980" s="138" t="s">
        <v>595</v>
      </c>
      <c r="L980" s="137" t="s">
        <v>1074</v>
      </c>
      <c r="M980" s="93" t="s">
        <v>494</v>
      </c>
    </row>
    <row r="981" spans="1:13" x14ac:dyDescent="0.2">
      <c r="A981" s="133">
        <v>42090</v>
      </c>
      <c r="B981" s="142" t="s">
        <v>996</v>
      </c>
      <c r="C981" s="91" t="s">
        <v>118</v>
      </c>
      <c r="D981" s="154" t="s">
        <v>8</v>
      </c>
      <c r="E981" s="135">
        <v>800</v>
      </c>
      <c r="F981" s="99">
        <f t="shared" si="38"/>
        <v>1.2195921378992831</v>
      </c>
      <c r="G981" s="98">
        <f t="shared" si="39"/>
        <v>1.3795144178224985</v>
      </c>
      <c r="H981" s="138">
        <v>579.91420000000005</v>
      </c>
      <c r="I981" s="136" t="s">
        <v>63</v>
      </c>
      <c r="J981" s="103" t="s">
        <v>493</v>
      </c>
      <c r="K981" s="138" t="s">
        <v>595</v>
      </c>
      <c r="L981" s="137" t="s">
        <v>1074</v>
      </c>
      <c r="M981" s="93" t="s">
        <v>494</v>
      </c>
    </row>
    <row r="982" spans="1:13" x14ac:dyDescent="0.2">
      <c r="A982" s="133">
        <v>42090</v>
      </c>
      <c r="B982" s="142" t="s">
        <v>997</v>
      </c>
      <c r="C982" s="91" t="s">
        <v>118</v>
      </c>
      <c r="D982" s="154" t="s">
        <v>8</v>
      </c>
      <c r="E982" s="135">
        <v>200</v>
      </c>
      <c r="F982" s="99">
        <f t="shared" si="38"/>
        <v>0.30489803447482078</v>
      </c>
      <c r="G982" s="98">
        <f t="shared" si="39"/>
        <v>0.34487860445562463</v>
      </c>
      <c r="H982" s="138">
        <v>579.91420000000005</v>
      </c>
      <c r="I982" s="136" t="s">
        <v>63</v>
      </c>
      <c r="J982" s="103" t="s">
        <v>493</v>
      </c>
      <c r="K982" s="138" t="s">
        <v>595</v>
      </c>
      <c r="L982" s="137" t="s">
        <v>1074</v>
      </c>
      <c r="M982" s="93" t="s">
        <v>494</v>
      </c>
    </row>
    <row r="983" spans="1:13" x14ac:dyDescent="0.2">
      <c r="A983" s="133">
        <v>42090</v>
      </c>
      <c r="B983" s="142" t="s">
        <v>998</v>
      </c>
      <c r="C983" s="91" t="s">
        <v>118</v>
      </c>
      <c r="D983" s="154" t="s">
        <v>8</v>
      </c>
      <c r="E983" s="135">
        <v>300</v>
      </c>
      <c r="F983" s="99">
        <f t="shared" si="38"/>
        <v>0.45734705171223117</v>
      </c>
      <c r="G983" s="98">
        <f t="shared" si="39"/>
        <v>0.51731790668343691</v>
      </c>
      <c r="H983" s="138">
        <v>579.91420000000005</v>
      </c>
      <c r="I983" s="136" t="s">
        <v>63</v>
      </c>
      <c r="J983" s="103" t="s">
        <v>493</v>
      </c>
      <c r="K983" s="138" t="s">
        <v>595</v>
      </c>
      <c r="L983" s="137" t="s">
        <v>1074</v>
      </c>
      <c r="M983" s="93" t="s">
        <v>494</v>
      </c>
    </row>
    <row r="984" spans="1:13" x14ac:dyDescent="0.2">
      <c r="A984" s="133">
        <v>42090</v>
      </c>
      <c r="B984" s="134" t="s">
        <v>999</v>
      </c>
      <c r="C984" s="91" t="s">
        <v>118</v>
      </c>
      <c r="D984" s="154" t="s">
        <v>8</v>
      </c>
      <c r="E984" s="135">
        <v>200</v>
      </c>
      <c r="F984" s="99">
        <f t="shared" si="38"/>
        <v>0.30489803447482078</v>
      </c>
      <c r="G984" s="98">
        <f t="shared" si="39"/>
        <v>0.34487860445562463</v>
      </c>
      <c r="H984" s="138">
        <v>579.91420000000005</v>
      </c>
      <c r="I984" s="136" t="s">
        <v>63</v>
      </c>
      <c r="J984" s="103" t="s">
        <v>493</v>
      </c>
      <c r="K984" s="138" t="s">
        <v>595</v>
      </c>
      <c r="L984" s="137" t="s">
        <v>1074</v>
      </c>
      <c r="M984" s="93" t="s">
        <v>494</v>
      </c>
    </row>
    <row r="985" spans="1:13" x14ac:dyDescent="0.2">
      <c r="A985" s="133">
        <v>42090</v>
      </c>
      <c r="B985" s="142" t="s">
        <v>1000</v>
      </c>
      <c r="C985" s="91" t="s">
        <v>118</v>
      </c>
      <c r="D985" s="154" t="s">
        <v>8</v>
      </c>
      <c r="E985" s="135">
        <v>100</v>
      </c>
      <c r="F985" s="99">
        <f t="shared" si="38"/>
        <v>0.15244901723741039</v>
      </c>
      <c r="G985" s="98">
        <f t="shared" si="39"/>
        <v>0.17243930222781231</v>
      </c>
      <c r="H985" s="138">
        <v>579.91420000000005</v>
      </c>
      <c r="I985" s="136" t="s">
        <v>63</v>
      </c>
      <c r="J985" s="103" t="s">
        <v>493</v>
      </c>
      <c r="K985" s="138" t="s">
        <v>595</v>
      </c>
      <c r="L985" s="137" t="s">
        <v>1074</v>
      </c>
      <c r="M985" s="93" t="s">
        <v>494</v>
      </c>
    </row>
    <row r="986" spans="1:13" x14ac:dyDescent="0.2">
      <c r="A986" s="133">
        <v>42090</v>
      </c>
      <c r="B986" s="142" t="s">
        <v>1001</v>
      </c>
      <c r="C986" s="91" t="s">
        <v>118</v>
      </c>
      <c r="D986" s="154" t="s">
        <v>8</v>
      </c>
      <c r="E986" s="135">
        <v>100</v>
      </c>
      <c r="F986" s="99">
        <f t="shared" si="38"/>
        <v>0.15244901723741039</v>
      </c>
      <c r="G986" s="98">
        <f t="shared" si="39"/>
        <v>0.17243930222781231</v>
      </c>
      <c r="H986" s="138">
        <v>579.91420000000005</v>
      </c>
      <c r="I986" s="136" t="s">
        <v>63</v>
      </c>
      <c r="J986" s="103" t="s">
        <v>493</v>
      </c>
      <c r="K986" s="138" t="s">
        <v>595</v>
      </c>
      <c r="L986" s="137" t="s">
        <v>1074</v>
      </c>
      <c r="M986" s="93" t="s">
        <v>494</v>
      </c>
    </row>
    <row r="987" spans="1:13" x14ac:dyDescent="0.2">
      <c r="A987" s="133">
        <v>42090</v>
      </c>
      <c r="B987" s="142" t="s">
        <v>1002</v>
      </c>
      <c r="C987" s="91" t="s">
        <v>118</v>
      </c>
      <c r="D987" s="154" t="s">
        <v>8</v>
      </c>
      <c r="E987" s="135">
        <v>300</v>
      </c>
      <c r="F987" s="99">
        <f t="shared" si="38"/>
        <v>0.45734705171223117</v>
      </c>
      <c r="G987" s="98">
        <f t="shared" si="39"/>
        <v>0.51731790668343691</v>
      </c>
      <c r="H987" s="138">
        <v>579.91420000000005</v>
      </c>
      <c r="I987" s="136" t="s">
        <v>63</v>
      </c>
      <c r="J987" s="103" t="s">
        <v>493</v>
      </c>
      <c r="K987" s="138" t="s">
        <v>595</v>
      </c>
      <c r="L987" s="137" t="s">
        <v>1074</v>
      </c>
      <c r="M987" s="93" t="s">
        <v>494</v>
      </c>
    </row>
    <row r="988" spans="1:13" x14ac:dyDescent="0.2">
      <c r="A988" s="133">
        <v>42090</v>
      </c>
      <c r="B988" s="142" t="s">
        <v>1003</v>
      </c>
      <c r="C988" s="91" t="s">
        <v>239</v>
      </c>
      <c r="D988" s="154" t="s">
        <v>8</v>
      </c>
      <c r="E988" s="135">
        <v>700</v>
      </c>
      <c r="F988" s="99">
        <f t="shared" si="38"/>
        <v>1.0671431206618727</v>
      </c>
      <c r="G988" s="98">
        <f t="shared" si="39"/>
        <v>1.2070751155946862</v>
      </c>
      <c r="H988" s="138">
        <v>579.91420000000005</v>
      </c>
      <c r="I988" s="136" t="s">
        <v>63</v>
      </c>
      <c r="J988" s="103" t="s">
        <v>493</v>
      </c>
      <c r="K988" s="138" t="s">
        <v>595</v>
      </c>
      <c r="L988" s="137" t="s">
        <v>1074</v>
      </c>
      <c r="M988" s="93" t="s">
        <v>494</v>
      </c>
    </row>
    <row r="989" spans="1:13" x14ac:dyDescent="0.2">
      <c r="A989" s="133">
        <v>42090</v>
      </c>
      <c r="B989" s="160" t="s">
        <v>1004</v>
      </c>
      <c r="C989" s="91" t="s">
        <v>273</v>
      </c>
      <c r="D989" s="154" t="s">
        <v>8</v>
      </c>
      <c r="E989" s="135">
        <v>5000</v>
      </c>
      <c r="F989" s="99">
        <f t="shared" si="38"/>
        <v>7.6224508618705187</v>
      </c>
      <c r="G989" s="98">
        <f t="shared" si="39"/>
        <v>8.6219651113906153</v>
      </c>
      <c r="H989" s="138">
        <v>579.91420000000005</v>
      </c>
      <c r="I989" s="136" t="s">
        <v>63</v>
      </c>
      <c r="J989" s="103" t="s">
        <v>493</v>
      </c>
      <c r="K989" s="138" t="s">
        <v>595</v>
      </c>
      <c r="L989" s="137" t="s">
        <v>1074</v>
      </c>
      <c r="M989" s="93" t="s">
        <v>494</v>
      </c>
    </row>
    <row r="990" spans="1:13" x14ac:dyDescent="0.2">
      <c r="A990" s="133">
        <v>42090</v>
      </c>
      <c r="B990" s="142" t="s">
        <v>1003</v>
      </c>
      <c r="C990" s="91" t="s">
        <v>239</v>
      </c>
      <c r="D990" s="154" t="s">
        <v>8</v>
      </c>
      <c r="E990" s="135">
        <v>1300</v>
      </c>
      <c r="F990" s="99">
        <f t="shared" si="38"/>
        <v>1.9818372240863349</v>
      </c>
      <c r="G990" s="98">
        <f t="shared" si="39"/>
        <v>2.24171092896156</v>
      </c>
      <c r="H990" s="138">
        <v>579.91420000000005</v>
      </c>
      <c r="I990" s="136" t="s">
        <v>63</v>
      </c>
      <c r="J990" s="103" t="s">
        <v>493</v>
      </c>
      <c r="K990" s="138" t="s">
        <v>595</v>
      </c>
      <c r="L990" s="137" t="s">
        <v>1074</v>
      </c>
      <c r="M990" s="93" t="s">
        <v>494</v>
      </c>
    </row>
    <row r="991" spans="1:13" x14ac:dyDescent="0.2">
      <c r="A991" s="133">
        <v>42090</v>
      </c>
      <c r="B991" s="142" t="s">
        <v>1005</v>
      </c>
      <c r="C991" s="91" t="s">
        <v>273</v>
      </c>
      <c r="D991" s="154" t="s">
        <v>8</v>
      </c>
      <c r="E991" s="135">
        <v>3000</v>
      </c>
      <c r="F991" s="99">
        <f t="shared" si="38"/>
        <v>4.5734705171223116</v>
      </c>
      <c r="G991" s="98">
        <f t="shared" si="39"/>
        <v>5.1731790668343693</v>
      </c>
      <c r="H991" s="138">
        <v>579.91420000000005</v>
      </c>
      <c r="I991" s="136" t="s">
        <v>63</v>
      </c>
      <c r="J991" s="103" t="s">
        <v>493</v>
      </c>
      <c r="K991" s="138" t="s">
        <v>595</v>
      </c>
      <c r="L991" s="137" t="s">
        <v>1074</v>
      </c>
      <c r="M991" s="93" t="s">
        <v>494</v>
      </c>
    </row>
    <row r="992" spans="1:13" x14ac:dyDescent="0.2">
      <c r="A992" s="133">
        <v>42091</v>
      </c>
      <c r="B992" s="142" t="s">
        <v>1059</v>
      </c>
      <c r="C992" s="91" t="s">
        <v>118</v>
      </c>
      <c r="D992" s="154" t="s">
        <v>8</v>
      </c>
      <c r="E992" s="135">
        <v>1800</v>
      </c>
      <c r="F992" s="99">
        <f t="shared" si="38"/>
        <v>2.7440823102733867</v>
      </c>
      <c r="G992" s="98">
        <f t="shared" si="39"/>
        <v>3.1039074401006217</v>
      </c>
      <c r="H992" s="138">
        <v>579.91420000000005</v>
      </c>
      <c r="I992" s="136" t="s">
        <v>12</v>
      </c>
      <c r="J992" s="103" t="s">
        <v>493</v>
      </c>
      <c r="K992" s="138" t="s">
        <v>601</v>
      </c>
      <c r="L992" s="137" t="s">
        <v>1074</v>
      </c>
      <c r="M992" s="93" t="s">
        <v>494</v>
      </c>
    </row>
    <row r="993" spans="1:13" x14ac:dyDescent="0.2">
      <c r="A993" s="133">
        <v>42091</v>
      </c>
      <c r="B993" s="142" t="s">
        <v>1060</v>
      </c>
      <c r="C993" s="91" t="s">
        <v>118</v>
      </c>
      <c r="D993" s="154" t="s">
        <v>8</v>
      </c>
      <c r="E993" s="135">
        <v>100</v>
      </c>
      <c r="F993" s="99">
        <f t="shared" si="38"/>
        <v>0.15244901723741039</v>
      </c>
      <c r="G993" s="98">
        <f t="shared" si="39"/>
        <v>0.17243930222781231</v>
      </c>
      <c r="H993" s="138">
        <v>579.91420000000005</v>
      </c>
      <c r="I993" s="136" t="s">
        <v>12</v>
      </c>
      <c r="J993" s="103" t="s">
        <v>493</v>
      </c>
      <c r="K993" s="138" t="s">
        <v>601</v>
      </c>
      <c r="L993" s="137" t="s">
        <v>1074</v>
      </c>
      <c r="M993" s="93" t="s">
        <v>494</v>
      </c>
    </row>
    <row r="994" spans="1:13" x14ac:dyDescent="0.2">
      <c r="A994" s="133">
        <v>42091</v>
      </c>
      <c r="B994" s="142" t="s">
        <v>1061</v>
      </c>
      <c r="C994" s="91" t="s">
        <v>239</v>
      </c>
      <c r="D994" s="154" t="s">
        <v>8</v>
      </c>
      <c r="E994" s="135">
        <v>1200</v>
      </c>
      <c r="F994" s="99">
        <f t="shared" si="38"/>
        <v>1.8293882068489247</v>
      </c>
      <c r="G994" s="98">
        <f t="shared" si="39"/>
        <v>2.0692716267337476</v>
      </c>
      <c r="H994" s="138">
        <v>579.91420000000005</v>
      </c>
      <c r="I994" s="136" t="s">
        <v>12</v>
      </c>
      <c r="J994" s="103" t="s">
        <v>493</v>
      </c>
      <c r="K994" s="138" t="s">
        <v>601</v>
      </c>
      <c r="L994" s="137" t="s">
        <v>1074</v>
      </c>
      <c r="M994" s="93" t="s">
        <v>494</v>
      </c>
    </row>
    <row r="995" spans="1:13" x14ac:dyDescent="0.2">
      <c r="A995" s="133">
        <v>42091</v>
      </c>
      <c r="B995" s="142" t="s">
        <v>1062</v>
      </c>
      <c r="C995" s="91" t="s">
        <v>118</v>
      </c>
      <c r="D995" s="154" t="s">
        <v>8</v>
      </c>
      <c r="E995" s="135">
        <v>1900</v>
      </c>
      <c r="F995" s="99">
        <f t="shared" si="38"/>
        <v>2.8965313275107971</v>
      </c>
      <c r="G995" s="98">
        <f t="shared" si="39"/>
        <v>3.276346742328434</v>
      </c>
      <c r="H995" s="138">
        <v>579.91420000000005</v>
      </c>
      <c r="I995" s="136" t="s">
        <v>12</v>
      </c>
      <c r="J995" s="103" t="s">
        <v>493</v>
      </c>
      <c r="K995" s="138" t="s">
        <v>601</v>
      </c>
      <c r="L995" s="137" t="s">
        <v>1074</v>
      </c>
      <c r="M995" s="93" t="s">
        <v>494</v>
      </c>
    </row>
    <row r="996" spans="1:13" x14ac:dyDescent="0.2">
      <c r="A996" s="133">
        <v>42091</v>
      </c>
      <c r="B996" s="142" t="s">
        <v>998</v>
      </c>
      <c r="C996" s="91" t="s">
        <v>118</v>
      </c>
      <c r="D996" s="154" t="s">
        <v>8</v>
      </c>
      <c r="E996" s="135">
        <v>300</v>
      </c>
      <c r="F996" s="99">
        <f t="shared" si="38"/>
        <v>0.45734705171223117</v>
      </c>
      <c r="G996" s="98">
        <f t="shared" si="39"/>
        <v>0.51731790668343691</v>
      </c>
      <c r="H996" s="138">
        <v>579.91420000000005</v>
      </c>
      <c r="I996" s="136" t="s">
        <v>63</v>
      </c>
      <c r="J996" s="103" t="s">
        <v>493</v>
      </c>
      <c r="K996" s="138" t="s">
        <v>595</v>
      </c>
      <c r="L996" s="137" t="s">
        <v>1074</v>
      </c>
      <c r="M996" s="93" t="s">
        <v>494</v>
      </c>
    </row>
    <row r="997" spans="1:13" x14ac:dyDescent="0.2">
      <c r="A997" s="133">
        <v>42091</v>
      </c>
      <c r="B997" s="142" t="s">
        <v>1006</v>
      </c>
      <c r="C997" s="91" t="s">
        <v>118</v>
      </c>
      <c r="D997" s="154" t="s">
        <v>8</v>
      </c>
      <c r="E997" s="135">
        <v>100</v>
      </c>
      <c r="F997" s="99">
        <f t="shared" si="38"/>
        <v>0.15244901723741039</v>
      </c>
      <c r="G997" s="98">
        <f t="shared" si="39"/>
        <v>0.17243930222781231</v>
      </c>
      <c r="H997" s="138">
        <v>579.91420000000005</v>
      </c>
      <c r="I997" s="136" t="s">
        <v>63</v>
      </c>
      <c r="J997" s="103" t="s">
        <v>493</v>
      </c>
      <c r="K997" s="138" t="s">
        <v>595</v>
      </c>
      <c r="L997" s="137" t="s">
        <v>1074</v>
      </c>
      <c r="M997" s="93" t="s">
        <v>494</v>
      </c>
    </row>
    <row r="998" spans="1:13" x14ac:dyDescent="0.2">
      <c r="A998" s="133">
        <v>42091</v>
      </c>
      <c r="B998" s="142" t="s">
        <v>1007</v>
      </c>
      <c r="C998" s="91" t="s">
        <v>118</v>
      </c>
      <c r="D998" s="154" t="s">
        <v>8</v>
      </c>
      <c r="E998" s="135">
        <v>200</v>
      </c>
      <c r="F998" s="99">
        <f t="shared" si="38"/>
        <v>0.30489803447482078</v>
      </c>
      <c r="G998" s="98">
        <f t="shared" si="39"/>
        <v>0.34487860445562463</v>
      </c>
      <c r="H998" s="138">
        <v>579.91420000000005</v>
      </c>
      <c r="I998" s="136" t="s">
        <v>63</v>
      </c>
      <c r="J998" s="103" t="s">
        <v>493</v>
      </c>
      <c r="K998" s="138" t="s">
        <v>595</v>
      </c>
      <c r="L998" s="137" t="s">
        <v>1074</v>
      </c>
      <c r="M998" s="93" t="s">
        <v>494</v>
      </c>
    </row>
    <row r="999" spans="1:13" x14ac:dyDescent="0.2">
      <c r="A999" s="133">
        <v>42091</v>
      </c>
      <c r="B999" s="142" t="s">
        <v>1008</v>
      </c>
      <c r="C999" s="91" t="s">
        <v>118</v>
      </c>
      <c r="D999" s="154" t="s">
        <v>8</v>
      </c>
      <c r="E999" s="135">
        <v>200</v>
      </c>
      <c r="F999" s="99">
        <f t="shared" si="38"/>
        <v>0.30489803447482078</v>
      </c>
      <c r="G999" s="98">
        <f t="shared" si="39"/>
        <v>0.34487860445562463</v>
      </c>
      <c r="H999" s="138">
        <v>579.91420000000005</v>
      </c>
      <c r="I999" s="136" t="s">
        <v>63</v>
      </c>
      <c r="J999" s="103" t="s">
        <v>493</v>
      </c>
      <c r="K999" s="138" t="s">
        <v>595</v>
      </c>
      <c r="L999" s="137" t="s">
        <v>1074</v>
      </c>
      <c r="M999" s="93" t="s">
        <v>494</v>
      </c>
    </row>
    <row r="1000" spans="1:13" x14ac:dyDescent="0.2">
      <c r="A1000" s="133">
        <v>42091</v>
      </c>
      <c r="B1000" s="142" t="s">
        <v>1002</v>
      </c>
      <c r="C1000" s="91" t="s">
        <v>118</v>
      </c>
      <c r="D1000" s="154" t="s">
        <v>8</v>
      </c>
      <c r="E1000" s="135">
        <v>200</v>
      </c>
      <c r="F1000" s="99">
        <f t="shared" si="38"/>
        <v>0.30489803447482078</v>
      </c>
      <c r="G1000" s="98">
        <f t="shared" si="39"/>
        <v>0.34487860445562463</v>
      </c>
      <c r="H1000" s="138">
        <v>579.91420000000005</v>
      </c>
      <c r="I1000" s="136" t="s">
        <v>63</v>
      </c>
      <c r="J1000" s="103" t="s">
        <v>493</v>
      </c>
      <c r="K1000" s="138" t="s">
        <v>595</v>
      </c>
      <c r="L1000" s="141" t="s">
        <v>1074</v>
      </c>
      <c r="M1000" s="93" t="s">
        <v>494</v>
      </c>
    </row>
    <row r="1001" spans="1:13" x14ac:dyDescent="0.2">
      <c r="A1001" s="133">
        <v>42091</v>
      </c>
      <c r="B1001" s="142" t="s">
        <v>1009</v>
      </c>
      <c r="C1001" s="91" t="s">
        <v>118</v>
      </c>
      <c r="D1001" s="154" t="s">
        <v>8</v>
      </c>
      <c r="E1001" s="135">
        <v>200</v>
      </c>
      <c r="F1001" s="99">
        <f t="shared" si="38"/>
        <v>0.30489803447482078</v>
      </c>
      <c r="G1001" s="98">
        <f t="shared" si="39"/>
        <v>0.34487860445562463</v>
      </c>
      <c r="H1001" s="138">
        <v>579.91420000000005</v>
      </c>
      <c r="I1001" s="136" t="s">
        <v>63</v>
      </c>
      <c r="J1001" s="103" t="s">
        <v>493</v>
      </c>
      <c r="K1001" s="138" t="s">
        <v>595</v>
      </c>
      <c r="L1001" s="141" t="s">
        <v>1074</v>
      </c>
      <c r="M1001" s="93" t="s">
        <v>494</v>
      </c>
    </row>
    <row r="1002" spans="1:13" x14ac:dyDescent="0.2">
      <c r="A1002" s="133">
        <v>42091</v>
      </c>
      <c r="B1002" s="142" t="s">
        <v>1010</v>
      </c>
      <c r="C1002" s="91" t="s">
        <v>118</v>
      </c>
      <c r="D1002" s="154" t="s">
        <v>8</v>
      </c>
      <c r="E1002" s="135">
        <v>800</v>
      </c>
      <c r="F1002" s="99">
        <f t="shared" si="38"/>
        <v>1.2195921378992831</v>
      </c>
      <c r="G1002" s="98">
        <f t="shared" si="39"/>
        <v>1.3795144178224985</v>
      </c>
      <c r="H1002" s="138">
        <v>579.91420000000005</v>
      </c>
      <c r="I1002" s="136" t="s">
        <v>63</v>
      </c>
      <c r="J1002" s="103" t="s">
        <v>493</v>
      </c>
      <c r="K1002" s="138" t="s">
        <v>595</v>
      </c>
      <c r="L1002" s="141" t="s">
        <v>1074</v>
      </c>
      <c r="M1002" s="93" t="s">
        <v>494</v>
      </c>
    </row>
    <row r="1003" spans="1:13" x14ac:dyDescent="0.2">
      <c r="A1003" s="133">
        <v>42091</v>
      </c>
      <c r="B1003" s="142" t="s">
        <v>1011</v>
      </c>
      <c r="C1003" s="91" t="s">
        <v>118</v>
      </c>
      <c r="D1003" s="154" t="s">
        <v>8</v>
      </c>
      <c r="E1003" s="135">
        <v>1000</v>
      </c>
      <c r="F1003" s="99">
        <f t="shared" si="38"/>
        <v>1.5244901723741038</v>
      </c>
      <c r="G1003" s="98">
        <f t="shared" si="39"/>
        <v>1.724393022278123</v>
      </c>
      <c r="H1003" s="138">
        <v>579.91420000000005</v>
      </c>
      <c r="I1003" s="136" t="s">
        <v>63</v>
      </c>
      <c r="J1003" s="103" t="s">
        <v>493</v>
      </c>
      <c r="K1003" s="138" t="s">
        <v>595</v>
      </c>
      <c r="L1003" s="141" t="s">
        <v>1074</v>
      </c>
      <c r="M1003" s="93" t="s">
        <v>494</v>
      </c>
    </row>
    <row r="1004" spans="1:13" x14ac:dyDescent="0.2">
      <c r="A1004" s="133">
        <v>42091</v>
      </c>
      <c r="B1004" s="142" t="s">
        <v>1012</v>
      </c>
      <c r="C1004" s="91" t="s">
        <v>118</v>
      </c>
      <c r="D1004" s="154" t="s">
        <v>8</v>
      </c>
      <c r="E1004" s="135">
        <v>600</v>
      </c>
      <c r="F1004" s="99">
        <f t="shared" si="38"/>
        <v>0.91469410342446233</v>
      </c>
      <c r="G1004" s="98">
        <f t="shared" si="39"/>
        <v>1.0346358133668738</v>
      </c>
      <c r="H1004" s="138">
        <v>579.91420000000005</v>
      </c>
      <c r="I1004" s="136" t="s">
        <v>63</v>
      </c>
      <c r="J1004" s="103" t="s">
        <v>493</v>
      </c>
      <c r="K1004" s="138" t="s">
        <v>595</v>
      </c>
      <c r="L1004" s="141" t="s">
        <v>1074</v>
      </c>
      <c r="M1004" s="93" t="s">
        <v>494</v>
      </c>
    </row>
    <row r="1005" spans="1:13" x14ac:dyDescent="0.2">
      <c r="A1005" s="133">
        <v>42091</v>
      </c>
      <c r="B1005" s="142" t="s">
        <v>1003</v>
      </c>
      <c r="C1005" s="91" t="s">
        <v>239</v>
      </c>
      <c r="D1005" s="154" t="s">
        <v>8</v>
      </c>
      <c r="E1005" s="135">
        <v>950</v>
      </c>
      <c r="F1005" s="99">
        <f t="shared" si="38"/>
        <v>1.4482656637553986</v>
      </c>
      <c r="G1005" s="98">
        <f t="shared" si="39"/>
        <v>1.638173371164217</v>
      </c>
      <c r="H1005" s="138">
        <v>579.91420000000005</v>
      </c>
      <c r="I1005" s="136" t="s">
        <v>63</v>
      </c>
      <c r="J1005" s="103" t="s">
        <v>493</v>
      </c>
      <c r="K1005" s="138" t="s">
        <v>595</v>
      </c>
      <c r="L1005" s="141" t="s">
        <v>1074</v>
      </c>
      <c r="M1005" s="93" t="s">
        <v>494</v>
      </c>
    </row>
    <row r="1006" spans="1:13" x14ac:dyDescent="0.2">
      <c r="A1006" s="133">
        <v>42091</v>
      </c>
      <c r="B1006" s="142" t="s">
        <v>1005</v>
      </c>
      <c r="C1006" s="91" t="s">
        <v>273</v>
      </c>
      <c r="D1006" s="154" t="s">
        <v>8</v>
      </c>
      <c r="E1006" s="135">
        <v>3000</v>
      </c>
      <c r="F1006" s="99">
        <f t="shared" si="38"/>
        <v>4.5734705171223116</v>
      </c>
      <c r="G1006" s="98">
        <f t="shared" si="39"/>
        <v>5.1731790668343693</v>
      </c>
      <c r="H1006" s="138">
        <v>579.91420000000005</v>
      </c>
      <c r="I1006" s="136" t="s">
        <v>63</v>
      </c>
      <c r="J1006" s="103" t="s">
        <v>493</v>
      </c>
      <c r="K1006" s="138" t="s">
        <v>595</v>
      </c>
      <c r="L1006" s="141" t="s">
        <v>1074</v>
      </c>
      <c r="M1006" s="93" t="s">
        <v>494</v>
      </c>
    </row>
    <row r="1007" spans="1:13" x14ac:dyDescent="0.2">
      <c r="A1007" s="133">
        <v>42091</v>
      </c>
      <c r="B1007" s="142" t="s">
        <v>1003</v>
      </c>
      <c r="C1007" s="91" t="s">
        <v>239</v>
      </c>
      <c r="D1007" s="154" t="s">
        <v>8</v>
      </c>
      <c r="E1007" s="135">
        <v>1050</v>
      </c>
      <c r="F1007" s="99">
        <f t="shared" si="38"/>
        <v>1.600714680992809</v>
      </c>
      <c r="G1007" s="98">
        <f t="shared" si="39"/>
        <v>1.8106126733920291</v>
      </c>
      <c r="H1007" s="138">
        <v>579.91420000000005</v>
      </c>
      <c r="I1007" s="136" t="s">
        <v>63</v>
      </c>
      <c r="J1007" s="103" t="s">
        <v>493</v>
      </c>
      <c r="K1007" s="138" t="s">
        <v>595</v>
      </c>
      <c r="L1007" s="141" t="s">
        <v>1074</v>
      </c>
      <c r="M1007" s="93" t="s">
        <v>494</v>
      </c>
    </row>
    <row r="1008" spans="1:13" x14ac:dyDescent="0.2">
      <c r="A1008" s="133">
        <v>42092</v>
      </c>
      <c r="B1008" s="142" t="s">
        <v>859</v>
      </c>
      <c r="C1008" s="91" t="s">
        <v>146</v>
      </c>
      <c r="D1008" s="158" t="s">
        <v>9</v>
      </c>
      <c r="E1008" s="135">
        <v>35000</v>
      </c>
      <c r="F1008" s="99">
        <f t="shared" si="38"/>
        <v>53.357156033093631</v>
      </c>
      <c r="G1008" s="98">
        <f t="shared" si="39"/>
        <v>60.353755779734307</v>
      </c>
      <c r="H1008" s="138">
        <v>579.91420000000005</v>
      </c>
      <c r="I1008" s="136" t="s">
        <v>59</v>
      </c>
      <c r="J1008" s="103" t="s">
        <v>493</v>
      </c>
      <c r="K1008" s="138" t="s">
        <v>602</v>
      </c>
      <c r="L1008" s="141" t="s">
        <v>1074</v>
      </c>
      <c r="M1008" s="93" t="s">
        <v>494</v>
      </c>
    </row>
    <row r="1009" spans="1:13" ht="12.75" customHeight="1" x14ac:dyDescent="0.2">
      <c r="A1009" s="133">
        <v>42094</v>
      </c>
      <c r="B1009" s="144" t="s">
        <v>1218</v>
      </c>
      <c r="C1009" s="137" t="s">
        <v>118</v>
      </c>
      <c r="D1009" s="147" t="s">
        <v>15</v>
      </c>
      <c r="E1009" s="135">
        <v>800</v>
      </c>
      <c r="F1009" s="99">
        <f t="shared" ref="F1009:F1071" si="40">E1009/655.957</f>
        <v>1.2195921378992831</v>
      </c>
      <c r="G1009" s="98">
        <f t="shared" ref="G1009:G1071" si="41">E1009/H1009</f>
        <v>1.3795144178224985</v>
      </c>
      <c r="H1009" s="138">
        <v>579.91420000000005</v>
      </c>
      <c r="I1009" s="136" t="s">
        <v>16</v>
      </c>
      <c r="J1009" s="103" t="s">
        <v>493</v>
      </c>
      <c r="K1009" s="137" t="s">
        <v>1075</v>
      </c>
      <c r="L1009" s="141" t="s">
        <v>1074</v>
      </c>
      <c r="M1009" s="93" t="s">
        <v>494</v>
      </c>
    </row>
    <row r="1010" spans="1:13" ht="12.75" customHeight="1" x14ac:dyDescent="0.2">
      <c r="A1010" s="133">
        <v>42094</v>
      </c>
      <c r="B1010" s="144" t="s">
        <v>1219</v>
      </c>
      <c r="C1010" s="91" t="s">
        <v>159</v>
      </c>
      <c r="D1010" s="147" t="s">
        <v>1220</v>
      </c>
      <c r="E1010" s="135">
        <v>25000</v>
      </c>
      <c r="F1010" s="99">
        <f t="shared" si="40"/>
        <v>38.112254309352593</v>
      </c>
      <c r="G1010" s="98">
        <f t="shared" si="41"/>
        <v>43.109825556953076</v>
      </c>
      <c r="H1010" s="138">
        <v>579.91420000000005</v>
      </c>
      <c r="I1010" s="136" t="s">
        <v>16</v>
      </c>
      <c r="J1010" s="103" t="s">
        <v>493</v>
      </c>
      <c r="K1010" s="137" t="s">
        <v>1075</v>
      </c>
      <c r="L1010" s="141" t="s">
        <v>1074</v>
      </c>
      <c r="M1010" s="93" t="s">
        <v>494</v>
      </c>
    </row>
    <row r="1011" spans="1:13" ht="12.75" customHeight="1" x14ac:dyDescent="0.2">
      <c r="A1011" s="133">
        <v>42094</v>
      </c>
      <c r="B1011" s="144" t="s">
        <v>1221</v>
      </c>
      <c r="C1011" s="91" t="s">
        <v>118</v>
      </c>
      <c r="D1011" s="147" t="s">
        <v>15</v>
      </c>
      <c r="E1011" s="135">
        <v>800</v>
      </c>
      <c r="F1011" s="99">
        <f t="shared" si="40"/>
        <v>1.2195921378992831</v>
      </c>
      <c r="G1011" s="98">
        <f t="shared" si="41"/>
        <v>1.3795144178224985</v>
      </c>
      <c r="H1011" s="138">
        <v>579.91420000000005</v>
      </c>
      <c r="I1011" s="136" t="s">
        <v>16</v>
      </c>
      <c r="J1011" s="103" t="s">
        <v>493</v>
      </c>
      <c r="K1011" s="137" t="s">
        <v>1075</v>
      </c>
      <c r="L1011" s="141" t="s">
        <v>1074</v>
      </c>
      <c r="M1011" s="93" t="s">
        <v>494</v>
      </c>
    </row>
    <row r="1012" spans="1:13" ht="12.75" customHeight="1" x14ac:dyDescent="0.2">
      <c r="A1012" s="133">
        <v>42094</v>
      </c>
      <c r="B1012" s="144" t="s">
        <v>1352</v>
      </c>
      <c r="C1012" s="183" t="s">
        <v>118</v>
      </c>
      <c r="D1012" s="143" t="s">
        <v>8</v>
      </c>
      <c r="E1012" s="135">
        <v>1500</v>
      </c>
      <c r="F1012" s="99">
        <f t="shared" si="40"/>
        <v>2.2867352585611558</v>
      </c>
      <c r="G1012" s="98">
        <f t="shared" si="41"/>
        <v>2.5865895334171847</v>
      </c>
      <c r="H1012" s="138">
        <v>579.91420000000005</v>
      </c>
      <c r="I1012" s="136" t="s">
        <v>12</v>
      </c>
      <c r="J1012" s="103" t="s">
        <v>493</v>
      </c>
      <c r="K1012" s="137" t="s">
        <v>1076</v>
      </c>
      <c r="L1012" s="141" t="s">
        <v>1074</v>
      </c>
      <c r="M1012" s="93" t="s">
        <v>494</v>
      </c>
    </row>
    <row r="1013" spans="1:13" ht="12.75" customHeight="1" x14ac:dyDescent="0.2">
      <c r="A1013" s="133">
        <v>42094</v>
      </c>
      <c r="B1013" s="144" t="s">
        <v>1353</v>
      </c>
      <c r="C1013" s="183" t="s">
        <v>118</v>
      </c>
      <c r="D1013" s="143" t="s">
        <v>8</v>
      </c>
      <c r="E1013" s="135">
        <v>1000</v>
      </c>
      <c r="F1013" s="99">
        <f t="shared" si="40"/>
        <v>1.5244901723741038</v>
      </c>
      <c r="G1013" s="98">
        <f t="shared" si="41"/>
        <v>1.724393022278123</v>
      </c>
      <c r="H1013" s="138">
        <v>579.91420000000005</v>
      </c>
      <c r="I1013" s="136" t="s">
        <v>12</v>
      </c>
      <c r="J1013" s="103" t="s">
        <v>493</v>
      </c>
      <c r="K1013" s="137" t="s">
        <v>1076</v>
      </c>
      <c r="L1013" s="141" t="s">
        <v>1074</v>
      </c>
      <c r="M1013" s="93" t="s">
        <v>494</v>
      </c>
    </row>
    <row r="1014" spans="1:13" ht="12.75" customHeight="1" x14ac:dyDescent="0.2">
      <c r="A1014" s="133">
        <v>42094</v>
      </c>
      <c r="B1014" s="144" t="s">
        <v>1354</v>
      </c>
      <c r="C1014" s="183" t="s">
        <v>239</v>
      </c>
      <c r="D1014" s="143" t="s">
        <v>8</v>
      </c>
      <c r="E1014" s="135">
        <v>1300</v>
      </c>
      <c r="F1014" s="99">
        <f t="shared" si="40"/>
        <v>1.9818372240863349</v>
      </c>
      <c r="G1014" s="98">
        <f t="shared" si="41"/>
        <v>2.24171092896156</v>
      </c>
      <c r="H1014" s="138">
        <v>579.91420000000005</v>
      </c>
      <c r="I1014" s="136" t="s">
        <v>12</v>
      </c>
      <c r="J1014" s="103" t="s">
        <v>493</v>
      </c>
      <c r="K1014" s="137" t="s">
        <v>1076</v>
      </c>
      <c r="L1014" s="141" t="s">
        <v>1074</v>
      </c>
      <c r="M1014" s="93" t="s">
        <v>494</v>
      </c>
    </row>
    <row r="1015" spans="1:13" ht="12.75" customHeight="1" x14ac:dyDescent="0.2">
      <c r="A1015" s="133">
        <v>42095</v>
      </c>
      <c r="B1015" s="167" t="s">
        <v>1145</v>
      </c>
      <c r="C1015" s="147" t="s">
        <v>118</v>
      </c>
      <c r="D1015" s="147" t="s">
        <v>9</v>
      </c>
      <c r="E1015" s="135">
        <v>400</v>
      </c>
      <c r="F1015" s="99">
        <f t="shared" si="40"/>
        <v>0.60979606894964156</v>
      </c>
      <c r="G1015" s="98">
        <f t="shared" si="41"/>
        <v>0.68975720891124925</v>
      </c>
      <c r="H1015" s="138">
        <v>579.91420000000005</v>
      </c>
      <c r="I1015" s="136" t="s">
        <v>59</v>
      </c>
      <c r="J1015" s="103" t="s">
        <v>493</v>
      </c>
      <c r="K1015" s="138" t="s">
        <v>1077</v>
      </c>
      <c r="L1015" s="141" t="s">
        <v>1074</v>
      </c>
      <c r="M1015" s="93" t="s">
        <v>494</v>
      </c>
    </row>
    <row r="1016" spans="1:13" ht="12.75" customHeight="1" x14ac:dyDescent="0.2">
      <c r="A1016" s="133">
        <v>42095</v>
      </c>
      <c r="B1016" s="167" t="s">
        <v>1146</v>
      </c>
      <c r="C1016" s="91" t="s">
        <v>118</v>
      </c>
      <c r="D1016" s="147" t="s">
        <v>9</v>
      </c>
      <c r="E1016" s="135">
        <v>400</v>
      </c>
      <c r="F1016" s="99">
        <f t="shared" si="40"/>
        <v>0.60979606894964156</v>
      </c>
      <c r="G1016" s="98">
        <f t="shared" si="41"/>
        <v>0.68975720891124925</v>
      </c>
      <c r="H1016" s="138">
        <v>579.91420000000005</v>
      </c>
      <c r="I1016" s="136" t="s">
        <v>59</v>
      </c>
      <c r="J1016" s="103" t="s">
        <v>493</v>
      </c>
      <c r="K1016" s="138" t="s">
        <v>1077</v>
      </c>
      <c r="L1016" s="141" t="s">
        <v>1074</v>
      </c>
      <c r="M1016" s="93" t="s">
        <v>494</v>
      </c>
    </row>
    <row r="1017" spans="1:13" ht="12.75" customHeight="1" x14ac:dyDescent="0.2">
      <c r="A1017" s="133">
        <v>42095</v>
      </c>
      <c r="B1017" s="134" t="s">
        <v>1147</v>
      </c>
      <c r="C1017" s="91" t="s">
        <v>159</v>
      </c>
      <c r="D1017" s="147" t="s">
        <v>160</v>
      </c>
      <c r="E1017" s="135">
        <v>65000</v>
      </c>
      <c r="F1017" s="99">
        <f t="shared" si="40"/>
        <v>99.091861204316743</v>
      </c>
      <c r="G1017" s="98">
        <f t="shared" si="41"/>
        <v>112.08554644807801</v>
      </c>
      <c r="H1017" s="138">
        <v>579.91420000000005</v>
      </c>
      <c r="I1017" s="136" t="s">
        <v>59</v>
      </c>
      <c r="J1017" s="103" t="s">
        <v>493</v>
      </c>
      <c r="K1017" s="138" t="s">
        <v>1078</v>
      </c>
      <c r="L1017" s="141" t="s">
        <v>1074</v>
      </c>
      <c r="M1017" s="93" t="s">
        <v>494</v>
      </c>
    </row>
    <row r="1018" spans="1:13" ht="12.75" customHeight="1" x14ac:dyDescent="0.2">
      <c r="A1018" s="133">
        <v>42095</v>
      </c>
      <c r="B1018" s="144" t="s">
        <v>1355</v>
      </c>
      <c r="C1018" s="183" t="s">
        <v>118</v>
      </c>
      <c r="D1018" s="143" t="s">
        <v>8</v>
      </c>
      <c r="E1018" s="135">
        <v>1200</v>
      </c>
      <c r="F1018" s="99">
        <f t="shared" si="40"/>
        <v>1.8293882068489247</v>
      </c>
      <c r="G1018" s="98">
        <f t="shared" si="41"/>
        <v>2.0692716267337476</v>
      </c>
      <c r="H1018" s="138">
        <v>579.91420000000005</v>
      </c>
      <c r="I1018" s="136" t="s">
        <v>12</v>
      </c>
      <c r="J1018" s="103" t="s">
        <v>493</v>
      </c>
      <c r="K1018" s="137" t="s">
        <v>1079</v>
      </c>
      <c r="L1018" s="141" t="s">
        <v>1074</v>
      </c>
      <c r="M1018" s="93" t="s">
        <v>494</v>
      </c>
    </row>
    <row r="1019" spans="1:13" ht="12.75" customHeight="1" x14ac:dyDescent="0.2">
      <c r="A1019" s="133">
        <v>42095</v>
      </c>
      <c r="B1019" s="145" t="s">
        <v>1356</v>
      </c>
      <c r="C1019" s="183" t="s">
        <v>118</v>
      </c>
      <c r="D1019" s="143" t="s">
        <v>8</v>
      </c>
      <c r="E1019" s="169">
        <v>100</v>
      </c>
      <c r="F1019" s="99">
        <f t="shared" si="40"/>
        <v>0.15244901723741039</v>
      </c>
      <c r="G1019" s="98">
        <f t="shared" si="41"/>
        <v>0.17243930222781231</v>
      </c>
      <c r="H1019" s="138">
        <v>579.91420000000005</v>
      </c>
      <c r="I1019" s="136" t="s">
        <v>12</v>
      </c>
      <c r="J1019" s="103" t="s">
        <v>493</v>
      </c>
      <c r="K1019" s="137" t="s">
        <v>1079</v>
      </c>
      <c r="L1019" s="141" t="s">
        <v>1074</v>
      </c>
      <c r="M1019" s="93" t="s">
        <v>494</v>
      </c>
    </row>
    <row r="1020" spans="1:13" ht="12.75" customHeight="1" x14ac:dyDescent="0.2">
      <c r="A1020" s="133">
        <v>42095</v>
      </c>
      <c r="B1020" s="144" t="s">
        <v>1357</v>
      </c>
      <c r="C1020" s="183" t="s">
        <v>118</v>
      </c>
      <c r="D1020" s="143" t="s">
        <v>8</v>
      </c>
      <c r="E1020" s="135">
        <v>1300</v>
      </c>
      <c r="F1020" s="99">
        <f t="shared" si="40"/>
        <v>1.9818372240863349</v>
      </c>
      <c r="G1020" s="98">
        <f t="shared" si="41"/>
        <v>2.24171092896156</v>
      </c>
      <c r="H1020" s="138">
        <v>579.91420000000005</v>
      </c>
      <c r="I1020" s="136" t="s">
        <v>12</v>
      </c>
      <c r="J1020" s="103" t="s">
        <v>493</v>
      </c>
      <c r="K1020" s="137" t="s">
        <v>1079</v>
      </c>
      <c r="L1020" s="141" t="s">
        <v>1074</v>
      </c>
      <c r="M1020" s="93" t="s">
        <v>494</v>
      </c>
    </row>
    <row r="1021" spans="1:13" ht="12.75" customHeight="1" x14ac:dyDescent="0.2">
      <c r="A1021" s="133">
        <v>42095</v>
      </c>
      <c r="B1021" s="144" t="s">
        <v>1358</v>
      </c>
      <c r="C1021" s="183" t="s">
        <v>239</v>
      </c>
      <c r="D1021" s="143" t="s">
        <v>8</v>
      </c>
      <c r="E1021" s="163">
        <v>1800</v>
      </c>
      <c r="F1021" s="99">
        <f t="shared" si="40"/>
        <v>2.7440823102733867</v>
      </c>
      <c r="G1021" s="98">
        <f t="shared" si="41"/>
        <v>3.1039074401006217</v>
      </c>
      <c r="H1021" s="138">
        <v>579.91420000000005</v>
      </c>
      <c r="I1021" s="136" t="s">
        <v>12</v>
      </c>
      <c r="J1021" s="103" t="s">
        <v>493</v>
      </c>
      <c r="K1021" s="137" t="s">
        <v>1079</v>
      </c>
      <c r="L1021" s="141" t="s">
        <v>1074</v>
      </c>
      <c r="M1021" s="93" t="s">
        <v>494</v>
      </c>
    </row>
    <row r="1022" spans="1:13" ht="12.75" customHeight="1" x14ac:dyDescent="0.2">
      <c r="A1022" s="133">
        <v>42096</v>
      </c>
      <c r="B1022" s="142" t="s">
        <v>1148</v>
      </c>
      <c r="C1022" s="137" t="s">
        <v>146</v>
      </c>
      <c r="D1022" s="147" t="s">
        <v>9</v>
      </c>
      <c r="E1022" s="135">
        <v>20000</v>
      </c>
      <c r="F1022" s="99">
        <f t="shared" si="40"/>
        <v>30.489803447482075</v>
      </c>
      <c r="G1022" s="98">
        <f t="shared" si="41"/>
        <v>34.487860445562461</v>
      </c>
      <c r="H1022" s="138">
        <v>579.91420000000005</v>
      </c>
      <c r="I1022" s="136" t="s">
        <v>59</v>
      </c>
      <c r="J1022" s="103" t="s">
        <v>493</v>
      </c>
      <c r="K1022" s="138" t="s">
        <v>1080</v>
      </c>
      <c r="L1022" s="141" t="s">
        <v>1074</v>
      </c>
      <c r="M1022" s="93" t="s">
        <v>494</v>
      </c>
    </row>
    <row r="1023" spans="1:13" ht="12.75" customHeight="1" x14ac:dyDescent="0.2">
      <c r="A1023" s="133">
        <v>42096</v>
      </c>
      <c r="B1023" s="182" t="s">
        <v>1149</v>
      </c>
      <c r="C1023" s="137" t="s">
        <v>159</v>
      </c>
      <c r="D1023" s="147" t="s">
        <v>9</v>
      </c>
      <c r="E1023" s="135">
        <v>80000</v>
      </c>
      <c r="F1023" s="99">
        <f t="shared" si="40"/>
        <v>121.9592137899283</v>
      </c>
      <c r="G1023" s="98">
        <f t="shared" si="41"/>
        <v>137.95144178224984</v>
      </c>
      <c r="H1023" s="138">
        <v>579.91420000000005</v>
      </c>
      <c r="I1023" s="136" t="s">
        <v>59</v>
      </c>
      <c r="J1023" s="103" t="s">
        <v>493</v>
      </c>
      <c r="K1023" s="138" t="s">
        <v>1081</v>
      </c>
      <c r="L1023" s="141" t="s">
        <v>1074</v>
      </c>
      <c r="M1023" s="93" t="s">
        <v>494</v>
      </c>
    </row>
    <row r="1024" spans="1:13" ht="12.75" customHeight="1" x14ac:dyDescent="0.2">
      <c r="A1024" s="133">
        <v>42096</v>
      </c>
      <c r="B1024" s="180" t="s">
        <v>1359</v>
      </c>
      <c r="C1024" s="183" t="s">
        <v>118</v>
      </c>
      <c r="D1024" s="143" t="s">
        <v>8</v>
      </c>
      <c r="E1024" s="135">
        <v>1500</v>
      </c>
      <c r="F1024" s="99">
        <f t="shared" si="40"/>
        <v>2.2867352585611558</v>
      </c>
      <c r="G1024" s="98">
        <f t="shared" si="41"/>
        <v>2.5865895334171847</v>
      </c>
      <c r="H1024" s="138">
        <v>579.91420000000005</v>
      </c>
      <c r="I1024" s="136" t="s">
        <v>12</v>
      </c>
      <c r="J1024" s="103" t="s">
        <v>493</v>
      </c>
      <c r="K1024" s="137" t="s">
        <v>1081</v>
      </c>
      <c r="L1024" s="141" t="s">
        <v>1074</v>
      </c>
      <c r="M1024" s="93" t="s">
        <v>494</v>
      </c>
    </row>
    <row r="1025" spans="1:13" ht="12.75" customHeight="1" x14ac:dyDescent="0.2">
      <c r="A1025" s="133">
        <v>42096</v>
      </c>
      <c r="B1025" s="144" t="s">
        <v>1360</v>
      </c>
      <c r="C1025" s="186" t="s">
        <v>118</v>
      </c>
      <c r="D1025" s="143" t="s">
        <v>8</v>
      </c>
      <c r="E1025" s="135">
        <v>1500</v>
      </c>
      <c r="F1025" s="99">
        <f t="shared" si="40"/>
        <v>2.2867352585611558</v>
      </c>
      <c r="G1025" s="98">
        <f t="shared" si="41"/>
        <v>2.5865895334171847</v>
      </c>
      <c r="H1025" s="138">
        <v>579.91420000000005</v>
      </c>
      <c r="I1025" s="136" t="s">
        <v>12</v>
      </c>
      <c r="J1025" s="103" t="s">
        <v>493</v>
      </c>
      <c r="K1025" s="137" t="s">
        <v>1081</v>
      </c>
      <c r="L1025" s="141" t="s">
        <v>1074</v>
      </c>
      <c r="M1025" s="93" t="s">
        <v>494</v>
      </c>
    </row>
    <row r="1026" spans="1:13" ht="12.75" customHeight="1" x14ac:dyDescent="0.2">
      <c r="A1026" s="133">
        <v>42096</v>
      </c>
      <c r="B1026" s="144" t="s">
        <v>1361</v>
      </c>
      <c r="C1026" s="186" t="s">
        <v>239</v>
      </c>
      <c r="D1026" s="143" t="s">
        <v>8</v>
      </c>
      <c r="E1026" s="135">
        <v>1800</v>
      </c>
      <c r="F1026" s="99">
        <f t="shared" si="40"/>
        <v>2.7440823102733867</v>
      </c>
      <c r="G1026" s="98">
        <f t="shared" si="41"/>
        <v>3.1039074401006217</v>
      </c>
      <c r="H1026" s="138">
        <v>579.91420000000005</v>
      </c>
      <c r="I1026" s="136" t="s">
        <v>12</v>
      </c>
      <c r="J1026" s="103" t="s">
        <v>493</v>
      </c>
      <c r="K1026" s="137" t="s">
        <v>1081</v>
      </c>
      <c r="L1026" s="141" t="s">
        <v>1074</v>
      </c>
      <c r="M1026" s="93" t="s">
        <v>494</v>
      </c>
    </row>
    <row r="1027" spans="1:13" ht="12.75" customHeight="1" x14ac:dyDescent="0.2">
      <c r="A1027" s="133">
        <v>42097</v>
      </c>
      <c r="B1027" s="182" t="s">
        <v>142</v>
      </c>
      <c r="C1027" s="148" t="s">
        <v>126</v>
      </c>
      <c r="D1027" s="147" t="s">
        <v>9</v>
      </c>
      <c r="E1027" s="135">
        <v>2000</v>
      </c>
      <c r="F1027" s="99">
        <f t="shared" si="40"/>
        <v>3.0489803447482076</v>
      </c>
      <c r="G1027" s="98">
        <f t="shared" si="41"/>
        <v>3.4487860445562459</v>
      </c>
      <c r="H1027" s="138">
        <v>579.91420000000005</v>
      </c>
      <c r="I1027" s="136" t="s">
        <v>59</v>
      </c>
      <c r="J1027" s="103" t="s">
        <v>493</v>
      </c>
      <c r="K1027" s="138" t="s">
        <v>1083</v>
      </c>
      <c r="L1027" s="141" t="s">
        <v>1074</v>
      </c>
      <c r="M1027" s="93" t="s">
        <v>494</v>
      </c>
    </row>
    <row r="1028" spans="1:13" ht="12.75" customHeight="1" x14ac:dyDescent="0.2">
      <c r="A1028" s="133">
        <v>42097</v>
      </c>
      <c r="B1028" s="180" t="s">
        <v>1250</v>
      </c>
      <c r="C1028" s="186" t="s">
        <v>118</v>
      </c>
      <c r="D1028" s="143" t="s">
        <v>8</v>
      </c>
      <c r="E1028" s="135">
        <v>800</v>
      </c>
      <c r="F1028" s="99">
        <f t="shared" si="40"/>
        <v>1.2195921378992831</v>
      </c>
      <c r="G1028" s="98">
        <f t="shared" si="41"/>
        <v>1.3795144178224985</v>
      </c>
      <c r="H1028" s="138">
        <v>579.91420000000005</v>
      </c>
      <c r="I1028" s="136" t="s">
        <v>63</v>
      </c>
      <c r="J1028" s="103" t="s">
        <v>493</v>
      </c>
      <c r="K1028" s="137" t="s">
        <v>1082</v>
      </c>
      <c r="L1028" s="141" t="s">
        <v>1074</v>
      </c>
      <c r="M1028" s="93" t="s">
        <v>494</v>
      </c>
    </row>
    <row r="1029" spans="1:13" ht="12.75" customHeight="1" x14ac:dyDescent="0.2">
      <c r="A1029" s="133">
        <v>42097</v>
      </c>
      <c r="B1029" s="144" t="s">
        <v>1251</v>
      </c>
      <c r="C1029" s="186" t="s">
        <v>118</v>
      </c>
      <c r="D1029" s="143" t="s">
        <v>8</v>
      </c>
      <c r="E1029" s="135">
        <v>1800</v>
      </c>
      <c r="F1029" s="99">
        <f t="shared" si="40"/>
        <v>2.7440823102733867</v>
      </c>
      <c r="G1029" s="98">
        <f t="shared" si="41"/>
        <v>3.1039074401006217</v>
      </c>
      <c r="H1029" s="138">
        <v>579.91420000000005</v>
      </c>
      <c r="I1029" s="136" t="s">
        <v>63</v>
      </c>
      <c r="J1029" s="103" t="s">
        <v>493</v>
      </c>
      <c r="K1029" s="137" t="s">
        <v>1082</v>
      </c>
      <c r="L1029" s="141" t="s">
        <v>1074</v>
      </c>
      <c r="M1029" s="93" t="s">
        <v>494</v>
      </c>
    </row>
    <row r="1030" spans="1:13" ht="12.75" customHeight="1" x14ac:dyDescent="0.2">
      <c r="A1030" s="133">
        <v>42097</v>
      </c>
      <c r="B1030" s="144" t="s">
        <v>1252</v>
      </c>
      <c r="C1030" s="186" t="s">
        <v>239</v>
      </c>
      <c r="D1030" s="143" t="s">
        <v>8</v>
      </c>
      <c r="E1030" s="135">
        <v>200</v>
      </c>
      <c r="F1030" s="99">
        <f t="shared" si="40"/>
        <v>0.30489803447482078</v>
      </c>
      <c r="G1030" s="98">
        <f t="shared" si="41"/>
        <v>0.34487860445562463</v>
      </c>
      <c r="H1030" s="138">
        <v>579.91420000000005</v>
      </c>
      <c r="I1030" s="136" t="s">
        <v>63</v>
      </c>
      <c r="J1030" s="103" t="s">
        <v>493</v>
      </c>
      <c r="K1030" s="137" t="s">
        <v>1082</v>
      </c>
      <c r="L1030" s="141" t="s">
        <v>1074</v>
      </c>
      <c r="M1030" s="93" t="s">
        <v>494</v>
      </c>
    </row>
    <row r="1031" spans="1:13" ht="12.75" customHeight="1" x14ac:dyDescent="0.2">
      <c r="A1031" s="133">
        <v>42097</v>
      </c>
      <c r="B1031" s="144" t="s">
        <v>1252</v>
      </c>
      <c r="C1031" s="186" t="s">
        <v>239</v>
      </c>
      <c r="D1031" s="143" t="s">
        <v>8</v>
      </c>
      <c r="E1031" s="135">
        <v>1800</v>
      </c>
      <c r="F1031" s="99">
        <f t="shared" si="40"/>
        <v>2.7440823102733867</v>
      </c>
      <c r="G1031" s="98">
        <f t="shared" si="41"/>
        <v>3.1039074401006217</v>
      </c>
      <c r="H1031" s="138">
        <v>579.91420000000005</v>
      </c>
      <c r="I1031" s="136" t="s">
        <v>63</v>
      </c>
      <c r="J1031" s="103" t="s">
        <v>493</v>
      </c>
      <c r="K1031" s="137" t="s">
        <v>1082</v>
      </c>
      <c r="L1031" s="141" t="s">
        <v>1074</v>
      </c>
      <c r="M1031" s="93" t="s">
        <v>494</v>
      </c>
    </row>
    <row r="1032" spans="1:13" ht="12.75" customHeight="1" x14ac:dyDescent="0.2">
      <c r="A1032" s="133">
        <v>42097</v>
      </c>
      <c r="B1032" s="144" t="s">
        <v>1253</v>
      </c>
      <c r="C1032" s="186" t="s">
        <v>118</v>
      </c>
      <c r="D1032" s="143" t="s">
        <v>8</v>
      </c>
      <c r="E1032" s="135">
        <v>1800</v>
      </c>
      <c r="F1032" s="99">
        <f t="shared" si="40"/>
        <v>2.7440823102733867</v>
      </c>
      <c r="G1032" s="98">
        <f t="shared" si="41"/>
        <v>3.1039074401006217</v>
      </c>
      <c r="H1032" s="138">
        <v>579.91420000000005</v>
      </c>
      <c r="I1032" s="136" t="s">
        <v>63</v>
      </c>
      <c r="J1032" s="103" t="s">
        <v>493</v>
      </c>
      <c r="K1032" s="137" t="s">
        <v>1082</v>
      </c>
      <c r="L1032" s="141" t="s">
        <v>1074</v>
      </c>
      <c r="M1032" s="93" t="s">
        <v>494</v>
      </c>
    </row>
    <row r="1033" spans="1:13" ht="12.75" customHeight="1" x14ac:dyDescent="0.2">
      <c r="A1033" s="133">
        <v>42097</v>
      </c>
      <c r="B1033" s="144" t="s">
        <v>1254</v>
      </c>
      <c r="C1033" s="186" t="s">
        <v>118</v>
      </c>
      <c r="D1033" s="143" t="s">
        <v>8</v>
      </c>
      <c r="E1033" s="135">
        <v>200</v>
      </c>
      <c r="F1033" s="99">
        <f t="shared" si="40"/>
        <v>0.30489803447482078</v>
      </c>
      <c r="G1033" s="98">
        <f t="shared" si="41"/>
        <v>0.34487860445562463</v>
      </c>
      <c r="H1033" s="138">
        <v>579.91420000000005</v>
      </c>
      <c r="I1033" s="136" t="s">
        <v>63</v>
      </c>
      <c r="J1033" s="103" t="s">
        <v>493</v>
      </c>
      <c r="K1033" s="137" t="s">
        <v>1082</v>
      </c>
      <c r="L1033" s="141" t="s">
        <v>1074</v>
      </c>
      <c r="M1033" s="93" t="s">
        <v>494</v>
      </c>
    </row>
    <row r="1034" spans="1:13" ht="12.75" customHeight="1" x14ac:dyDescent="0.2">
      <c r="A1034" s="133">
        <v>42097</v>
      </c>
      <c r="B1034" s="144" t="s">
        <v>1362</v>
      </c>
      <c r="C1034" s="186" t="s">
        <v>118</v>
      </c>
      <c r="D1034" s="143" t="s">
        <v>8</v>
      </c>
      <c r="E1034" s="135">
        <v>1500</v>
      </c>
      <c r="F1034" s="99">
        <f t="shared" si="40"/>
        <v>2.2867352585611558</v>
      </c>
      <c r="G1034" s="98">
        <f t="shared" si="41"/>
        <v>2.5865895334171847</v>
      </c>
      <c r="H1034" s="138">
        <v>579.91420000000005</v>
      </c>
      <c r="I1034" s="136" t="s">
        <v>12</v>
      </c>
      <c r="J1034" s="103" t="s">
        <v>493</v>
      </c>
      <c r="K1034" s="137" t="s">
        <v>1084</v>
      </c>
      <c r="L1034" s="141" t="s">
        <v>1074</v>
      </c>
      <c r="M1034" s="93" t="s">
        <v>494</v>
      </c>
    </row>
    <row r="1035" spans="1:13" ht="12.75" customHeight="1" x14ac:dyDescent="0.2">
      <c r="A1035" s="133">
        <v>42097</v>
      </c>
      <c r="B1035" s="144" t="s">
        <v>1363</v>
      </c>
      <c r="C1035" s="186" t="s">
        <v>118</v>
      </c>
      <c r="D1035" s="143" t="s">
        <v>8</v>
      </c>
      <c r="E1035" s="135">
        <v>100</v>
      </c>
      <c r="F1035" s="99">
        <f t="shared" si="40"/>
        <v>0.15244901723741039</v>
      </c>
      <c r="G1035" s="98">
        <f t="shared" si="41"/>
        <v>0.17243930222781231</v>
      </c>
      <c r="H1035" s="138">
        <v>579.91420000000005</v>
      </c>
      <c r="I1035" s="136" t="s">
        <v>12</v>
      </c>
      <c r="J1035" s="103" t="s">
        <v>493</v>
      </c>
      <c r="K1035" s="137" t="s">
        <v>1084</v>
      </c>
      <c r="L1035" s="141" t="s">
        <v>1074</v>
      </c>
      <c r="M1035" s="93" t="s">
        <v>494</v>
      </c>
    </row>
    <row r="1036" spans="1:13" ht="12.75" customHeight="1" x14ac:dyDescent="0.2">
      <c r="A1036" s="133">
        <v>42097</v>
      </c>
      <c r="B1036" s="144" t="s">
        <v>1364</v>
      </c>
      <c r="C1036" s="186" t="s">
        <v>118</v>
      </c>
      <c r="D1036" s="143" t="s">
        <v>8</v>
      </c>
      <c r="E1036" s="135">
        <v>1100</v>
      </c>
      <c r="F1036" s="99">
        <f t="shared" si="40"/>
        <v>1.6769391896115142</v>
      </c>
      <c r="G1036" s="98">
        <f t="shared" si="41"/>
        <v>1.8968323245059353</v>
      </c>
      <c r="H1036" s="138">
        <v>579.91420000000005</v>
      </c>
      <c r="I1036" s="136" t="s">
        <v>12</v>
      </c>
      <c r="J1036" s="103" t="s">
        <v>493</v>
      </c>
      <c r="K1036" s="137" t="s">
        <v>1084</v>
      </c>
      <c r="L1036" s="141" t="s">
        <v>1074</v>
      </c>
      <c r="M1036" s="93" t="s">
        <v>494</v>
      </c>
    </row>
    <row r="1037" spans="1:13" ht="12.75" customHeight="1" x14ac:dyDescent="0.2">
      <c r="A1037" s="133">
        <v>42097</v>
      </c>
      <c r="B1037" s="144" t="s">
        <v>1365</v>
      </c>
      <c r="C1037" s="186" t="s">
        <v>239</v>
      </c>
      <c r="D1037" s="143" t="s">
        <v>8</v>
      </c>
      <c r="E1037" s="135">
        <v>1600</v>
      </c>
      <c r="F1037" s="99">
        <f t="shared" si="40"/>
        <v>2.4391842757985662</v>
      </c>
      <c r="G1037" s="98">
        <f t="shared" si="41"/>
        <v>2.759028835644997</v>
      </c>
      <c r="H1037" s="138">
        <v>579.91420000000005</v>
      </c>
      <c r="I1037" s="136" t="s">
        <v>12</v>
      </c>
      <c r="J1037" s="103" t="s">
        <v>493</v>
      </c>
      <c r="K1037" s="137" t="s">
        <v>1084</v>
      </c>
      <c r="L1037" s="141" t="s">
        <v>1074</v>
      </c>
      <c r="M1037" s="93" t="s">
        <v>494</v>
      </c>
    </row>
    <row r="1038" spans="1:13" ht="12.75" customHeight="1" x14ac:dyDescent="0.2">
      <c r="A1038" s="133">
        <v>42098</v>
      </c>
      <c r="B1038" s="144" t="s">
        <v>1255</v>
      </c>
      <c r="C1038" s="186" t="s">
        <v>118</v>
      </c>
      <c r="D1038" s="143" t="s">
        <v>8</v>
      </c>
      <c r="E1038" s="135">
        <v>1400</v>
      </c>
      <c r="F1038" s="99">
        <f t="shared" si="40"/>
        <v>2.1342862413237453</v>
      </c>
      <c r="G1038" s="98">
        <f t="shared" si="41"/>
        <v>2.4141502311893723</v>
      </c>
      <c r="H1038" s="138">
        <v>579.91420000000005</v>
      </c>
      <c r="I1038" s="136" t="s">
        <v>63</v>
      </c>
      <c r="J1038" s="103" t="s">
        <v>493</v>
      </c>
      <c r="K1038" s="137" t="s">
        <v>1087</v>
      </c>
      <c r="L1038" s="141" t="s">
        <v>1074</v>
      </c>
      <c r="M1038" s="93" t="s">
        <v>494</v>
      </c>
    </row>
    <row r="1039" spans="1:13" ht="12.75" customHeight="1" x14ac:dyDescent="0.2">
      <c r="A1039" s="133">
        <v>42098</v>
      </c>
      <c r="B1039" s="144" t="s">
        <v>1256</v>
      </c>
      <c r="C1039" s="186" t="s">
        <v>118</v>
      </c>
      <c r="D1039" s="143" t="s">
        <v>8</v>
      </c>
      <c r="E1039" s="135">
        <v>300</v>
      </c>
      <c r="F1039" s="99">
        <f t="shared" si="40"/>
        <v>0.45734705171223117</v>
      </c>
      <c r="G1039" s="98">
        <f t="shared" si="41"/>
        <v>0.51731790668343691</v>
      </c>
      <c r="H1039" s="138">
        <v>579.91420000000005</v>
      </c>
      <c r="I1039" s="136" t="s">
        <v>63</v>
      </c>
      <c r="J1039" s="103" t="s">
        <v>493</v>
      </c>
      <c r="K1039" s="137" t="s">
        <v>1087</v>
      </c>
      <c r="L1039" s="141" t="s">
        <v>1074</v>
      </c>
      <c r="M1039" s="93" t="s">
        <v>494</v>
      </c>
    </row>
    <row r="1040" spans="1:13" ht="12.75" customHeight="1" x14ac:dyDescent="0.2">
      <c r="A1040" s="133">
        <v>42098</v>
      </c>
      <c r="B1040" s="144" t="s">
        <v>1257</v>
      </c>
      <c r="C1040" s="186" t="s">
        <v>239</v>
      </c>
      <c r="D1040" s="143" t="s">
        <v>8</v>
      </c>
      <c r="E1040" s="135">
        <v>1500</v>
      </c>
      <c r="F1040" s="99">
        <f t="shared" si="40"/>
        <v>2.2867352585611558</v>
      </c>
      <c r="G1040" s="98">
        <f t="shared" si="41"/>
        <v>2.5865895334171847</v>
      </c>
      <c r="H1040" s="138">
        <v>579.91420000000005</v>
      </c>
      <c r="I1040" s="136" t="s">
        <v>63</v>
      </c>
      <c r="J1040" s="103" t="s">
        <v>493</v>
      </c>
      <c r="K1040" s="137" t="s">
        <v>1087</v>
      </c>
      <c r="L1040" s="141" t="s">
        <v>1074</v>
      </c>
      <c r="M1040" s="93" t="s">
        <v>494</v>
      </c>
    </row>
    <row r="1041" spans="1:13" ht="12.75" customHeight="1" x14ac:dyDescent="0.2">
      <c r="A1041" s="133">
        <v>42098</v>
      </c>
      <c r="B1041" s="144" t="s">
        <v>1258</v>
      </c>
      <c r="C1041" s="186" t="s">
        <v>118</v>
      </c>
      <c r="D1041" s="143" t="s">
        <v>8</v>
      </c>
      <c r="E1041" s="135">
        <v>300</v>
      </c>
      <c r="F1041" s="99">
        <f t="shared" si="40"/>
        <v>0.45734705171223117</v>
      </c>
      <c r="G1041" s="98">
        <f t="shared" si="41"/>
        <v>0.51731790668343691</v>
      </c>
      <c r="H1041" s="138">
        <v>579.91420000000005</v>
      </c>
      <c r="I1041" s="136" t="s">
        <v>63</v>
      </c>
      <c r="J1041" s="103" t="s">
        <v>493</v>
      </c>
      <c r="K1041" s="137" t="s">
        <v>1087</v>
      </c>
      <c r="L1041" s="141" t="s">
        <v>1074</v>
      </c>
      <c r="M1041" s="93" t="s">
        <v>494</v>
      </c>
    </row>
    <row r="1042" spans="1:13" ht="12.75" customHeight="1" x14ac:dyDescent="0.2">
      <c r="A1042" s="133">
        <v>42098</v>
      </c>
      <c r="B1042" s="144" t="s">
        <v>1259</v>
      </c>
      <c r="C1042" s="186" t="s">
        <v>118</v>
      </c>
      <c r="D1042" s="143" t="s">
        <v>8</v>
      </c>
      <c r="E1042" s="135">
        <v>1400</v>
      </c>
      <c r="F1042" s="99">
        <f t="shared" si="40"/>
        <v>2.1342862413237453</v>
      </c>
      <c r="G1042" s="98">
        <f t="shared" si="41"/>
        <v>2.4141502311893723</v>
      </c>
      <c r="H1042" s="138">
        <v>579.91420000000005</v>
      </c>
      <c r="I1042" s="136" t="s">
        <v>63</v>
      </c>
      <c r="J1042" s="103" t="s">
        <v>493</v>
      </c>
      <c r="K1042" s="137" t="s">
        <v>1087</v>
      </c>
      <c r="L1042" s="141" t="s">
        <v>1074</v>
      </c>
      <c r="M1042" s="93" t="s">
        <v>494</v>
      </c>
    </row>
    <row r="1043" spans="1:13" ht="12.75" customHeight="1" x14ac:dyDescent="0.2">
      <c r="A1043" s="133">
        <v>42098</v>
      </c>
      <c r="B1043" s="144" t="s">
        <v>1366</v>
      </c>
      <c r="C1043" s="186" t="s">
        <v>118</v>
      </c>
      <c r="D1043" s="143" t="s">
        <v>8</v>
      </c>
      <c r="E1043" s="135">
        <v>1500</v>
      </c>
      <c r="F1043" s="99">
        <f t="shared" si="40"/>
        <v>2.2867352585611558</v>
      </c>
      <c r="G1043" s="98">
        <f t="shared" si="41"/>
        <v>2.5865895334171847</v>
      </c>
      <c r="H1043" s="138">
        <v>579.91420000000005</v>
      </c>
      <c r="I1043" s="136" t="s">
        <v>12</v>
      </c>
      <c r="J1043" s="103" t="s">
        <v>493</v>
      </c>
      <c r="K1043" s="137" t="s">
        <v>1085</v>
      </c>
      <c r="L1043" s="141" t="s">
        <v>1074</v>
      </c>
      <c r="M1043" s="93" t="s">
        <v>494</v>
      </c>
    </row>
    <row r="1044" spans="1:13" ht="12.75" customHeight="1" x14ac:dyDescent="0.2">
      <c r="A1044" s="133">
        <v>42098</v>
      </c>
      <c r="B1044" s="144" t="s">
        <v>1367</v>
      </c>
      <c r="C1044" s="186" t="s">
        <v>118</v>
      </c>
      <c r="D1044" s="143" t="s">
        <v>8</v>
      </c>
      <c r="E1044" s="135">
        <v>1500</v>
      </c>
      <c r="F1044" s="99">
        <f t="shared" si="40"/>
        <v>2.2867352585611558</v>
      </c>
      <c r="G1044" s="98">
        <f t="shared" si="41"/>
        <v>2.5865895334171847</v>
      </c>
      <c r="H1044" s="138">
        <v>579.91420000000005</v>
      </c>
      <c r="I1044" s="136" t="s">
        <v>12</v>
      </c>
      <c r="J1044" s="103" t="s">
        <v>493</v>
      </c>
      <c r="K1044" s="137" t="s">
        <v>1085</v>
      </c>
      <c r="L1044" s="141" t="s">
        <v>1074</v>
      </c>
      <c r="M1044" s="93" t="s">
        <v>494</v>
      </c>
    </row>
    <row r="1045" spans="1:13" ht="12.75" customHeight="1" x14ac:dyDescent="0.2">
      <c r="A1045" s="133">
        <v>42098</v>
      </c>
      <c r="B1045" s="144" t="s">
        <v>1368</v>
      </c>
      <c r="C1045" s="186" t="s">
        <v>239</v>
      </c>
      <c r="D1045" s="143" t="s">
        <v>8</v>
      </c>
      <c r="E1045" s="135">
        <v>1300</v>
      </c>
      <c r="F1045" s="99">
        <f t="shared" si="40"/>
        <v>1.9818372240863349</v>
      </c>
      <c r="G1045" s="98">
        <f t="shared" si="41"/>
        <v>2.24171092896156</v>
      </c>
      <c r="H1045" s="138">
        <v>579.91420000000005</v>
      </c>
      <c r="I1045" s="136" t="s">
        <v>12</v>
      </c>
      <c r="J1045" s="103" t="s">
        <v>493</v>
      </c>
      <c r="K1045" s="137" t="s">
        <v>1085</v>
      </c>
      <c r="L1045" s="141" t="s">
        <v>1074</v>
      </c>
      <c r="M1045" s="93" t="s">
        <v>494</v>
      </c>
    </row>
    <row r="1046" spans="1:13" ht="12.75" customHeight="1" x14ac:dyDescent="0.2">
      <c r="A1046" s="133">
        <v>42099</v>
      </c>
      <c r="B1046" s="144" t="s">
        <v>1260</v>
      </c>
      <c r="C1046" s="186" t="s">
        <v>118</v>
      </c>
      <c r="D1046" s="143" t="s">
        <v>8</v>
      </c>
      <c r="E1046" s="135">
        <v>600</v>
      </c>
      <c r="F1046" s="99">
        <f t="shared" si="40"/>
        <v>0.91469410342446233</v>
      </c>
      <c r="G1046" s="98">
        <f t="shared" si="41"/>
        <v>1.0346358133668738</v>
      </c>
      <c r="H1046" s="138">
        <v>579.91420000000005</v>
      </c>
      <c r="I1046" s="136" t="s">
        <v>63</v>
      </c>
      <c r="J1046" s="103" t="s">
        <v>493</v>
      </c>
      <c r="K1046" s="137" t="s">
        <v>1088</v>
      </c>
      <c r="L1046" s="141" t="s">
        <v>1074</v>
      </c>
      <c r="M1046" s="93" t="s">
        <v>494</v>
      </c>
    </row>
    <row r="1047" spans="1:13" ht="12.75" customHeight="1" x14ac:dyDescent="0.2">
      <c r="A1047" s="133">
        <v>42099</v>
      </c>
      <c r="B1047" s="144" t="s">
        <v>1261</v>
      </c>
      <c r="C1047" s="186" t="s">
        <v>118</v>
      </c>
      <c r="D1047" s="143" t="s">
        <v>8</v>
      </c>
      <c r="E1047" s="135">
        <v>2000</v>
      </c>
      <c r="F1047" s="99">
        <f t="shared" si="40"/>
        <v>3.0489803447482076</v>
      </c>
      <c r="G1047" s="98">
        <f t="shared" si="41"/>
        <v>3.4487860445562459</v>
      </c>
      <c r="H1047" s="138">
        <v>579.91420000000005</v>
      </c>
      <c r="I1047" s="136" t="s">
        <v>63</v>
      </c>
      <c r="J1047" s="103" t="s">
        <v>493</v>
      </c>
      <c r="K1047" s="137" t="s">
        <v>1088</v>
      </c>
      <c r="L1047" s="141" t="s">
        <v>1074</v>
      </c>
      <c r="M1047" s="93" t="s">
        <v>494</v>
      </c>
    </row>
    <row r="1048" spans="1:13" ht="12.75" customHeight="1" x14ac:dyDescent="0.2">
      <c r="A1048" s="133">
        <v>42099</v>
      </c>
      <c r="B1048" s="144" t="s">
        <v>1262</v>
      </c>
      <c r="C1048" s="186" t="s">
        <v>118</v>
      </c>
      <c r="D1048" s="143" t="s">
        <v>8</v>
      </c>
      <c r="E1048" s="135">
        <v>200</v>
      </c>
      <c r="F1048" s="99">
        <f t="shared" si="40"/>
        <v>0.30489803447482078</v>
      </c>
      <c r="G1048" s="98">
        <f t="shared" si="41"/>
        <v>0.34487860445562463</v>
      </c>
      <c r="H1048" s="138">
        <v>579.91420000000005</v>
      </c>
      <c r="I1048" s="136" t="s">
        <v>63</v>
      </c>
      <c r="J1048" s="103" t="s">
        <v>493</v>
      </c>
      <c r="K1048" s="137" t="s">
        <v>1088</v>
      </c>
      <c r="L1048" s="141" t="s">
        <v>1074</v>
      </c>
      <c r="M1048" s="93" t="s">
        <v>494</v>
      </c>
    </row>
    <row r="1049" spans="1:13" ht="12.75" customHeight="1" x14ac:dyDescent="0.2">
      <c r="A1049" s="133">
        <v>42099</v>
      </c>
      <c r="B1049" s="144" t="s">
        <v>1263</v>
      </c>
      <c r="C1049" s="186" t="s">
        <v>118</v>
      </c>
      <c r="D1049" s="143" t="s">
        <v>8</v>
      </c>
      <c r="E1049" s="135">
        <v>300</v>
      </c>
      <c r="F1049" s="99">
        <f t="shared" si="40"/>
        <v>0.45734705171223117</v>
      </c>
      <c r="G1049" s="98">
        <f t="shared" si="41"/>
        <v>0.51731790668343691</v>
      </c>
      <c r="H1049" s="138">
        <v>579.91420000000005</v>
      </c>
      <c r="I1049" s="136" t="s">
        <v>63</v>
      </c>
      <c r="J1049" s="103" t="s">
        <v>493</v>
      </c>
      <c r="K1049" s="137" t="s">
        <v>1088</v>
      </c>
      <c r="L1049" s="141" t="s">
        <v>1074</v>
      </c>
      <c r="M1049" s="93" t="s">
        <v>494</v>
      </c>
    </row>
    <row r="1050" spans="1:13" ht="12.75" customHeight="1" x14ac:dyDescent="0.2">
      <c r="A1050" s="133">
        <v>42099</v>
      </c>
      <c r="B1050" s="144" t="s">
        <v>1264</v>
      </c>
      <c r="C1050" s="186" t="s">
        <v>118</v>
      </c>
      <c r="D1050" s="143" t="s">
        <v>8</v>
      </c>
      <c r="E1050" s="135">
        <v>400</v>
      </c>
      <c r="F1050" s="99">
        <f t="shared" si="40"/>
        <v>0.60979606894964156</v>
      </c>
      <c r="G1050" s="98">
        <f t="shared" si="41"/>
        <v>0.68975720891124925</v>
      </c>
      <c r="H1050" s="138">
        <v>579.91420000000005</v>
      </c>
      <c r="I1050" s="136" t="s">
        <v>63</v>
      </c>
      <c r="J1050" s="103" t="s">
        <v>493</v>
      </c>
      <c r="K1050" s="137" t="s">
        <v>1088</v>
      </c>
      <c r="L1050" s="141" t="s">
        <v>1074</v>
      </c>
      <c r="M1050" s="93" t="s">
        <v>494</v>
      </c>
    </row>
    <row r="1051" spans="1:13" ht="12.75" customHeight="1" x14ac:dyDescent="0.2">
      <c r="A1051" s="133">
        <v>42099</v>
      </c>
      <c r="B1051" s="144" t="s">
        <v>1265</v>
      </c>
      <c r="C1051" s="186" t="s">
        <v>239</v>
      </c>
      <c r="D1051" s="143" t="s">
        <v>8</v>
      </c>
      <c r="E1051" s="135">
        <v>1100</v>
      </c>
      <c r="F1051" s="99">
        <f t="shared" si="40"/>
        <v>1.6769391896115142</v>
      </c>
      <c r="G1051" s="98">
        <f t="shared" si="41"/>
        <v>1.8968323245059353</v>
      </c>
      <c r="H1051" s="138">
        <v>579.91420000000005</v>
      </c>
      <c r="I1051" s="136" t="s">
        <v>63</v>
      </c>
      <c r="J1051" s="103" t="s">
        <v>493</v>
      </c>
      <c r="K1051" s="137" t="s">
        <v>1088</v>
      </c>
      <c r="L1051" s="141" t="s">
        <v>1074</v>
      </c>
      <c r="M1051" s="93" t="s">
        <v>494</v>
      </c>
    </row>
    <row r="1052" spans="1:13" ht="12.75" customHeight="1" x14ac:dyDescent="0.2">
      <c r="A1052" s="133">
        <v>42099</v>
      </c>
      <c r="B1052" s="181" t="s">
        <v>1266</v>
      </c>
      <c r="C1052" s="186" t="s">
        <v>118</v>
      </c>
      <c r="D1052" s="143" t="s">
        <v>8</v>
      </c>
      <c r="E1052" s="135">
        <v>300</v>
      </c>
      <c r="F1052" s="99">
        <f t="shared" si="40"/>
        <v>0.45734705171223117</v>
      </c>
      <c r="G1052" s="98">
        <f t="shared" si="41"/>
        <v>0.51731790668343691</v>
      </c>
      <c r="H1052" s="138">
        <v>579.91420000000005</v>
      </c>
      <c r="I1052" s="136" t="s">
        <v>63</v>
      </c>
      <c r="J1052" s="103" t="s">
        <v>493</v>
      </c>
      <c r="K1052" s="137" t="s">
        <v>1088</v>
      </c>
      <c r="L1052" s="141" t="s">
        <v>1074</v>
      </c>
      <c r="M1052" s="93" t="s">
        <v>494</v>
      </c>
    </row>
    <row r="1053" spans="1:13" ht="12.75" customHeight="1" x14ac:dyDescent="0.2">
      <c r="A1053" s="133">
        <v>42099</v>
      </c>
      <c r="B1053" s="180" t="s">
        <v>1265</v>
      </c>
      <c r="C1053" s="186" t="s">
        <v>239</v>
      </c>
      <c r="D1053" s="143" t="s">
        <v>8</v>
      </c>
      <c r="E1053" s="135">
        <v>1100</v>
      </c>
      <c r="F1053" s="99">
        <f t="shared" si="40"/>
        <v>1.6769391896115142</v>
      </c>
      <c r="G1053" s="98">
        <f t="shared" si="41"/>
        <v>1.8968323245059353</v>
      </c>
      <c r="H1053" s="138">
        <v>579.91420000000005</v>
      </c>
      <c r="I1053" s="136" t="s">
        <v>63</v>
      </c>
      <c r="J1053" s="103" t="s">
        <v>493</v>
      </c>
      <c r="K1053" s="137" t="s">
        <v>1088</v>
      </c>
      <c r="L1053" s="141" t="s">
        <v>1074</v>
      </c>
      <c r="M1053" s="93" t="s">
        <v>494</v>
      </c>
    </row>
    <row r="1054" spans="1:13" ht="12.75" customHeight="1" x14ac:dyDescent="0.2">
      <c r="A1054" s="133">
        <v>42099</v>
      </c>
      <c r="B1054" s="144" t="s">
        <v>1267</v>
      </c>
      <c r="C1054" s="186" t="s">
        <v>118</v>
      </c>
      <c r="D1054" s="143" t="s">
        <v>8</v>
      </c>
      <c r="E1054" s="135">
        <v>300</v>
      </c>
      <c r="F1054" s="99">
        <f t="shared" si="40"/>
        <v>0.45734705171223117</v>
      </c>
      <c r="G1054" s="98">
        <f t="shared" si="41"/>
        <v>0.51731790668343691</v>
      </c>
      <c r="H1054" s="138">
        <v>579.91420000000005</v>
      </c>
      <c r="I1054" s="136" t="s">
        <v>63</v>
      </c>
      <c r="J1054" s="103" t="s">
        <v>493</v>
      </c>
      <c r="K1054" s="137" t="s">
        <v>1088</v>
      </c>
      <c r="L1054" s="141" t="s">
        <v>1074</v>
      </c>
      <c r="M1054" s="93" t="s">
        <v>494</v>
      </c>
    </row>
    <row r="1055" spans="1:13" ht="12.75" customHeight="1" x14ac:dyDescent="0.2">
      <c r="A1055" s="133">
        <v>42099</v>
      </c>
      <c r="B1055" s="144" t="s">
        <v>1268</v>
      </c>
      <c r="C1055" s="186" t="s">
        <v>118</v>
      </c>
      <c r="D1055" s="143" t="s">
        <v>8</v>
      </c>
      <c r="E1055" s="135">
        <v>350</v>
      </c>
      <c r="F1055" s="99">
        <f t="shared" si="40"/>
        <v>0.53357156033093633</v>
      </c>
      <c r="G1055" s="98">
        <f t="shared" si="41"/>
        <v>0.60353755779734308</v>
      </c>
      <c r="H1055" s="138">
        <v>579.91420000000005</v>
      </c>
      <c r="I1055" s="136" t="s">
        <v>63</v>
      </c>
      <c r="J1055" s="103" t="s">
        <v>493</v>
      </c>
      <c r="K1055" s="137" t="s">
        <v>1088</v>
      </c>
      <c r="L1055" s="141" t="s">
        <v>1074</v>
      </c>
      <c r="M1055" s="93" t="s">
        <v>494</v>
      </c>
    </row>
    <row r="1056" spans="1:13" ht="12.75" customHeight="1" x14ac:dyDescent="0.2">
      <c r="A1056" s="133">
        <v>42099</v>
      </c>
      <c r="B1056" s="144" t="s">
        <v>1265</v>
      </c>
      <c r="C1056" s="186" t="s">
        <v>239</v>
      </c>
      <c r="D1056" s="143" t="s">
        <v>8</v>
      </c>
      <c r="E1056" s="135">
        <v>600</v>
      </c>
      <c r="F1056" s="99">
        <f t="shared" si="40"/>
        <v>0.91469410342446233</v>
      </c>
      <c r="G1056" s="98">
        <f t="shared" si="41"/>
        <v>1.0346358133668738</v>
      </c>
      <c r="H1056" s="138">
        <v>579.91420000000005</v>
      </c>
      <c r="I1056" s="136" t="s">
        <v>63</v>
      </c>
      <c r="J1056" s="103" t="s">
        <v>493</v>
      </c>
      <c r="K1056" s="137" t="s">
        <v>1088</v>
      </c>
      <c r="L1056" s="141" t="s">
        <v>1074</v>
      </c>
      <c r="M1056" s="93" t="s">
        <v>494</v>
      </c>
    </row>
    <row r="1057" spans="1:13" ht="12.75" customHeight="1" x14ac:dyDescent="0.2">
      <c r="A1057" s="133">
        <v>42099</v>
      </c>
      <c r="B1057" s="144" t="s">
        <v>1269</v>
      </c>
      <c r="C1057" s="186" t="s">
        <v>118</v>
      </c>
      <c r="D1057" s="143" t="s">
        <v>8</v>
      </c>
      <c r="E1057" s="135">
        <v>350</v>
      </c>
      <c r="F1057" s="99">
        <f t="shared" si="40"/>
        <v>0.53357156033093633</v>
      </c>
      <c r="G1057" s="98">
        <f t="shared" si="41"/>
        <v>0.60353755779734308</v>
      </c>
      <c r="H1057" s="138">
        <v>579.91420000000005</v>
      </c>
      <c r="I1057" s="136" t="s">
        <v>63</v>
      </c>
      <c r="J1057" s="103" t="s">
        <v>493</v>
      </c>
      <c r="K1057" s="137" t="s">
        <v>1088</v>
      </c>
      <c r="L1057" s="141" t="s">
        <v>1074</v>
      </c>
      <c r="M1057" s="93" t="s">
        <v>494</v>
      </c>
    </row>
    <row r="1058" spans="1:13" ht="12.75" customHeight="1" x14ac:dyDescent="0.2">
      <c r="A1058" s="133">
        <v>42099</v>
      </c>
      <c r="B1058" s="144" t="s">
        <v>1416</v>
      </c>
      <c r="C1058" s="186" t="s">
        <v>273</v>
      </c>
      <c r="D1058" s="143" t="s">
        <v>8</v>
      </c>
      <c r="E1058" s="135">
        <v>5000</v>
      </c>
      <c r="F1058" s="99">
        <f t="shared" si="40"/>
        <v>7.6224508618705187</v>
      </c>
      <c r="G1058" s="98">
        <f t="shared" si="41"/>
        <v>8.6219651113906153</v>
      </c>
      <c r="H1058" s="138">
        <v>579.91420000000005</v>
      </c>
      <c r="I1058" s="136" t="s">
        <v>63</v>
      </c>
      <c r="J1058" s="103" t="s">
        <v>493</v>
      </c>
      <c r="K1058" s="137" t="s">
        <v>1088</v>
      </c>
      <c r="L1058" s="141" t="s">
        <v>1074</v>
      </c>
      <c r="M1058" s="93" t="s">
        <v>494</v>
      </c>
    </row>
    <row r="1059" spans="1:13" ht="12.75" customHeight="1" x14ac:dyDescent="0.2">
      <c r="A1059" s="133">
        <v>42099</v>
      </c>
      <c r="B1059" s="181" t="s">
        <v>1270</v>
      </c>
      <c r="C1059" s="186" t="s">
        <v>273</v>
      </c>
      <c r="D1059" s="143" t="s">
        <v>8</v>
      </c>
      <c r="E1059" s="135">
        <v>3000</v>
      </c>
      <c r="F1059" s="99">
        <f t="shared" si="40"/>
        <v>4.5734705171223116</v>
      </c>
      <c r="G1059" s="98">
        <f t="shared" si="41"/>
        <v>5.1731790668343693</v>
      </c>
      <c r="H1059" s="138">
        <v>579.91420000000005</v>
      </c>
      <c r="I1059" s="136" t="s">
        <v>63</v>
      </c>
      <c r="J1059" s="103" t="s">
        <v>493</v>
      </c>
      <c r="K1059" s="137" t="s">
        <v>1088</v>
      </c>
      <c r="L1059" s="141" t="s">
        <v>1074</v>
      </c>
      <c r="M1059" s="93" t="s">
        <v>494</v>
      </c>
    </row>
    <row r="1060" spans="1:13" ht="12.75" customHeight="1" x14ac:dyDescent="0.2">
      <c r="A1060" s="133">
        <v>42099</v>
      </c>
      <c r="B1060" s="181" t="s">
        <v>1369</v>
      </c>
      <c r="C1060" s="186" t="s">
        <v>118</v>
      </c>
      <c r="D1060" s="143" t="s">
        <v>8</v>
      </c>
      <c r="E1060" s="135">
        <v>4700</v>
      </c>
      <c r="F1060" s="99">
        <f t="shared" si="40"/>
        <v>7.1651038101582882</v>
      </c>
      <c r="G1060" s="98">
        <f t="shared" si="41"/>
        <v>8.1046472047071791</v>
      </c>
      <c r="H1060" s="138">
        <v>579.91420000000005</v>
      </c>
      <c r="I1060" s="136" t="s">
        <v>12</v>
      </c>
      <c r="J1060" s="103" t="s">
        <v>493</v>
      </c>
      <c r="K1060" s="137" t="s">
        <v>1086</v>
      </c>
      <c r="L1060" s="141" t="s">
        <v>1074</v>
      </c>
      <c r="M1060" s="93" t="s">
        <v>494</v>
      </c>
    </row>
    <row r="1061" spans="1:13" ht="12.75" customHeight="1" x14ac:dyDescent="0.2">
      <c r="A1061" s="133">
        <v>42099</v>
      </c>
      <c r="B1061" s="181" t="s">
        <v>1419</v>
      </c>
      <c r="C1061" s="186" t="s">
        <v>273</v>
      </c>
      <c r="D1061" s="143" t="s">
        <v>8</v>
      </c>
      <c r="E1061" s="135">
        <v>5000</v>
      </c>
      <c r="F1061" s="99">
        <f t="shared" si="40"/>
        <v>7.6224508618705187</v>
      </c>
      <c r="G1061" s="98">
        <f t="shared" si="41"/>
        <v>8.6219651113906153</v>
      </c>
      <c r="H1061" s="138">
        <v>579.91420000000005</v>
      </c>
      <c r="I1061" s="136" t="s">
        <v>12</v>
      </c>
      <c r="J1061" s="103" t="s">
        <v>493</v>
      </c>
      <c r="K1061" s="137" t="s">
        <v>1086</v>
      </c>
      <c r="L1061" s="141" t="s">
        <v>1074</v>
      </c>
      <c r="M1061" s="93" t="s">
        <v>494</v>
      </c>
    </row>
    <row r="1062" spans="1:13" ht="12.75" customHeight="1" x14ac:dyDescent="0.2">
      <c r="A1062" s="133">
        <v>42099</v>
      </c>
      <c r="B1062" s="181" t="s">
        <v>1370</v>
      </c>
      <c r="C1062" s="186" t="s">
        <v>118</v>
      </c>
      <c r="D1062" s="143" t="s">
        <v>8</v>
      </c>
      <c r="E1062" s="135">
        <v>4700</v>
      </c>
      <c r="F1062" s="99">
        <f t="shared" si="40"/>
        <v>7.1651038101582882</v>
      </c>
      <c r="G1062" s="98">
        <f t="shared" si="41"/>
        <v>8.1046472047071791</v>
      </c>
      <c r="H1062" s="138">
        <v>579.91420000000005</v>
      </c>
      <c r="I1062" s="136" t="s">
        <v>12</v>
      </c>
      <c r="J1062" s="103" t="s">
        <v>493</v>
      </c>
      <c r="K1062" s="137" t="s">
        <v>1086</v>
      </c>
      <c r="L1062" s="141" t="s">
        <v>1074</v>
      </c>
      <c r="M1062" s="93" t="s">
        <v>494</v>
      </c>
    </row>
    <row r="1063" spans="1:13" ht="12.75" customHeight="1" x14ac:dyDescent="0.2">
      <c r="A1063" s="133">
        <v>42099</v>
      </c>
      <c r="B1063" s="144" t="s">
        <v>1371</v>
      </c>
      <c r="C1063" s="186" t="s">
        <v>127</v>
      </c>
      <c r="D1063" s="143" t="s">
        <v>8</v>
      </c>
      <c r="E1063" s="135">
        <v>1000</v>
      </c>
      <c r="F1063" s="99">
        <f t="shared" si="40"/>
        <v>1.5244901723741038</v>
      </c>
      <c r="G1063" s="98">
        <f t="shared" si="41"/>
        <v>1.724393022278123</v>
      </c>
      <c r="H1063" s="138">
        <v>579.91420000000005</v>
      </c>
      <c r="I1063" s="136" t="s">
        <v>12</v>
      </c>
      <c r="J1063" s="103" t="s">
        <v>493</v>
      </c>
      <c r="K1063" s="137" t="s">
        <v>1086</v>
      </c>
      <c r="L1063" s="141" t="s">
        <v>1074</v>
      </c>
      <c r="M1063" s="93" t="s">
        <v>494</v>
      </c>
    </row>
    <row r="1064" spans="1:13" ht="12.75" customHeight="1" x14ac:dyDescent="0.2">
      <c r="A1064" s="133">
        <v>42099</v>
      </c>
      <c r="B1064" s="144" t="s">
        <v>1372</v>
      </c>
      <c r="C1064" s="186" t="s">
        <v>273</v>
      </c>
      <c r="D1064" s="143" t="s">
        <v>8</v>
      </c>
      <c r="E1064" s="135">
        <v>1000</v>
      </c>
      <c r="F1064" s="99">
        <f t="shared" si="40"/>
        <v>1.5244901723741038</v>
      </c>
      <c r="G1064" s="98">
        <f t="shared" si="41"/>
        <v>1.724393022278123</v>
      </c>
      <c r="H1064" s="138">
        <v>579.91420000000005</v>
      </c>
      <c r="I1064" s="136" t="s">
        <v>12</v>
      </c>
      <c r="J1064" s="103" t="s">
        <v>493</v>
      </c>
      <c r="K1064" s="137" t="s">
        <v>1086</v>
      </c>
      <c r="L1064" s="141" t="s">
        <v>1074</v>
      </c>
      <c r="M1064" s="93" t="s">
        <v>494</v>
      </c>
    </row>
    <row r="1065" spans="1:13" ht="12.75" customHeight="1" x14ac:dyDescent="0.2">
      <c r="A1065" s="133">
        <v>42100</v>
      </c>
      <c r="B1065" s="144" t="s">
        <v>1268</v>
      </c>
      <c r="C1065" s="186" t="s">
        <v>118</v>
      </c>
      <c r="D1065" s="143" t="s">
        <v>8</v>
      </c>
      <c r="E1065" s="135">
        <v>350</v>
      </c>
      <c r="F1065" s="99">
        <f t="shared" si="40"/>
        <v>0.53357156033093633</v>
      </c>
      <c r="G1065" s="98">
        <f t="shared" si="41"/>
        <v>0.60353755779734308</v>
      </c>
      <c r="H1065" s="138">
        <v>579.91420000000005</v>
      </c>
      <c r="I1065" s="136" t="s">
        <v>63</v>
      </c>
      <c r="J1065" s="103" t="s">
        <v>493</v>
      </c>
      <c r="K1065" s="137" t="s">
        <v>1088</v>
      </c>
      <c r="L1065" s="141" t="s">
        <v>1074</v>
      </c>
      <c r="M1065" s="93" t="s">
        <v>494</v>
      </c>
    </row>
    <row r="1066" spans="1:13" ht="12.75" customHeight="1" x14ac:dyDescent="0.2">
      <c r="A1066" s="133">
        <v>42100</v>
      </c>
      <c r="B1066" s="144" t="s">
        <v>1271</v>
      </c>
      <c r="C1066" s="186" t="s">
        <v>118</v>
      </c>
      <c r="D1066" s="143" t="s">
        <v>8</v>
      </c>
      <c r="E1066" s="135">
        <v>200</v>
      </c>
      <c r="F1066" s="99">
        <f t="shared" si="40"/>
        <v>0.30489803447482078</v>
      </c>
      <c r="G1066" s="98">
        <f t="shared" si="41"/>
        <v>0.34487860445562463</v>
      </c>
      <c r="H1066" s="138">
        <v>579.91420000000005</v>
      </c>
      <c r="I1066" s="136" t="s">
        <v>63</v>
      </c>
      <c r="J1066" s="103" t="s">
        <v>493</v>
      </c>
      <c r="K1066" s="137" t="s">
        <v>1088</v>
      </c>
      <c r="L1066" s="141" t="s">
        <v>1074</v>
      </c>
      <c r="M1066" s="93" t="s">
        <v>494</v>
      </c>
    </row>
    <row r="1067" spans="1:13" ht="12.75" customHeight="1" x14ac:dyDescent="0.2">
      <c r="A1067" s="133">
        <v>42100</v>
      </c>
      <c r="B1067" s="144" t="s">
        <v>1272</v>
      </c>
      <c r="C1067" s="186" t="s">
        <v>118</v>
      </c>
      <c r="D1067" s="143" t="s">
        <v>8</v>
      </c>
      <c r="E1067" s="135">
        <v>200</v>
      </c>
      <c r="F1067" s="99">
        <f t="shared" si="40"/>
        <v>0.30489803447482078</v>
      </c>
      <c r="G1067" s="98">
        <f t="shared" si="41"/>
        <v>0.34487860445562463</v>
      </c>
      <c r="H1067" s="138">
        <v>579.91420000000005</v>
      </c>
      <c r="I1067" s="136" t="s">
        <v>63</v>
      </c>
      <c r="J1067" s="103" t="s">
        <v>493</v>
      </c>
      <c r="K1067" s="137" t="s">
        <v>1088</v>
      </c>
      <c r="L1067" s="141" t="s">
        <v>1074</v>
      </c>
      <c r="M1067" s="93" t="s">
        <v>494</v>
      </c>
    </row>
    <row r="1068" spans="1:13" ht="12.75" customHeight="1" x14ac:dyDescent="0.2">
      <c r="A1068" s="133">
        <v>42100</v>
      </c>
      <c r="B1068" s="144" t="s">
        <v>1265</v>
      </c>
      <c r="C1068" s="186" t="s">
        <v>239</v>
      </c>
      <c r="D1068" s="143" t="s">
        <v>8</v>
      </c>
      <c r="E1068" s="135">
        <v>1100</v>
      </c>
      <c r="F1068" s="99">
        <f t="shared" si="40"/>
        <v>1.6769391896115142</v>
      </c>
      <c r="G1068" s="98">
        <f t="shared" si="41"/>
        <v>1.8968323245059353</v>
      </c>
      <c r="H1068" s="138">
        <v>579.91420000000005</v>
      </c>
      <c r="I1068" s="136" t="s">
        <v>63</v>
      </c>
      <c r="J1068" s="103" t="s">
        <v>493</v>
      </c>
      <c r="K1068" s="137" t="s">
        <v>1088</v>
      </c>
      <c r="L1068" s="141" t="s">
        <v>1074</v>
      </c>
      <c r="M1068" s="93" t="s">
        <v>494</v>
      </c>
    </row>
    <row r="1069" spans="1:13" ht="12.75" customHeight="1" x14ac:dyDescent="0.2">
      <c r="A1069" s="133">
        <v>42100</v>
      </c>
      <c r="B1069" s="144" t="s">
        <v>1269</v>
      </c>
      <c r="C1069" s="186" t="s">
        <v>118</v>
      </c>
      <c r="D1069" s="143" t="s">
        <v>8</v>
      </c>
      <c r="E1069" s="135">
        <v>350</v>
      </c>
      <c r="F1069" s="99">
        <f t="shared" si="40"/>
        <v>0.53357156033093633</v>
      </c>
      <c r="G1069" s="98">
        <f t="shared" si="41"/>
        <v>0.60353755779734308</v>
      </c>
      <c r="H1069" s="138">
        <v>579.91420000000005</v>
      </c>
      <c r="I1069" s="136" t="s">
        <v>63</v>
      </c>
      <c r="J1069" s="103" t="s">
        <v>493</v>
      </c>
      <c r="K1069" s="137" t="s">
        <v>1088</v>
      </c>
      <c r="L1069" s="141" t="s">
        <v>1074</v>
      </c>
      <c r="M1069" s="93" t="s">
        <v>494</v>
      </c>
    </row>
    <row r="1070" spans="1:13" ht="12.75" customHeight="1" x14ac:dyDescent="0.2">
      <c r="A1070" s="133">
        <v>42100</v>
      </c>
      <c r="B1070" s="144" t="s">
        <v>1273</v>
      </c>
      <c r="C1070" s="186" t="s">
        <v>118</v>
      </c>
      <c r="D1070" s="143" t="s">
        <v>8</v>
      </c>
      <c r="E1070" s="135">
        <v>200</v>
      </c>
      <c r="F1070" s="99">
        <f t="shared" si="40"/>
        <v>0.30489803447482078</v>
      </c>
      <c r="G1070" s="98">
        <f t="shared" si="41"/>
        <v>0.34487860445562463</v>
      </c>
      <c r="H1070" s="138">
        <v>579.91420000000005</v>
      </c>
      <c r="I1070" s="136" t="s">
        <v>63</v>
      </c>
      <c r="J1070" s="103" t="s">
        <v>493</v>
      </c>
      <c r="K1070" s="137" t="s">
        <v>1088</v>
      </c>
      <c r="L1070" s="141" t="s">
        <v>1074</v>
      </c>
      <c r="M1070" s="93" t="s">
        <v>494</v>
      </c>
    </row>
    <row r="1071" spans="1:13" ht="12.75" customHeight="1" x14ac:dyDescent="0.2">
      <c r="A1071" s="133">
        <v>42100</v>
      </c>
      <c r="B1071" s="144" t="s">
        <v>1270</v>
      </c>
      <c r="C1071" s="186" t="s">
        <v>273</v>
      </c>
      <c r="D1071" s="143" t="s">
        <v>8</v>
      </c>
      <c r="E1071" s="135">
        <v>3000</v>
      </c>
      <c r="F1071" s="99">
        <f t="shared" si="40"/>
        <v>4.5734705171223116</v>
      </c>
      <c r="G1071" s="98">
        <f t="shared" si="41"/>
        <v>5.1731790668343693</v>
      </c>
      <c r="H1071" s="138">
        <v>579.91420000000005</v>
      </c>
      <c r="I1071" s="136" t="s">
        <v>63</v>
      </c>
      <c r="J1071" s="103" t="s">
        <v>493</v>
      </c>
      <c r="K1071" s="137" t="s">
        <v>1088</v>
      </c>
      <c r="L1071" s="141" t="s">
        <v>1074</v>
      </c>
      <c r="M1071" s="93" t="s">
        <v>494</v>
      </c>
    </row>
    <row r="1072" spans="1:13" ht="12.75" customHeight="1" x14ac:dyDescent="0.2">
      <c r="A1072" s="133">
        <v>42100</v>
      </c>
      <c r="B1072" s="144" t="s">
        <v>1274</v>
      </c>
      <c r="C1072" s="186" t="s">
        <v>118</v>
      </c>
      <c r="D1072" s="143" t="s">
        <v>8</v>
      </c>
      <c r="E1072" s="135">
        <v>2000</v>
      </c>
      <c r="F1072" s="99">
        <f t="shared" ref="F1072:F1135" si="42">E1072/655.957</f>
        <v>3.0489803447482076</v>
      </c>
      <c r="G1072" s="98">
        <f t="shared" ref="G1072:G1135" si="43">E1072/H1072</f>
        <v>3.4487860445562459</v>
      </c>
      <c r="H1072" s="138">
        <v>579.91420000000005</v>
      </c>
      <c r="I1072" s="136" t="s">
        <v>63</v>
      </c>
      <c r="J1072" s="103" t="s">
        <v>493</v>
      </c>
      <c r="K1072" s="137" t="s">
        <v>1088</v>
      </c>
      <c r="L1072" s="141" t="s">
        <v>1074</v>
      </c>
      <c r="M1072" s="93" t="s">
        <v>494</v>
      </c>
    </row>
    <row r="1073" spans="1:13" ht="12.75" customHeight="1" x14ac:dyDescent="0.2">
      <c r="A1073" s="133">
        <v>42100</v>
      </c>
      <c r="B1073" s="145" t="s">
        <v>1275</v>
      </c>
      <c r="C1073" s="183" t="s">
        <v>118</v>
      </c>
      <c r="D1073" s="143" t="s">
        <v>8</v>
      </c>
      <c r="E1073" s="135">
        <v>600</v>
      </c>
      <c r="F1073" s="99">
        <f t="shared" si="42"/>
        <v>0.91469410342446233</v>
      </c>
      <c r="G1073" s="98">
        <f t="shared" si="43"/>
        <v>1.0346358133668738</v>
      </c>
      <c r="H1073" s="138">
        <v>579.91420000000005</v>
      </c>
      <c r="I1073" s="136" t="s">
        <v>63</v>
      </c>
      <c r="J1073" s="103" t="s">
        <v>493</v>
      </c>
      <c r="K1073" s="137" t="s">
        <v>1088</v>
      </c>
      <c r="L1073" s="141" t="s">
        <v>1074</v>
      </c>
      <c r="M1073" s="93" t="s">
        <v>494</v>
      </c>
    </row>
    <row r="1074" spans="1:13" ht="12.75" customHeight="1" x14ac:dyDescent="0.2">
      <c r="A1074" s="133">
        <v>42100</v>
      </c>
      <c r="B1074" s="145" t="s">
        <v>1372</v>
      </c>
      <c r="C1074" s="183" t="s">
        <v>273</v>
      </c>
      <c r="D1074" s="143" t="s">
        <v>8</v>
      </c>
      <c r="E1074" s="135">
        <v>1000</v>
      </c>
      <c r="F1074" s="99">
        <f t="shared" si="42"/>
        <v>1.5244901723741038</v>
      </c>
      <c r="G1074" s="98">
        <f t="shared" si="43"/>
        <v>1.724393022278123</v>
      </c>
      <c r="H1074" s="138">
        <v>579.91420000000005</v>
      </c>
      <c r="I1074" s="136" t="s">
        <v>12</v>
      </c>
      <c r="J1074" s="103" t="s">
        <v>493</v>
      </c>
      <c r="K1074" s="137" t="s">
        <v>1086</v>
      </c>
      <c r="L1074" s="141" t="s">
        <v>1074</v>
      </c>
      <c r="M1074" s="93" t="s">
        <v>494</v>
      </c>
    </row>
    <row r="1075" spans="1:13" ht="12.75" customHeight="1" x14ac:dyDescent="0.2">
      <c r="A1075" s="133">
        <v>42101</v>
      </c>
      <c r="B1075" s="91" t="s">
        <v>1199</v>
      </c>
      <c r="C1075" s="137" t="s">
        <v>118</v>
      </c>
      <c r="D1075" s="137" t="s">
        <v>11</v>
      </c>
      <c r="E1075" s="135">
        <v>800</v>
      </c>
      <c r="F1075" s="99">
        <f t="shared" si="42"/>
        <v>1.2195921378992831</v>
      </c>
      <c r="G1075" s="98">
        <f t="shared" si="43"/>
        <v>1.3795144178224985</v>
      </c>
      <c r="H1075" s="138">
        <v>579.91420000000005</v>
      </c>
      <c r="I1075" s="136" t="s">
        <v>62</v>
      </c>
      <c r="J1075" s="103" t="s">
        <v>493</v>
      </c>
      <c r="K1075" s="137" t="s">
        <v>1089</v>
      </c>
      <c r="L1075" s="141" t="s">
        <v>1074</v>
      </c>
      <c r="M1075" s="93" t="s">
        <v>494</v>
      </c>
    </row>
    <row r="1076" spans="1:13" ht="12.75" customHeight="1" x14ac:dyDescent="0.2">
      <c r="A1076" s="133">
        <v>42101</v>
      </c>
      <c r="B1076" s="91" t="s">
        <v>1207</v>
      </c>
      <c r="C1076" s="148" t="s">
        <v>118</v>
      </c>
      <c r="D1076" s="137" t="s">
        <v>11</v>
      </c>
      <c r="E1076" s="135">
        <v>800</v>
      </c>
      <c r="F1076" s="99">
        <f t="shared" si="42"/>
        <v>1.2195921378992831</v>
      </c>
      <c r="G1076" s="98">
        <f t="shared" si="43"/>
        <v>1.3795144178224985</v>
      </c>
      <c r="H1076" s="138">
        <v>579.91420000000005</v>
      </c>
      <c r="I1076" s="136" t="s">
        <v>62</v>
      </c>
      <c r="J1076" s="103" t="s">
        <v>493</v>
      </c>
      <c r="K1076" s="137" t="s">
        <v>1089</v>
      </c>
      <c r="L1076" s="141" t="s">
        <v>1074</v>
      </c>
      <c r="M1076" s="93" t="s">
        <v>494</v>
      </c>
    </row>
    <row r="1077" spans="1:13" ht="12.75" customHeight="1" x14ac:dyDescent="0.2">
      <c r="A1077" s="133">
        <v>42102</v>
      </c>
      <c r="B1077" s="91" t="s">
        <v>1150</v>
      </c>
      <c r="C1077" s="137" t="s">
        <v>118</v>
      </c>
      <c r="D1077" s="147" t="s">
        <v>9</v>
      </c>
      <c r="E1077" s="135">
        <v>1400</v>
      </c>
      <c r="F1077" s="99">
        <f t="shared" si="42"/>
        <v>2.1342862413237453</v>
      </c>
      <c r="G1077" s="98">
        <f t="shared" si="43"/>
        <v>2.4141502311893723</v>
      </c>
      <c r="H1077" s="138">
        <v>579.91420000000005</v>
      </c>
      <c r="I1077" s="136" t="s">
        <v>59</v>
      </c>
      <c r="J1077" s="103" t="s">
        <v>493</v>
      </c>
      <c r="K1077" s="138" t="s">
        <v>1091</v>
      </c>
      <c r="L1077" s="141" t="s">
        <v>1074</v>
      </c>
      <c r="M1077" s="93" t="s">
        <v>494</v>
      </c>
    </row>
    <row r="1078" spans="1:13" ht="12.75" customHeight="1" x14ac:dyDescent="0.2">
      <c r="A1078" s="133">
        <v>42102</v>
      </c>
      <c r="B1078" s="145" t="s">
        <v>1373</v>
      </c>
      <c r="C1078" s="183" t="s">
        <v>118</v>
      </c>
      <c r="D1078" s="143" t="s">
        <v>8</v>
      </c>
      <c r="E1078" s="135">
        <v>600</v>
      </c>
      <c r="F1078" s="99">
        <f t="shared" si="42"/>
        <v>0.91469410342446233</v>
      </c>
      <c r="G1078" s="98">
        <f t="shared" si="43"/>
        <v>1.0346358133668738</v>
      </c>
      <c r="H1078" s="138">
        <v>579.91420000000005</v>
      </c>
      <c r="I1078" s="136" t="s">
        <v>12</v>
      </c>
      <c r="J1078" s="103" t="s">
        <v>493</v>
      </c>
      <c r="K1078" s="137" t="s">
        <v>1090</v>
      </c>
      <c r="L1078" s="141" t="s">
        <v>1074</v>
      </c>
      <c r="M1078" s="93" t="s">
        <v>494</v>
      </c>
    </row>
    <row r="1079" spans="1:13" ht="12.75" customHeight="1" x14ac:dyDescent="0.2">
      <c r="A1079" s="133">
        <v>42102</v>
      </c>
      <c r="B1079" s="145" t="s">
        <v>1374</v>
      </c>
      <c r="C1079" s="186" t="s">
        <v>118</v>
      </c>
      <c r="D1079" s="143" t="s">
        <v>8</v>
      </c>
      <c r="E1079" s="135">
        <v>5000</v>
      </c>
      <c r="F1079" s="99">
        <f t="shared" si="42"/>
        <v>7.6224508618705187</v>
      </c>
      <c r="G1079" s="98">
        <f t="shared" si="43"/>
        <v>8.6219651113906153</v>
      </c>
      <c r="H1079" s="138">
        <v>579.91420000000005</v>
      </c>
      <c r="I1079" s="136" t="s">
        <v>12</v>
      </c>
      <c r="J1079" s="103" t="s">
        <v>493</v>
      </c>
      <c r="K1079" s="137" t="s">
        <v>1090</v>
      </c>
      <c r="L1079" s="141" t="s">
        <v>1074</v>
      </c>
      <c r="M1079" s="93" t="s">
        <v>494</v>
      </c>
    </row>
    <row r="1080" spans="1:13" ht="12.75" customHeight="1" x14ac:dyDescent="0.2">
      <c r="A1080" s="133">
        <v>42102</v>
      </c>
      <c r="B1080" s="145" t="s">
        <v>1375</v>
      </c>
      <c r="C1080" s="183" t="s">
        <v>118</v>
      </c>
      <c r="D1080" s="143" t="s">
        <v>8</v>
      </c>
      <c r="E1080" s="135">
        <v>200</v>
      </c>
      <c r="F1080" s="99">
        <f t="shared" si="42"/>
        <v>0.30489803447482078</v>
      </c>
      <c r="G1080" s="98">
        <f t="shared" si="43"/>
        <v>0.34487860445562463</v>
      </c>
      <c r="H1080" s="138">
        <v>579.91420000000005</v>
      </c>
      <c r="I1080" s="136" t="s">
        <v>12</v>
      </c>
      <c r="J1080" s="103" t="s">
        <v>493</v>
      </c>
      <c r="K1080" s="137" t="s">
        <v>1090</v>
      </c>
      <c r="L1080" s="141" t="s">
        <v>1074</v>
      </c>
      <c r="M1080" s="93" t="s">
        <v>494</v>
      </c>
    </row>
    <row r="1081" spans="1:13" ht="12.75" customHeight="1" x14ac:dyDescent="0.2">
      <c r="A1081" s="133">
        <v>42102</v>
      </c>
      <c r="B1081" s="145" t="s">
        <v>1376</v>
      </c>
      <c r="C1081" s="183" t="s">
        <v>118</v>
      </c>
      <c r="D1081" s="143" t="s">
        <v>8</v>
      </c>
      <c r="E1081" s="135">
        <v>1400</v>
      </c>
      <c r="F1081" s="99">
        <f t="shared" si="42"/>
        <v>2.1342862413237453</v>
      </c>
      <c r="G1081" s="98">
        <f t="shared" si="43"/>
        <v>2.4141502311893723</v>
      </c>
      <c r="H1081" s="138">
        <v>579.91420000000005</v>
      </c>
      <c r="I1081" s="136" t="s">
        <v>12</v>
      </c>
      <c r="J1081" s="103" t="s">
        <v>493</v>
      </c>
      <c r="K1081" s="137" t="s">
        <v>1090</v>
      </c>
      <c r="L1081" s="141" t="s">
        <v>1074</v>
      </c>
      <c r="M1081" s="93" t="s">
        <v>494</v>
      </c>
    </row>
    <row r="1082" spans="1:13" ht="12.75" customHeight="1" x14ac:dyDescent="0.2">
      <c r="A1082" s="133">
        <v>42102</v>
      </c>
      <c r="B1082" s="145" t="s">
        <v>1377</v>
      </c>
      <c r="C1082" s="183" t="s">
        <v>273</v>
      </c>
      <c r="D1082" s="143" t="s">
        <v>8</v>
      </c>
      <c r="E1082" s="135">
        <v>3000</v>
      </c>
      <c r="F1082" s="99">
        <f t="shared" si="42"/>
        <v>4.5734705171223116</v>
      </c>
      <c r="G1082" s="98">
        <f t="shared" si="43"/>
        <v>5.1731790668343693</v>
      </c>
      <c r="H1082" s="138">
        <v>579.91420000000005</v>
      </c>
      <c r="I1082" s="136" t="s">
        <v>12</v>
      </c>
      <c r="J1082" s="103" t="s">
        <v>493</v>
      </c>
      <c r="K1082" s="137" t="s">
        <v>1090</v>
      </c>
      <c r="L1082" s="141" t="s">
        <v>1074</v>
      </c>
      <c r="M1082" s="93" t="s">
        <v>494</v>
      </c>
    </row>
    <row r="1083" spans="1:13" ht="12.75" customHeight="1" x14ac:dyDescent="0.2">
      <c r="A1083" s="133">
        <v>42102</v>
      </c>
      <c r="B1083" s="145" t="s">
        <v>1378</v>
      </c>
      <c r="C1083" s="183" t="s">
        <v>239</v>
      </c>
      <c r="D1083" s="143" t="s">
        <v>8</v>
      </c>
      <c r="E1083" s="135">
        <v>1800</v>
      </c>
      <c r="F1083" s="99">
        <f t="shared" si="42"/>
        <v>2.7440823102733867</v>
      </c>
      <c r="G1083" s="98">
        <f t="shared" si="43"/>
        <v>3.1039074401006217</v>
      </c>
      <c r="H1083" s="138">
        <v>579.91420000000005</v>
      </c>
      <c r="I1083" s="136" t="s">
        <v>12</v>
      </c>
      <c r="J1083" s="103" t="s">
        <v>493</v>
      </c>
      <c r="K1083" s="137" t="s">
        <v>1090</v>
      </c>
      <c r="L1083" s="141" t="s">
        <v>1074</v>
      </c>
      <c r="M1083" s="93" t="s">
        <v>494</v>
      </c>
    </row>
    <row r="1084" spans="1:13" ht="12.75" customHeight="1" x14ac:dyDescent="0.2">
      <c r="A1084" s="133">
        <v>42102</v>
      </c>
      <c r="B1084" s="145" t="s">
        <v>1420</v>
      </c>
      <c r="C1084" s="183" t="s">
        <v>273</v>
      </c>
      <c r="D1084" s="143" t="s">
        <v>8</v>
      </c>
      <c r="E1084" s="135">
        <v>5000</v>
      </c>
      <c r="F1084" s="99">
        <f t="shared" si="42"/>
        <v>7.6224508618705187</v>
      </c>
      <c r="G1084" s="98">
        <f t="shared" si="43"/>
        <v>8.6219651113906153</v>
      </c>
      <c r="H1084" s="138">
        <v>579.91420000000005</v>
      </c>
      <c r="I1084" s="136" t="s">
        <v>12</v>
      </c>
      <c r="J1084" s="103" t="s">
        <v>493</v>
      </c>
      <c r="K1084" s="137" t="s">
        <v>1090</v>
      </c>
      <c r="L1084" s="141" t="s">
        <v>1074</v>
      </c>
      <c r="M1084" s="93" t="s">
        <v>494</v>
      </c>
    </row>
    <row r="1085" spans="1:13" ht="12.75" customHeight="1" x14ac:dyDescent="0.2">
      <c r="A1085" s="133">
        <v>42103</v>
      </c>
      <c r="B1085" s="168" t="s">
        <v>1151</v>
      </c>
      <c r="C1085" s="91" t="s">
        <v>126</v>
      </c>
      <c r="D1085" s="147" t="s">
        <v>9</v>
      </c>
      <c r="E1085" s="135">
        <v>36000</v>
      </c>
      <c r="F1085" s="99">
        <f t="shared" si="42"/>
        <v>54.881646205467739</v>
      </c>
      <c r="G1085" s="98">
        <f t="shared" si="43"/>
        <v>62.078148802012429</v>
      </c>
      <c r="H1085" s="138">
        <v>579.91420000000005</v>
      </c>
      <c r="I1085" s="136" t="s">
        <v>59</v>
      </c>
      <c r="J1085" s="103" t="s">
        <v>493</v>
      </c>
      <c r="K1085" s="138" t="s">
        <v>1093</v>
      </c>
      <c r="L1085" s="141" t="s">
        <v>1074</v>
      </c>
      <c r="M1085" s="93" t="s">
        <v>494</v>
      </c>
    </row>
    <row r="1086" spans="1:13" ht="12.75" customHeight="1" x14ac:dyDescent="0.2">
      <c r="A1086" s="133">
        <v>42103</v>
      </c>
      <c r="B1086" s="168" t="s">
        <v>1152</v>
      </c>
      <c r="C1086" s="91" t="s">
        <v>118</v>
      </c>
      <c r="D1086" s="147" t="s">
        <v>9</v>
      </c>
      <c r="E1086" s="135">
        <v>700</v>
      </c>
      <c r="F1086" s="99">
        <f t="shared" si="42"/>
        <v>1.0671431206618727</v>
      </c>
      <c r="G1086" s="98">
        <f t="shared" si="43"/>
        <v>1.2070751155946862</v>
      </c>
      <c r="H1086" s="138">
        <v>579.91420000000005</v>
      </c>
      <c r="I1086" s="136" t="s">
        <v>59</v>
      </c>
      <c r="J1086" s="103" t="s">
        <v>493</v>
      </c>
      <c r="K1086" s="138" t="s">
        <v>1093</v>
      </c>
      <c r="L1086" s="141" t="s">
        <v>1074</v>
      </c>
      <c r="M1086" s="93" t="s">
        <v>494</v>
      </c>
    </row>
    <row r="1087" spans="1:13" ht="12.75" customHeight="1" x14ac:dyDescent="0.2">
      <c r="A1087" s="133">
        <v>42103</v>
      </c>
      <c r="B1087" s="168" t="s">
        <v>1153</v>
      </c>
      <c r="C1087" s="91" t="s">
        <v>118</v>
      </c>
      <c r="D1087" s="147" t="s">
        <v>9</v>
      </c>
      <c r="E1087" s="135">
        <v>700</v>
      </c>
      <c r="F1087" s="99">
        <f t="shared" si="42"/>
        <v>1.0671431206618727</v>
      </c>
      <c r="G1087" s="98">
        <f t="shared" si="43"/>
        <v>1.2070751155946862</v>
      </c>
      <c r="H1087" s="138">
        <v>579.91420000000005</v>
      </c>
      <c r="I1087" s="136" t="s">
        <v>59</v>
      </c>
      <c r="J1087" s="103" t="s">
        <v>493</v>
      </c>
      <c r="K1087" s="138" t="s">
        <v>1093</v>
      </c>
      <c r="L1087" s="141" t="s">
        <v>1074</v>
      </c>
      <c r="M1087" s="93" t="s">
        <v>494</v>
      </c>
    </row>
    <row r="1088" spans="1:13" ht="12.75" customHeight="1" x14ac:dyDescent="0.2">
      <c r="A1088" s="133">
        <v>42103</v>
      </c>
      <c r="B1088" s="168" t="s">
        <v>1154</v>
      </c>
      <c r="C1088" s="91" t="s">
        <v>126</v>
      </c>
      <c r="D1088" s="147" t="s">
        <v>9</v>
      </c>
      <c r="E1088" s="135">
        <v>37100</v>
      </c>
      <c r="F1088" s="99">
        <f t="shared" si="42"/>
        <v>56.558585395079248</v>
      </c>
      <c r="G1088" s="98">
        <f t="shared" si="43"/>
        <v>63.974981126518365</v>
      </c>
      <c r="H1088" s="138">
        <v>579.91420000000005</v>
      </c>
      <c r="I1088" s="136" t="s">
        <v>59</v>
      </c>
      <c r="J1088" s="103" t="s">
        <v>493</v>
      </c>
      <c r="K1088" s="138" t="s">
        <v>1094</v>
      </c>
      <c r="L1088" s="141" t="s">
        <v>1074</v>
      </c>
      <c r="M1088" s="93" t="s">
        <v>494</v>
      </c>
    </row>
    <row r="1089" spans="1:13" ht="12.75" customHeight="1" x14ac:dyDescent="0.2">
      <c r="A1089" s="133">
        <v>42103</v>
      </c>
      <c r="B1089" s="168" t="s">
        <v>1155</v>
      </c>
      <c r="C1089" s="91" t="s">
        <v>118</v>
      </c>
      <c r="D1089" s="147" t="s">
        <v>9</v>
      </c>
      <c r="E1089" s="135">
        <v>800</v>
      </c>
      <c r="F1089" s="99">
        <f t="shared" si="42"/>
        <v>1.2195921378992831</v>
      </c>
      <c r="G1089" s="98">
        <f t="shared" si="43"/>
        <v>1.3795144178224985</v>
      </c>
      <c r="H1089" s="138">
        <v>579.91420000000005</v>
      </c>
      <c r="I1089" s="136" t="s">
        <v>59</v>
      </c>
      <c r="J1089" s="103" t="s">
        <v>493</v>
      </c>
      <c r="K1089" s="138" t="s">
        <v>1094</v>
      </c>
      <c r="L1089" s="141" t="s">
        <v>1074</v>
      </c>
      <c r="M1089" s="93" t="s">
        <v>494</v>
      </c>
    </row>
    <row r="1090" spans="1:13" ht="12.75" customHeight="1" x14ac:dyDescent="0.2">
      <c r="A1090" s="133">
        <v>42103</v>
      </c>
      <c r="B1090" s="168" t="s">
        <v>1156</v>
      </c>
      <c r="C1090" s="91" t="s">
        <v>118</v>
      </c>
      <c r="D1090" s="147" t="s">
        <v>9</v>
      </c>
      <c r="E1090" s="135">
        <v>400</v>
      </c>
      <c r="F1090" s="99">
        <f t="shared" si="42"/>
        <v>0.60979606894964156</v>
      </c>
      <c r="G1090" s="98">
        <f t="shared" si="43"/>
        <v>0.68975720891124925</v>
      </c>
      <c r="H1090" s="138">
        <v>579.91420000000005</v>
      </c>
      <c r="I1090" s="136" t="s">
        <v>59</v>
      </c>
      <c r="J1090" s="103" t="s">
        <v>493</v>
      </c>
      <c r="K1090" s="138" t="s">
        <v>1098</v>
      </c>
      <c r="L1090" s="141" t="s">
        <v>1074</v>
      </c>
      <c r="M1090" s="93" t="s">
        <v>494</v>
      </c>
    </row>
    <row r="1091" spans="1:13" ht="12.75" customHeight="1" x14ac:dyDescent="0.2">
      <c r="A1091" s="133">
        <v>42103</v>
      </c>
      <c r="B1091" s="168" t="s">
        <v>1157</v>
      </c>
      <c r="C1091" s="184" t="s">
        <v>118</v>
      </c>
      <c r="D1091" s="147" t="s">
        <v>9</v>
      </c>
      <c r="E1091" s="135">
        <v>400</v>
      </c>
      <c r="F1091" s="99">
        <f t="shared" si="42"/>
        <v>0.60979606894964156</v>
      </c>
      <c r="G1091" s="98">
        <f t="shared" si="43"/>
        <v>0.68975720891124925</v>
      </c>
      <c r="H1091" s="138">
        <v>579.91420000000005</v>
      </c>
      <c r="I1091" s="136" t="s">
        <v>59</v>
      </c>
      <c r="J1091" s="103" t="s">
        <v>493</v>
      </c>
      <c r="K1091" s="138" t="s">
        <v>1098</v>
      </c>
      <c r="L1091" s="141" t="s">
        <v>1074</v>
      </c>
      <c r="M1091" s="93" t="s">
        <v>494</v>
      </c>
    </row>
    <row r="1092" spans="1:13" ht="12.75" customHeight="1" x14ac:dyDescent="0.2">
      <c r="A1092" s="133">
        <v>42103</v>
      </c>
      <c r="B1092" s="168" t="s">
        <v>1158</v>
      </c>
      <c r="C1092" s="184" t="s">
        <v>118</v>
      </c>
      <c r="D1092" s="147" t="s">
        <v>9</v>
      </c>
      <c r="E1092" s="135">
        <v>800</v>
      </c>
      <c r="F1092" s="99">
        <f t="shared" si="42"/>
        <v>1.2195921378992831</v>
      </c>
      <c r="G1092" s="98">
        <f t="shared" si="43"/>
        <v>1.3795144178224985</v>
      </c>
      <c r="H1092" s="138">
        <v>579.91420000000005</v>
      </c>
      <c r="I1092" s="136" t="s">
        <v>59</v>
      </c>
      <c r="J1092" s="103" t="s">
        <v>493</v>
      </c>
      <c r="K1092" s="138" t="s">
        <v>1099</v>
      </c>
      <c r="L1092" s="141" t="s">
        <v>1074</v>
      </c>
      <c r="M1092" s="93" t="s">
        <v>494</v>
      </c>
    </row>
    <row r="1093" spans="1:13" ht="12.75" customHeight="1" x14ac:dyDescent="0.2">
      <c r="A1093" s="133">
        <v>42103</v>
      </c>
      <c r="B1093" s="168" t="s">
        <v>1159</v>
      </c>
      <c r="C1093" s="184" t="s">
        <v>118</v>
      </c>
      <c r="D1093" s="147" t="s">
        <v>9</v>
      </c>
      <c r="E1093" s="135">
        <v>1000</v>
      </c>
      <c r="F1093" s="99">
        <f t="shared" si="42"/>
        <v>1.5244901723741038</v>
      </c>
      <c r="G1093" s="98">
        <f t="shared" si="43"/>
        <v>1.724393022278123</v>
      </c>
      <c r="H1093" s="138">
        <v>579.91420000000005</v>
      </c>
      <c r="I1093" s="136" t="s">
        <v>59</v>
      </c>
      <c r="J1093" s="103" t="s">
        <v>493</v>
      </c>
      <c r="K1093" s="138" t="s">
        <v>1099</v>
      </c>
      <c r="L1093" s="141" t="s">
        <v>1074</v>
      </c>
      <c r="M1093" s="93" t="s">
        <v>494</v>
      </c>
    </row>
    <row r="1094" spans="1:13" ht="12.75" customHeight="1" x14ac:dyDescent="0.2">
      <c r="A1094" s="133">
        <v>42103</v>
      </c>
      <c r="B1094" s="168" t="s">
        <v>1160</v>
      </c>
      <c r="C1094" s="184" t="s">
        <v>118</v>
      </c>
      <c r="D1094" s="147" t="s">
        <v>9</v>
      </c>
      <c r="E1094" s="135">
        <v>700</v>
      </c>
      <c r="F1094" s="99">
        <f t="shared" si="42"/>
        <v>1.0671431206618727</v>
      </c>
      <c r="G1094" s="98">
        <f t="shared" si="43"/>
        <v>1.2070751155946862</v>
      </c>
      <c r="H1094" s="138">
        <v>579.91420000000005</v>
      </c>
      <c r="I1094" s="136" t="s">
        <v>59</v>
      </c>
      <c r="J1094" s="103" t="s">
        <v>493</v>
      </c>
      <c r="K1094" s="138" t="s">
        <v>1099</v>
      </c>
      <c r="L1094" s="141" t="s">
        <v>1074</v>
      </c>
      <c r="M1094" s="93" t="s">
        <v>494</v>
      </c>
    </row>
    <row r="1095" spans="1:13" ht="12.75" customHeight="1" x14ac:dyDescent="0.2">
      <c r="A1095" s="133">
        <v>42103</v>
      </c>
      <c r="B1095" s="168" t="s">
        <v>814</v>
      </c>
      <c r="C1095" s="184" t="s">
        <v>141</v>
      </c>
      <c r="D1095" s="147" t="s">
        <v>9</v>
      </c>
      <c r="E1095" s="135">
        <v>6670</v>
      </c>
      <c r="F1095" s="99">
        <f t="shared" si="42"/>
        <v>10.168349449735272</v>
      </c>
      <c r="G1095" s="98">
        <f t="shared" si="43"/>
        <v>11.501701458595081</v>
      </c>
      <c r="H1095" s="138">
        <v>579.91420000000005</v>
      </c>
      <c r="I1095" s="136" t="s">
        <v>59</v>
      </c>
      <c r="J1095" s="103" t="s">
        <v>493</v>
      </c>
      <c r="K1095" s="138" t="s">
        <v>1100</v>
      </c>
      <c r="L1095" s="141" t="s">
        <v>1074</v>
      </c>
      <c r="M1095" s="93" t="s">
        <v>494</v>
      </c>
    </row>
    <row r="1096" spans="1:13" ht="12.75" customHeight="1" x14ac:dyDescent="0.2">
      <c r="A1096" s="133">
        <v>42103</v>
      </c>
      <c r="B1096" s="91" t="s">
        <v>1200</v>
      </c>
      <c r="C1096" s="137" t="s">
        <v>118</v>
      </c>
      <c r="D1096" s="137" t="s">
        <v>11</v>
      </c>
      <c r="E1096" s="135">
        <v>700</v>
      </c>
      <c r="F1096" s="99">
        <f t="shared" si="42"/>
        <v>1.0671431206618727</v>
      </c>
      <c r="G1096" s="98">
        <f t="shared" si="43"/>
        <v>1.2070751155946862</v>
      </c>
      <c r="H1096" s="138">
        <v>579.91420000000005</v>
      </c>
      <c r="I1096" s="136" t="s">
        <v>62</v>
      </c>
      <c r="J1096" s="103" t="s">
        <v>493</v>
      </c>
      <c r="K1096" s="137" t="s">
        <v>1097</v>
      </c>
      <c r="L1096" s="141" t="s">
        <v>1074</v>
      </c>
      <c r="M1096" s="93" t="s">
        <v>494</v>
      </c>
    </row>
    <row r="1097" spans="1:13" ht="12.75" customHeight="1" x14ac:dyDescent="0.2">
      <c r="A1097" s="133">
        <v>42103</v>
      </c>
      <c r="B1097" s="91" t="s">
        <v>1208</v>
      </c>
      <c r="C1097" s="137" t="s">
        <v>118</v>
      </c>
      <c r="D1097" s="137" t="s">
        <v>11</v>
      </c>
      <c r="E1097" s="135">
        <v>700</v>
      </c>
      <c r="F1097" s="99">
        <f t="shared" si="42"/>
        <v>1.0671431206618727</v>
      </c>
      <c r="G1097" s="98">
        <f t="shared" si="43"/>
        <v>1.2070751155946862</v>
      </c>
      <c r="H1097" s="138">
        <v>579.91420000000005</v>
      </c>
      <c r="I1097" s="136" t="s">
        <v>62</v>
      </c>
      <c r="J1097" s="103" t="s">
        <v>493</v>
      </c>
      <c r="K1097" s="137" t="s">
        <v>1097</v>
      </c>
      <c r="L1097" s="141" t="s">
        <v>1074</v>
      </c>
      <c r="M1097" s="93" t="s">
        <v>494</v>
      </c>
    </row>
    <row r="1098" spans="1:13" ht="12.75" customHeight="1" x14ac:dyDescent="0.2">
      <c r="A1098" s="133">
        <v>42103</v>
      </c>
      <c r="B1098" s="145" t="s">
        <v>1214</v>
      </c>
      <c r="C1098" s="183" t="s">
        <v>118</v>
      </c>
      <c r="D1098" s="137" t="s">
        <v>11</v>
      </c>
      <c r="E1098" s="135">
        <v>400</v>
      </c>
      <c r="F1098" s="99">
        <f t="shared" si="42"/>
        <v>0.60979606894964156</v>
      </c>
      <c r="G1098" s="98">
        <f t="shared" si="43"/>
        <v>0.68975720891124925</v>
      </c>
      <c r="H1098" s="138">
        <v>579.91420000000005</v>
      </c>
      <c r="I1098" s="136" t="s">
        <v>111</v>
      </c>
      <c r="J1098" s="103" t="s">
        <v>493</v>
      </c>
      <c r="K1098" s="137" t="s">
        <v>1095</v>
      </c>
      <c r="L1098" s="141" t="s">
        <v>1074</v>
      </c>
      <c r="M1098" s="93" t="s">
        <v>494</v>
      </c>
    </row>
    <row r="1099" spans="1:13" ht="12.75" customHeight="1" x14ac:dyDescent="0.2">
      <c r="A1099" s="133">
        <v>42103</v>
      </c>
      <c r="B1099" s="145" t="s">
        <v>1215</v>
      </c>
      <c r="C1099" s="183" t="s">
        <v>118</v>
      </c>
      <c r="D1099" s="137" t="s">
        <v>11</v>
      </c>
      <c r="E1099" s="135">
        <v>400</v>
      </c>
      <c r="F1099" s="99">
        <f t="shared" si="42"/>
        <v>0.60979606894964156</v>
      </c>
      <c r="G1099" s="98">
        <f t="shared" si="43"/>
        <v>0.68975720891124925</v>
      </c>
      <c r="H1099" s="138">
        <v>579.91420000000005</v>
      </c>
      <c r="I1099" s="136" t="s">
        <v>111</v>
      </c>
      <c r="J1099" s="103" t="s">
        <v>493</v>
      </c>
      <c r="K1099" s="137" t="s">
        <v>1095</v>
      </c>
      <c r="L1099" s="141" t="s">
        <v>1074</v>
      </c>
      <c r="M1099" s="93" t="s">
        <v>494</v>
      </c>
    </row>
    <row r="1100" spans="1:13" ht="12.75" customHeight="1" x14ac:dyDescent="0.2">
      <c r="A1100" s="133">
        <v>42103</v>
      </c>
      <c r="B1100" s="145" t="s">
        <v>1216</v>
      </c>
      <c r="C1100" s="183" t="s">
        <v>126</v>
      </c>
      <c r="D1100" s="137" t="s">
        <v>9</v>
      </c>
      <c r="E1100" s="135">
        <v>17500</v>
      </c>
      <c r="F1100" s="99">
        <f t="shared" si="42"/>
        <v>26.678578016546815</v>
      </c>
      <c r="G1100" s="98">
        <f t="shared" si="43"/>
        <v>30.176877889867153</v>
      </c>
      <c r="H1100" s="138">
        <v>579.91420000000005</v>
      </c>
      <c r="I1100" s="136" t="s">
        <v>111</v>
      </c>
      <c r="J1100" s="103" t="s">
        <v>493</v>
      </c>
      <c r="K1100" s="137" t="s">
        <v>1095</v>
      </c>
      <c r="L1100" s="141" t="s">
        <v>1074</v>
      </c>
      <c r="M1100" s="93" t="s">
        <v>494</v>
      </c>
    </row>
    <row r="1101" spans="1:13" ht="12.75" customHeight="1" x14ac:dyDescent="0.2">
      <c r="A1101" s="133">
        <v>42103</v>
      </c>
      <c r="B1101" s="145" t="s">
        <v>1222</v>
      </c>
      <c r="C1101" s="91" t="s">
        <v>118</v>
      </c>
      <c r="D1101" s="147" t="s">
        <v>15</v>
      </c>
      <c r="E1101" s="135">
        <v>700</v>
      </c>
      <c r="F1101" s="99">
        <f t="shared" si="42"/>
        <v>1.0671431206618727</v>
      </c>
      <c r="G1101" s="98">
        <f t="shared" si="43"/>
        <v>1.2070751155946862</v>
      </c>
      <c r="H1101" s="138">
        <v>579.91420000000005</v>
      </c>
      <c r="I1101" s="136" t="s">
        <v>16</v>
      </c>
      <c r="J1101" s="103" t="s">
        <v>493</v>
      </c>
      <c r="K1101" s="137" t="s">
        <v>1101</v>
      </c>
      <c r="L1101" s="141" t="s">
        <v>1074</v>
      </c>
      <c r="M1101" s="93" t="s">
        <v>494</v>
      </c>
    </row>
    <row r="1102" spans="1:13" ht="12.75" customHeight="1" x14ac:dyDescent="0.2">
      <c r="A1102" s="133">
        <v>42103</v>
      </c>
      <c r="B1102" s="145" t="s">
        <v>1223</v>
      </c>
      <c r="C1102" s="91" t="s">
        <v>118</v>
      </c>
      <c r="D1102" s="147" t="s">
        <v>15</v>
      </c>
      <c r="E1102" s="135">
        <v>900</v>
      </c>
      <c r="F1102" s="99">
        <f t="shared" si="42"/>
        <v>1.3720411551366933</v>
      </c>
      <c r="G1102" s="98">
        <f t="shared" si="43"/>
        <v>1.5519537200503108</v>
      </c>
      <c r="H1102" s="138">
        <v>579.91420000000005</v>
      </c>
      <c r="I1102" s="136" t="s">
        <v>16</v>
      </c>
      <c r="J1102" s="103" t="s">
        <v>493</v>
      </c>
      <c r="K1102" s="137" t="s">
        <v>1101</v>
      </c>
      <c r="L1102" s="141" t="s">
        <v>1074</v>
      </c>
      <c r="M1102" s="93" t="s">
        <v>494</v>
      </c>
    </row>
    <row r="1103" spans="1:13" ht="12.75" customHeight="1" x14ac:dyDescent="0.2">
      <c r="A1103" s="133">
        <v>42103</v>
      </c>
      <c r="B1103" s="145" t="s">
        <v>1248</v>
      </c>
      <c r="C1103" s="145" t="s">
        <v>159</v>
      </c>
      <c r="D1103" s="147" t="s">
        <v>15</v>
      </c>
      <c r="E1103" s="135">
        <v>50000</v>
      </c>
      <c r="F1103" s="99">
        <f t="shared" si="42"/>
        <v>76.224508618705187</v>
      </c>
      <c r="G1103" s="98">
        <f t="shared" si="43"/>
        <v>86.219651113906153</v>
      </c>
      <c r="H1103" s="138">
        <v>579.91420000000005</v>
      </c>
      <c r="I1103" s="136" t="s">
        <v>16</v>
      </c>
      <c r="J1103" s="103" t="s">
        <v>493</v>
      </c>
      <c r="K1103" s="137" t="s">
        <v>1096</v>
      </c>
      <c r="L1103" s="141" t="s">
        <v>1074</v>
      </c>
      <c r="M1103" s="93" t="s">
        <v>494</v>
      </c>
    </row>
    <row r="1104" spans="1:13" ht="12.75" customHeight="1" x14ac:dyDescent="0.2">
      <c r="A1104" s="133">
        <v>42103</v>
      </c>
      <c r="B1104" s="145" t="s">
        <v>1276</v>
      </c>
      <c r="C1104" s="183" t="s">
        <v>118</v>
      </c>
      <c r="D1104" s="143" t="s">
        <v>8</v>
      </c>
      <c r="E1104" s="135">
        <v>600</v>
      </c>
      <c r="F1104" s="99">
        <f t="shared" si="42"/>
        <v>0.91469410342446233</v>
      </c>
      <c r="G1104" s="98">
        <f t="shared" si="43"/>
        <v>1.0346358133668738</v>
      </c>
      <c r="H1104" s="138">
        <v>579.91420000000005</v>
      </c>
      <c r="I1104" s="136" t="s">
        <v>63</v>
      </c>
      <c r="J1104" s="103" t="s">
        <v>493</v>
      </c>
      <c r="K1104" s="137" t="s">
        <v>1092</v>
      </c>
      <c r="L1104" s="141" t="s">
        <v>1074</v>
      </c>
      <c r="M1104" s="93" t="s">
        <v>494</v>
      </c>
    </row>
    <row r="1105" spans="1:13" ht="12.75" customHeight="1" x14ac:dyDescent="0.2">
      <c r="A1105" s="133">
        <v>42103</v>
      </c>
      <c r="B1105" s="145" t="s">
        <v>1277</v>
      </c>
      <c r="C1105" s="183" t="s">
        <v>118</v>
      </c>
      <c r="D1105" s="143" t="s">
        <v>8</v>
      </c>
      <c r="E1105" s="135">
        <v>1000</v>
      </c>
      <c r="F1105" s="99">
        <f t="shared" si="42"/>
        <v>1.5244901723741038</v>
      </c>
      <c r="G1105" s="98">
        <f t="shared" si="43"/>
        <v>1.724393022278123</v>
      </c>
      <c r="H1105" s="138">
        <v>579.91420000000005</v>
      </c>
      <c r="I1105" s="136" t="s">
        <v>63</v>
      </c>
      <c r="J1105" s="103" t="s">
        <v>493</v>
      </c>
      <c r="K1105" s="137" t="s">
        <v>1092</v>
      </c>
      <c r="L1105" s="141" t="s">
        <v>1074</v>
      </c>
      <c r="M1105" s="93" t="s">
        <v>494</v>
      </c>
    </row>
    <row r="1106" spans="1:13" ht="12.75" customHeight="1" x14ac:dyDescent="0.2">
      <c r="A1106" s="133">
        <v>42103</v>
      </c>
      <c r="B1106" s="145" t="s">
        <v>1278</v>
      </c>
      <c r="C1106" s="183" t="s">
        <v>118</v>
      </c>
      <c r="D1106" s="143" t="s">
        <v>8</v>
      </c>
      <c r="E1106" s="135">
        <v>200</v>
      </c>
      <c r="F1106" s="99">
        <f t="shared" si="42"/>
        <v>0.30489803447482078</v>
      </c>
      <c r="G1106" s="98">
        <f t="shared" si="43"/>
        <v>0.34487860445562463</v>
      </c>
      <c r="H1106" s="138">
        <v>579.91420000000005</v>
      </c>
      <c r="I1106" s="136" t="s">
        <v>63</v>
      </c>
      <c r="J1106" s="103" t="s">
        <v>493</v>
      </c>
      <c r="K1106" s="137" t="s">
        <v>1092</v>
      </c>
      <c r="L1106" s="141" t="s">
        <v>1074</v>
      </c>
      <c r="M1106" s="93" t="s">
        <v>494</v>
      </c>
    </row>
    <row r="1107" spans="1:13" ht="12.75" customHeight="1" x14ac:dyDescent="0.2">
      <c r="A1107" s="133">
        <v>42103</v>
      </c>
      <c r="B1107" s="145" t="s">
        <v>1279</v>
      </c>
      <c r="C1107" s="183" t="s">
        <v>118</v>
      </c>
      <c r="D1107" s="143" t="s">
        <v>8</v>
      </c>
      <c r="E1107" s="135">
        <v>400</v>
      </c>
      <c r="F1107" s="99">
        <f t="shared" si="42"/>
        <v>0.60979606894964156</v>
      </c>
      <c r="G1107" s="98">
        <f t="shared" si="43"/>
        <v>0.68975720891124925</v>
      </c>
      <c r="H1107" s="138">
        <v>579.91420000000005</v>
      </c>
      <c r="I1107" s="136" t="s">
        <v>63</v>
      </c>
      <c r="J1107" s="103" t="s">
        <v>493</v>
      </c>
      <c r="K1107" s="137" t="s">
        <v>1092</v>
      </c>
      <c r="L1107" s="141" t="s">
        <v>1074</v>
      </c>
      <c r="M1107" s="93" t="s">
        <v>494</v>
      </c>
    </row>
    <row r="1108" spans="1:13" ht="12.75" customHeight="1" x14ac:dyDescent="0.2">
      <c r="A1108" s="133">
        <v>42103</v>
      </c>
      <c r="B1108" s="145" t="s">
        <v>1280</v>
      </c>
      <c r="C1108" s="183" t="s">
        <v>239</v>
      </c>
      <c r="D1108" s="143" t="s">
        <v>8</v>
      </c>
      <c r="E1108" s="135">
        <v>1100</v>
      </c>
      <c r="F1108" s="99">
        <f t="shared" si="42"/>
        <v>1.6769391896115142</v>
      </c>
      <c r="G1108" s="98">
        <f t="shared" si="43"/>
        <v>1.8968323245059353</v>
      </c>
      <c r="H1108" s="138">
        <v>579.91420000000005</v>
      </c>
      <c r="I1108" s="136" t="s">
        <v>63</v>
      </c>
      <c r="J1108" s="103" t="s">
        <v>493</v>
      </c>
      <c r="K1108" s="137" t="s">
        <v>1092</v>
      </c>
      <c r="L1108" s="141" t="s">
        <v>1074</v>
      </c>
      <c r="M1108" s="93" t="s">
        <v>494</v>
      </c>
    </row>
    <row r="1109" spans="1:13" ht="12.75" customHeight="1" x14ac:dyDescent="0.2">
      <c r="A1109" s="133">
        <v>42103</v>
      </c>
      <c r="B1109" s="145" t="s">
        <v>1281</v>
      </c>
      <c r="C1109" s="183" t="s">
        <v>118</v>
      </c>
      <c r="D1109" s="143" t="s">
        <v>8</v>
      </c>
      <c r="E1109" s="135">
        <v>300</v>
      </c>
      <c r="F1109" s="99">
        <f t="shared" si="42"/>
        <v>0.45734705171223117</v>
      </c>
      <c r="G1109" s="98">
        <f t="shared" si="43"/>
        <v>0.51731790668343691</v>
      </c>
      <c r="H1109" s="138">
        <v>579.91420000000005</v>
      </c>
      <c r="I1109" s="136" t="s">
        <v>63</v>
      </c>
      <c r="J1109" s="103" t="s">
        <v>493</v>
      </c>
      <c r="K1109" s="137" t="s">
        <v>1092</v>
      </c>
      <c r="L1109" s="141" t="s">
        <v>1074</v>
      </c>
      <c r="M1109" s="93" t="s">
        <v>494</v>
      </c>
    </row>
    <row r="1110" spans="1:13" ht="12.75" customHeight="1" x14ac:dyDescent="0.2">
      <c r="A1110" s="133">
        <v>42103</v>
      </c>
      <c r="B1110" s="145" t="s">
        <v>1282</v>
      </c>
      <c r="C1110" s="183" t="s">
        <v>118</v>
      </c>
      <c r="D1110" s="143" t="s">
        <v>8</v>
      </c>
      <c r="E1110" s="135">
        <v>300</v>
      </c>
      <c r="F1110" s="99">
        <f t="shared" si="42"/>
        <v>0.45734705171223117</v>
      </c>
      <c r="G1110" s="98">
        <f t="shared" si="43"/>
        <v>0.51731790668343691</v>
      </c>
      <c r="H1110" s="138">
        <v>579.91420000000005</v>
      </c>
      <c r="I1110" s="136" t="s">
        <v>63</v>
      </c>
      <c r="J1110" s="103" t="s">
        <v>493</v>
      </c>
      <c r="K1110" s="137" t="s">
        <v>1092</v>
      </c>
      <c r="L1110" s="141" t="s">
        <v>1074</v>
      </c>
      <c r="M1110" s="93" t="s">
        <v>494</v>
      </c>
    </row>
    <row r="1111" spans="1:13" ht="12.75" customHeight="1" x14ac:dyDescent="0.2">
      <c r="A1111" s="133">
        <v>42103</v>
      </c>
      <c r="B1111" s="145" t="s">
        <v>1283</v>
      </c>
      <c r="C1111" s="183" t="s">
        <v>118</v>
      </c>
      <c r="D1111" s="143" t="s">
        <v>8</v>
      </c>
      <c r="E1111" s="135">
        <v>300</v>
      </c>
      <c r="F1111" s="99">
        <f t="shared" si="42"/>
        <v>0.45734705171223117</v>
      </c>
      <c r="G1111" s="98">
        <f t="shared" si="43"/>
        <v>0.51731790668343691</v>
      </c>
      <c r="H1111" s="138">
        <v>579.91420000000005</v>
      </c>
      <c r="I1111" s="136" t="s">
        <v>63</v>
      </c>
      <c r="J1111" s="103" t="s">
        <v>493</v>
      </c>
      <c r="K1111" s="137" t="s">
        <v>1092</v>
      </c>
      <c r="L1111" s="141" t="s">
        <v>1074</v>
      </c>
      <c r="M1111" s="93" t="s">
        <v>494</v>
      </c>
    </row>
    <row r="1112" spans="1:13" ht="12.75" customHeight="1" x14ac:dyDescent="0.2">
      <c r="A1112" s="133">
        <v>42103</v>
      </c>
      <c r="B1112" s="145" t="s">
        <v>1284</v>
      </c>
      <c r="C1112" s="183" t="s">
        <v>118</v>
      </c>
      <c r="D1112" s="143" t="s">
        <v>8</v>
      </c>
      <c r="E1112" s="135">
        <v>300</v>
      </c>
      <c r="F1112" s="99">
        <f t="shared" si="42"/>
        <v>0.45734705171223117</v>
      </c>
      <c r="G1112" s="98">
        <f t="shared" si="43"/>
        <v>0.51731790668343691</v>
      </c>
      <c r="H1112" s="138">
        <v>579.91420000000005</v>
      </c>
      <c r="I1112" s="136" t="s">
        <v>63</v>
      </c>
      <c r="J1112" s="103" t="s">
        <v>493</v>
      </c>
      <c r="K1112" s="137" t="s">
        <v>1092</v>
      </c>
      <c r="L1112" s="141" t="s">
        <v>1074</v>
      </c>
      <c r="M1112" s="93" t="s">
        <v>494</v>
      </c>
    </row>
    <row r="1113" spans="1:13" ht="12.75" customHeight="1" x14ac:dyDescent="0.2">
      <c r="A1113" s="133">
        <v>42103</v>
      </c>
      <c r="B1113" s="145" t="s">
        <v>1280</v>
      </c>
      <c r="C1113" s="183" t="s">
        <v>239</v>
      </c>
      <c r="D1113" s="143" t="s">
        <v>8</v>
      </c>
      <c r="E1113" s="135">
        <v>1100</v>
      </c>
      <c r="F1113" s="99">
        <f t="shared" si="42"/>
        <v>1.6769391896115142</v>
      </c>
      <c r="G1113" s="98">
        <f t="shared" si="43"/>
        <v>1.8968323245059353</v>
      </c>
      <c r="H1113" s="138">
        <v>579.91420000000005</v>
      </c>
      <c r="I1113" s="136" t="s">
        <v>63</v>
      </c>
      <c r="J1113" s="103" t="s">
        <v>493</v>
      </c>
      <c r="K1113" s="137" t="s">
        <v>1092</v>
      </c>
      <c r="L1113" s="141" t="s">
        <v>1074</v>
      </c>
      <c r="M1113" s="93" t="s">
        <v>494</v>
      </c>
    </row>
    <row r="1114" spans="1:13" ht="12.75" customHeight="1" x14ac:dyDescent="0.2">
      <c r="A1114" s="133">
        <v>42103</v>
      </c>
      <c r="B1114" s="145" t="s">
        <v>1285</v>
      </c>
      <c r="C1114" s="183" t="s">
        <v>273</v>
      </c>
      <c r="D1114" s="143" t="s">
        <v>8</v>
      </c>
      <c r="E1114" s="135">
        <v>3000</v>
      </c>
      <c r="F1114" s="99">
        <f t="shared" si="42"/>
        <v>4.5734705171223116</v>
      </c>
      <c r="G1114" s="98">
        <f t="shared" si="43"/>
        <v>5.1731790668343693</v>
      </c>
      <c r="H1114" s="138">
        <v>579.91420000000005</v>
      </c>
      <c r="I1114" s="136" t="s">
        <v>63</v>
      </c>
      <c r="J1114" s="103" t="s">
        <v>493</v>
      </c>
      <c r="K1114" s="137" t="s">
        <v>1092</v>
      </c>
      <c r="L1114" s="141" t="s">
        <v>1074</v>
      </c>
      <c r="M1114" s="93" t="s">
        <v>494</v>
      </c>
    </row>
    <row r="1115" spans="1:13" ht="12.75" customHeight="1" x14ac:dyDescent="0.2">
      <c r="A1115" s="133">
        <v>42103</v>
      </c>
      <c r="B1115" s="145" t="s">
        <v>1417</v>
      </c>
      <c r="C1115" s="183" t="s">
        <v>273</v>
      </c>
      <c r="D1115" s="143" t="s">
        <v>8</v>
      </c>
      <c r="E1115" s="135">
        <v>5000</v>
      </c>
      <c r="F1115" s="99">
        <f t="shared" si="42"/>
        <v>7.6224508618705187</v>
      </c>
      <c r="G1115" s="98">
        <f t="shared" si="43"/>
        <v>8.6219651113906153</v>
      </c>
      <c r="H1115" s="138">
        <v>579.91420000000005</v>
      </c>
      <c r="I1115" s="136" t="s">
        <v>63</v>
      </c>
      <c r="J1115" s="103" t="s">
        <v>493</v>
      </c>
      <c r="K1115" s="137" t="s">
        <v>1092</v>
      </c>
      <c r="L1115" s="141" t="s">
        <v>1074</v>
      </c>
      <c r="M1115" s="93" t="s">
        <v>494</v>
      </c>
    </row>
    <row r="1116" spans="1:13" ht="12.75" customHeight="1" x14ac:dyDescent="0.2">
      <c r="A1116" s="133">
        <v>42103</v>
      </c>
      <c r="B1116" s="145" t="s">
        <v>1376</v>
      </c>
      <c r="C1116" s="183" t="s">
        <v>118</v>
      </c>
      <c r="D1116" s="143" t="s">
        <v>8</v>
      </c>
      <c r="E1116" s="135">
        <v>3400</v>
      </c>
      <c r="F1116" s="99">
        <f t="shared" si="42"/>
        <v>5.1832665860719533</v>
      </c>
      <c r="G1116" s="98">
        <f t="shared" si="43"/>
        <v>5.8629362757456187</v>
      </c>
      <c r="H1116" s="138">
        <v>579.91420000000005</v>
      </c>
      <c r="I1116" s="136" t="s">
        <v>12</v>
      </c>
      <c r="J1116" s="103" t="s">
        <v>493</v>
      </c>
      <c r="K1116" s="137" t="s">
        <v>1090</v>
      </c>
      <c r="L1116" s="141" t="s">
        <v>1074</v>
      </c>
      <c r="M1116" s="93" t="s">
        <v>494</v>
      </c>
    </row>
    <row r="1117" spans="1:13" ht="12.75" customHeight="1" x14ac:dyDescent="0.2">
      <c r="A1117" s="133">
        <v>42103</v>
      </c>
      <c r="B1117" s="145" t="s">
        <v>1377</v>
      </c>
      <c r="C1117" s="183" t="s">
        <v>273</v>
      </c>
      <c r="D1117" s="143" t="s">
        <v>8</v>
      </c>
      <c r="E1117" s="135">
        <v>3000</v>
      </c>
      <c r="F1117" s="99">
        <f t="shared" si="42"/>
        <v>4.5734705171223116</v>
      </c>
      <c r="G1117" s="98">
        <f t="shared" si="43"/>
        <v>5.1731790668343693</v>
      </c>
      <c r="H1117" s="138">
        <v>579.91420000000005</v>
      </c>
      <c r="I1117" s="136" t="s">
        <v>12</v>
      </c>
      <c r="J1117" s="103" t="s">
        <v>493</v>
      </c>
      <c r="K1117" s="137" t="s">
        <v>1090</v>
      </c>
      <c r="L1117" s="141" t="s">
        <v>1074</v>
      </c>
      <c r="M1117" s="93" t="s">
        <v>494</v>
      </c>
    </row>
    <row r="1118" spans="1:13" ht="12.75" customHeight="1" x14ac:dyDescent="0.2">
      <c r="A1118" s="133">
        <v>42103</v>
      </c>
      <c r="B1118" s="145" t="s">
        <v>1420</v>
      </c>
      <c r="C1118" s="183" t="s">
        <v>273</v>
      </c>
      <c r="D1118" s="143" t="s">
        <v>8</v>
      </c>
      <c r="E1118" s="135">
        <v>5000</v>
      </c>
      <c r="F1118" s="99">
        <f t="shared" si="42"/>
        <v>7.6224508618705187</v>
      </c>
      <c r="G1118" s="98">
        <f t="shared" si="43"/>
        <v>8.6219651113906153</v>
      </c>
      <c r="H1118" s="138">
        <v>579.91420000000005</v>
      </c>
      <c r="I1118" s="136" t="s">
        <v>12</v>
      </c>
      <c r="J1118" s="103" t="s">
        <v>493</v>
      </c>
      <c r="K1118" s="137" t="s">
        <v>1090</v>
      </c>
      <c r="L1118" s="141" t="s">
        <v>1074</v>
      </c>
      <c r="M1118" s="93" t="s">
        <v>494</v>
      </c>
    </row>
    <row r="1119" spans="1:13" ht="12.75" customHeight="1" x14ac:dyDescent="0.2">
      <c r="A1119" s="133">
        <v>42103</v>
      </c>
      <c r="B1119" s="145" t="s">
        <v>1378</v>
      </c>
      <c r="C1119" s="183" t="s">
        <v>239</v>
      </c>
      <c r="D1119" s="143" t="s">
        <v>8</v>
      </c>
      <c r="E1119" s="135">
        <v>4800</v>
      </c>
      <c r="F1119" s="99">
        <f t="shared" si="42"/>
        <v>7.3175528273956987</v>
      </c>
      <c r="G1119" s="98">
        <f t="shared" si="43"/>
        <v>8.2770865069349906</v>
      </c>
      <c r="H1119" s="138">
        <v>579.91420000000005</v>
      </c>
      <c r="I1119" s="136" t="s">
        <v>12</v>
      </c>
      <c r="J1119" s="103" t="s">
        <v>493</v>
      </c>
      <c r="K1119" s="137" t="s">
        <v>1090</v>
      </c>
      <c r="L1119" s="141" t="s">
        <v>1074</v>
      </c>
      <c r="M1119" s="93" t="s">
        <v>494</v>
      </c>
    </row>
    <row r="1120" spans="1:13" ht="12.75" customHeight="1" x14ac:dyDescent="0.2">
      <c r="A1120" s="133">
        <v>42104</v>
      </c>
      <c r="B1120" s="145" t="s">
        <v>1286</v>
      </c>
      <c r="C1120" s="183" t="s">
        <v>118</v>
      </c>
      <c r="D1120" s="143" t="s">
        <v>8</v>
      </c>
      <c r="E1120" s="135">
        <v>200</v>
      </c>
      <c r="F1120" s="99">
        <f t="shared" si="42"/>
        <v>0.30489803447482078</v>
      </c>
      <c r="G1120" s="98">
        <f t="shared" si="43"/>
        <v>0.34487860445562463</v>
      </c>
      <c r="H1120" s="138">
        <v>579.91420000000005</v>
      </c>
      <c r="I1120" s="136" t="s">
        <v>63</v>
      </c>
      <c r="J1120" s="103" t="s">
        <v>493</v>
      </c>
      <c r="K1120" s="137" t="s">
        <v>1092</v>
      </c>
      <c r="L1120" s="141" t="s">
        <v>1074</v>
      </c>
      <c r="M1120" s="93" t="s">
        <v>494</v>
      </c>
    </row>
    <row r="1121" spans="1:13" ht="12.75" customHeight="1" x14ac:dyDescent="0.2">
      <c r="A1121" s="133">
        <v>42104</v>
      </c>
      <c r="B1121" s="145" t="s">
        <v>1287</v>
      </c>
      <c r="C1121" s="183" t="s">
        <v>118</v>
      </c>
      <c r="D1121" s="143" t="s">
        <v>8</v>
      </c>
      <c r="E1121" s="135">
        <v>800</v>
      </c>
      <c r="F1121" s="99">
        <f t="shared" si="42"/>
        <v>1.2195921378992831</v>
      </c>
      <c r="G1121" s="98">
        <f t="shared" si="43"/>
        <v>1.3795144178224985</v>
      </c>
      <c r="H1121" s="138">
        <v>579.91420000000005</v>
      </c>
      <c r="I1121" s="136" t="s">
        <v>63</v>
      </c>
      <c r="J1121" s="103" t="s">
        <v>493</v>
      </c>
      <c r="K1121" s="137" t="s">
        <v>1092</v>
      </c>
      <c r="L1121" s="141" t="s">
        <v>1074</v>
      </c>
      <c r="M1121" s="93" t="s">
        <v>494</v>
      </c>
    </row>
    <row r="1122" spans="1:13" ht="12.75" customHeight="1" x14ac:dyDescent="0.2">
      <c r="A1122" s="133">
        <v>42104</v>
      </c>
      <c r="B1122" s="145" t="s">
        <v>1288</v>
      </c>
      <c r="C1122" s="183" t="s">
        <v>118</v>
      </c>
      <c r="D1122" s="143" t="s">
        <v>8</v>
      </c>
      <c r="E1122" s="135">
        <v>200</v>
      </c>
      <c r="F1122" s="99">
        <f t="shared" si="42"/>
        <v>0.30489803447482078</v>
      </c>
      <c r="G1122" s="98">
        <f t="shared" si="43"/>
        <v>0.34487860445562463</v>
      </c>
      <c r="H1122" s="138">
        <v>579.91420000000005</v>
      </c>
      <c r="I1122" s="136" t="s">
        <v>63</v>
      </c>
      <c r="J1122" s="103" t="s">
        <v>493</v>
      </c>
      <c r="K1122" s="137" t="s">
        <v>1092</v>
      </c>
      <c r="L1122" s="141" t="s">
        <v>1074</v>
      </c>
      <c r="M1122" s="93" t="s">
        <v>494</v>
      </c>
    </row>
    <row r="1123" spans="1:13" ht="12.75" customHeight="1" x14ac:dyDescent="0.2">
      <c r="A1123" s="133">
        <v>42104</v>
      </c>
      <c r="B1123" s="145" t="s">
        <v>1289</v>
      </c>
      <c r="C1123" s="183" t="s">
        <v>118</v>
      </c>
      <c r="D1123" s="143" t="s">
        <v>8</v>
      </c>
      <c r="E1123" s="135">
        <v>200</v>
      </c>
      <c r="F1123" s="99">
        <f t="shared" si="42"/>
        <v>0.30489803447482078</v>
      </c>
      <c r="G1123" s="98">
        <f t="shared" si="43"/>
        <v>0.34487860445562463</v>
      </c>
      <c r="H1123" s="138">
        <v>579.91420000000005</v>
      </c>
      <c r="I1123" s="136" t="s">
        <v>63</v>
      </c>
      <c r="J1123" s="103" t="s">
        <v>493</v>
      </c>
      <c r="K1123" s="137" t="s">
        <v>1092</v>
      </c>
      <c r="L1123" s="141" t="s">
        <v>1074</v>
      </c>
      <c r="M1123" s="93" t="s">
        <v>494</v>
      </c>
    </row>
    <row r="1124" spans="1:13" ht="12.75" customHeight="1" x14ac:dyDescent="0.2">
      <c r="A1124" s="133">
        <v>42104</v>
      </c>
      <c r="B1124" s="145" t="s">
        <v>1280</v>
      </c>
      <c r="C1124" s="183" t="s">
        <v>239</v>
      </c>
      <c r="D1124" s="143" t="s">
        <v>8</v>
      </c>
      <c r="E1124" s="135">
        <v>1400</v>
      </c>
      <c r="F1124" s="99">
        <f t="shared" si="42"/>
        <v>2.1342862413237453</v>
      </c>
      <c r="G1124" s="98">
        <f t="shared" si="43"/>
        <v>2.4141502311893723</v>
      </c>
      <c r="H1124" s="138">
        <v>579.91420000000005</v>
      </c>
      <c r="I1124" s="136" t="s">
        <v>63</v>
      </c>
      <c r="J1124" s="103" t="s">
        <v>493</v>
      </c>
      <c r="K1124" s="137" t="s">
        <v>1092</v>
      </c>
      <c r="L1124" s="141" t="s">
        <v>1074</v>
      </c>
      <c r="M1124" s="93" t="s">
        <v>494</v>
      </c>
    </row>
    <row r="1125" spans="1:13" ht="12.75" customHeight="1" x14ac:dyDescent="0.2">
      <c r="A1125" s="133">
        <v>42104</v>
      </c>
      <c r="B1125" s="145" t="s">
        <v>1290</v>
      </c>
      <c r="C1125" s="183" t="s">
        <v>118</v>
      </c>
      <c r="D1125" s="143" t="s">
        <v>8</v>
      </c>
      <c r="E1125" s="135">
        <v>200</v>
      </c>
      <c r="F1125" s="99">
        <f t="shared" si="42"/>
        <v>0.30489803447482078</v>
      </c>
      <c r="G1125" s="98">
        <f t="shared" si="43"/>
        <v>0.34487860445562463</v>
      </c>
      <c r="H1125" s="138">
        <v>579.91420000000005</v>
      </c>
      <c r="I1125" s="136" t="s">
        <v>63</v>
      </c>
      <c r="J1125" s="103" t="s">
        <v>493</v>
      </c>
      <c r="K1125" s="137" t="s">
        <v>1092</v>
      </c>
      <c r="L1125" s="141" t="s">
        <v>1074</v>
      </c>
      <c r="M1125" s="93" t="s">
        <v>494</v>
      </c>
    </row>
    <row r="1126" spans="1:13" ht="12.75" customHeight="1" x14ac:dyDescent="0.2">
      <c r="A1126" s="133">
        <v>42104</v>
      </c>
      <c r="B1126" s="145" t="s">
        <v>1291</v>
      </c>
      <c r="C1126" s="183" t="s">
        <v>118</v>
      </c>
      <c r="D1126" s="143" t="s">
        <v>8</v>
      </c>
      <c r="E1126" s="135">
        <v>200</v>
      </c>
      <c r="F1126" s="99">
        <f t="shared" si="42"/>
        <v>0.30489803447482078</v>
      </c>
      <c r="G1126" s="98">
        <f t="shared" si="43"/>
        <v>0.34487860445562463</v>
      </c>
      <c r="H1126" s="138">
        <v>579.91420000000005</v>
      </c>
      <c r="I1126" s="136" t="s">
        <v>63</v>
      </c>
      <c r="J1126" s="103" t="s">
        <v>493</v>
      </c>
      <c r="K1126" s="137" t="s">
        <v>1092</v>
      </c>
      <c r="L1126" s="141" t="s">
        <v>1074</v>
      </c>
      <c r="M1126" s="93" t="s">
        <v>494</v>
      </c>
    </row>
    <row r="1127" spans="1:13" ht="12.75" customHeight="1" x14ac:dyDescent="0.2">
      <c r="A1127" s="133">
        <v>42104</v>
      </c>
      <c r="B1127" s="145" t="s">
        <v>1280</v>
      </c>
      <c r="C1127" s="183" t="s">
        <v>239</v>
      </c>
      <c r="D1127" s="143" t="s">
        <v>8</v>
      </c>
      <c r="E1127" s="135">
        <v>1100</v>
      </c>
      <c r="F1127" s="99">
        <f t="shared" si="42"/>
        <v>1.6769391896115142</v>
      </c>
      <c r="G1127" s="98">
        <f t="shared" si="43"/>
        <v>1.8968323245059353</v>
      </c>
      <c r="H1127" s="138">
        <v>579.91420000000005</v>
      </c>
      <c r="I1127" s="136" t="s">
        <v>63</v>
      </c>
      <c r="J1127" s="103" t="s">
        <v>493</v>
      </c>
      <c r="K1127" s="137" t="s">
        <v>1092</v>
      </c>
      <c r="L1127" s="141" t="s">
        <v>1074</v>
      </c>
      <c r="M1127" s="93" t="s">
        <v>494</v>
      </c>
    </row>
    <row r="1128" spans="1:13" ht="12.75" customHeight="1" x14ac:dyDescent="0.2">
      <c r="A1128" s="133">
        <v>42104</v>
      </c>
      <c r="B1128" s="145" t="s">
        <v>1292</v>
      </c>
      <c r="C1128" s="183" t="s">
        <v>118</v>
      </c>
      <c r="D1128" s="143" t="s">
        <v>8</v>
      </c>
      <c r="E1128" s="135">
        <v>800</v>
      </c>
      <c r="F1128" s="99">
        <f t="shared" si="42"/>
        <v>1.2195921378992831</v>
      </c>
      <c r="G1128" s="98">
        <f t="shared" si="43"/>
        <v>1.3795144178224985</v>
      </c>
      <c r="H1128" s="138">
        <v>579.91420000000005</v>
      </c>
      <c r="I1128" s="136" t="s">
        <v>63</v>
      </c>
      <c r="J1128" s="103" t="s">
        <v>493</v>
      </c>
      <c r="K1128" s="137" t="s">
        <v>1092</v>
      </c>
      <c r="L1128" s="141" t="s">
        <v>1074</v>
      </c>
      <c r="M1128" s="93" t="s">
        <v>494</v>
      </c>
    </row>
    <row r="1129" spans="1:13" ht="12.75" customHeight="1" x14ac:dyDescent="0.2">
      <c r="A1129" s="133">
        <v>42104</v>
      </c>
      <c r="B1129" s="145" t="s">
        <v>1293</v>
      </c>
      <c r="C1129" s="183" t="s">
        <v>118</v>
      </c>
      <c r="D1129" s="143" t="s">
        <v>8</v>
      </c>
      <c r="E1129" s="135">
        <v>200</v>
      </c>
      <c r="F1129" s="99">
        <f t="shared" si="42"/>
        <v>0.30489803447482078</v>
      </c>
      <c r="G1129" s="98">
        <f t="shared" si="43"/>
        <v>0.34487860445562463</v>
      </c>
      <c r="H1129" s="138">
        <v>579.91420000000005</v>
      </c>
      <c r="I1129" s="136" t="s">
        <v>63</v>
      </c>
      <c r="J1129" s="103" t="s">
        <v>493</v>
      </c>
      <c r="K1129" s="137" t="s">
        <v>1092</v>
      </c>
      <c r="L1129" s="141" t="s">
        <v>1074</v>
      </c>
      <c r="M1129" s="93" t="s">
        <v>494</v>
      </c>
    </row>
    <row r="1130" spans="1:13" ht="12.75" customHeight="1" x14ac:dyDescent="0.2">
      <c r="A1130" s="133">
        <v>42104</v>
      </c>
      <c r="B1130" s="145" t="s">
        <v>1285</v>
      </c>
      <c r="C1130" s="183" t="s">
        <v>273</v>
      </c>
      <c r="D1130" s="143" t="s">
        <v>8</v>
      </c>
      <c r="E1130" s="135">
        <v>3000</v>
      </c>
      <c r="F1130" s="99">
        <f t="shared" si="42"/>
        <v>4.5734705171223116</v>
      </c>
      <c r="G1130" s="98">
        <f t="shared" si="43"/>
        <v>5.1731790668343693</v>
      </c>
      <c r="H1130" s="138">
        <v>579.91420000000005</v>
      </c>
      <c r="I1130" s="136" t="s">
        <v>63</v>
      </c>
      <c r="J1130" s="103" t="s">
        <v>493</v>
      </c>
      <c r="K1130" s="137" t="s">
        <v>1092</v>
      </c>
      <c r="L1130" s="141" t="s">
        <v>1074</v>
      </c>
      <c r="M1130" s="93" t="s">
        <v>494</v>
      </c>
    </row>
    <row r="1131" spans="1:13" ht="12.75" customHeight="1" x14ac:dyDescent="0.2">
      <c r="A1131" s="133">
        <v>42104</v>
      </c>
      <c r="B1131" s="145" t="s">
        <v>1417</v>
      </c>
      <c r="C1131" s="183" t="s">
        <v>273</v>
      </c>
      <c r="D1131" s="143" t="s">
        <v>8</v>
      </c>
      <c r="E1131" s="135">
        <v>5000</v>
      </c>
      <c r="F1131" s="99">
        <f t="shared" si="42"/>
        <v>7.6224508618705187</v>
      </c>
      <c r="G1131" s="98">
        <f t="shared" si="43"/>
        <v>8.6219651113906153</v>
      </c>
      <c r="H1131" s="138">
        <v>579.91420000000005</v>
      </c>
      <c r="I1131" s="136" t="s">
        <v>63</v>
      </c>
      <c r="J1131" s="103" t="s">
        <v>493</v>
      </c>
      <c r="K1131" s="137" t="s">
        <v>1092</v>
      </c>
      <c r="L1131" s="141" t="s">
        <v>1074</v>
      </c>
      <c r="M1131" s="93" t="s">
        <v>494</v>
      </c>
    </row>
    <row r="1132" spans="1:13" ht="12.75" customHeight="1" x14ac:dyDescent="0.2">
      <c r="A1132" s="133">
        <v>42104</v>
      </c>
      <c r="B1132" s="145" t="s">
        <v>1376</v>
      </c>
      <c r="C1132" s="183" t="s">
        <v>118</v>
      </c>
      <c r="D1132" s="143" t="s">
        <v>8</v>
      </c>
      <c r="E1132" s="135">
        <v>1000</v>
      </c>
      <c r="F1132" s="99">
        <f t="shared" si="42"/>
        <v>1.5244901723741038</v>
      </c>
      <c r="G1132" s="98">
        <f t="shared" si="43"/>
        <v>1.724393022278123</v>
      </c>
      <c r="H1132" s="138">
        <v>579.91420000000005</v>
      </c>
      <c r="I1132" s="136" t="s">
        <v>12</v>
      </c>
      <c r="J1132" s="103" t="s">
        <v>493</v>
      </c>
      <c r="K1132" s="137" t="s">
        <v>1090</v>
      </c>
      <c r="L1132" s="141" t="s">
        <v>1074</v>
      </c>
      <c r="M1132" s="93" t="s">
        <v>494</v>
      </c>
    </row>
    <row r="1133" spans="1:13" ht="12.75" customHeight="1" x14ac:dyDescent="0.2">
      <c r="A1133" s="133">
        <v>42104</v>
      </c>
      <c r="B1133" s="145" t="s">
        <v>1377</v>
      </c>
      <c r="C1133" s="183" t="s">
        <v>273</v>
      </c>
      <c r="D1133" s="143" t="s">
        <v>8</v>
      </c>
      <c r="E1133" s="135">
        <v>3000</v>
      </c>
      <c r="F1133" s="99">
        <f t="shared" si="42"/>
        <v>4.5734705171223116</v>
      </c>
      <c r="G1133" s="98">
        <f t="shared" si="43"/>
        <v>5.1731790668343693</v>
      </c>
      <c r="H1133" s="138">
        <v>579.91420000000005</v>
      </c>
      <c r="I1133" s="136" t="s">
        <v>12</v>
      </c>
      <c r="J1133" s="103" t="s">
        <v>493</v>
      </c>
      <c r="K1133" s="137" t="s">
        <v>1090</v>
      </c>
      <c r="L1133" s="141" t="s">
        <v>1074</v>
      </c>
      <c r="M1133" s="93" t="s">
        <v>494</v>
      </c>
    </row>
    <row r="1134" spans="1:13" ht="12.75" customHeight="1" x14ac:dyDescent="0.2">
      <c r="A1134" s="133">
        <v>42104</v>
      </c>
      <c r="B1134" s="145" t="s">
        <v>1379</v>
      </c>
      <c r="C1134" s="183" t="s">
        <v>118</v>
      </c>
      <c r="D1134" s="143" t="s">
        <v>8</v>
      </c>
      <c r="E1134" s="135">
        <v>1200</v>
      </c>
      <c r="F1134" s="99">
        <f t="shared" si="42"/>
        <v>1.8293882068489247</v>
      </c>
      <c r="G1134" s="98">
        <f t="shared" si="43"/>
        <v>2.0692716267337476</v>
      </c>
      <c r="H1134" s="138">
        <v>579.91420000000005</v>
      </c>
      <c r="I1134" s="136" t="s">
        <v>12</v>
      </c>
      <c r="J1134" s="103" t="s">
        <v>493</v>
      </c>
      <c r="K1134" s="137" t="s">
        <v>1090</v>
      </c>
      <c r="L1134" s="141" t="s">
        <v>1074</v>
      </c>
      <c r="M1134" s="93" t="s">
        <v>494</v>
      </c>
    </row>
    <row r="1135" spans="1:13" ht="12.75" customHeight="1" x14ac:dyDescent="0.2">
      <c r="A1135" s="133">
        <v>42104</v>
      </c>
      <c r="B1135" s="145" t="s">
        <v>1380</v>
      </c>
      <c r="C1135" s="183" t="s">
        <v>118</v>
      </c>
      <c r="D1135" s="143" t="s">
        <v>8</v>
      </c>
      <c r="E1135" s="135">
        <v>1200</v>
      </c>
      <c r="F1135" s="99">
        <f t="shared" si="42"/>
        <v>1.8293882068489247</v>
      </c>
      <c r="G1135" s="98">
        <f t="shared" si="43"/>
        <v>2.0692716267337476</v>
      </c>
      <c r="H1135" s="138">
        <v>579.91420000000005</v>
      </c>
      <c r="I1135" s="136" t="s">
        <v>12</v>
      </c>
      <c r="J1135" s="103" t="s">
        <v>493</v>
      </c>
      <c r="K1135" s="137" t="s">
        <v>1090</v>
      </c>
      <c r="L1135" s="141" t="s">
        <v>1074</v>
      </c>
      <c r="M1135" s="93" t="s">
        <v>494</v>
      </c>
    </row>
    <row r="1136" spans="1:13" ht="12.75" customHeight="1" x14ac:dyDescent="0.2">
      <c r="A1136" s="133">
        <v>42104</v>
      </c>
      <c r="B1136" s="145" t="s">
        <v>1378</v>
      </c>
      <c r="C1136" s="183" t="s">
        <v>239</v>
      </c>
      <c r="D1136" s="143" t="s">
        <v>8</v>
      </c>
      <c r="E1136" s="135">
        <v>1800</v>
      </c>
      <c r="F1136" s="99">
        <f t="shared" ref="F1136:F1199" si="44">E1136/655.957</f>
        <v>2.7440823102733867</v>
      </c>
      <c r="G1136" s="98">
        <f t="shared" ref="G1136:G1199" si="45">E1136/H1136</f>
        <v>3.1039074401006217</v>
      </c>
      <c r="H1136" s="138">
        <v>579.91420000000005</v>
      </c>
      <c r="I1136" s="136" t="s">
        <v>12</v>
      </c>
      <c r="J1136" s="103" t="s">
        <v>493</v>
      </c>
      <c r="K1136" s="137" t="s">
        <v>1090</v>
      </c>
      <c r="L1136" s="141" t="s">
        <v>1074</v>
      </c>
      <c r="M1136" s="93" t="s">
        <v>494</v>
      </c>
    </row>
    <row r="1137" spans="1:13" ht="12.75" customHeight="1" x14ac:dyDescent="0.2">
      <c r="A1137" s="133">
        <v>42104</v>
      </c>
      <c r="B1137" s="145" t="s">
        <v>1420</v>
      </c>
      <c r="C1137" s="183" t="s">
        <v>273</v>
      </c>
      <c r="D1137" s="143" t="s">
        <v>8</v>
      </c>
      <c r="E1137" s="135">
        <v>5000</v>
      </c>
      <c r="F1137" s="99">
        <f t="shared" si="44"/>
        <v>7.6224508618705187</v>
      </c>
      <c r="G1137" s="98">
        <f t="shared" si="45"/>
        <v>8.6219651113906153</v>
      </c>
      <c r="H1137" s="138">
        <v>579.91420000000005</v>
      </c>
      <c r="I1137" s="136" t="s">
        <v>12</v>
      </c>
      <c r="J1137" s="103" t="s">
        <v>493</v>
      </c>
      <c r="K1137" s="137" t="s">
        <v>1090</v>
      </c>
      <c r="L1137" s="141" t="s">
        <v>1074</v>
      </c>
      <c r="M1137" s="93" t="s">
        <v>494</v>
      </c>
    </row>
    <row r="1138" spans="1:13" ht="12.75" customHeight="1" x14ac:dyDescent="0.2">
      <c r="A1138" s="133">
        <v>42104</v>
      </c>
      <c r="B1138" s="91" t="s">
        <v>1435</v>
      </c>
      <c r="C1138" s="137" t="s">
        <v>159</v>
      </c>
      <c r="D1138" s="137" t="s">
        <v>9</v>
      </c>
      <c r="E1138" s="135">
        <v>329063</v>
      </c>
      <c r="F1138" s="99">
        <f t="shared" si="44"/>
        <v>501.65330959193972</v>
      </c>
      <c r="G1138" s="98">
        <f t="shared" si="45"/>
        <v>567.43394108990606</v>
      </c>
      <c r="H1138" s="138">
        <v>579.91420000000005</v>
      </c>
      <c r="I1138" s="136" t="s">
        <v>241</v>
      </c>
      <c r="J1138" s="103" t="s">
        <v>493</v>
      </c>
      <c r="K1138" s="137" t="s">
        <v>567</v>
      </c>
      <c r="L1138" s="141" t="s">
        <v>1074</v>
      </c>
      <c r="M1138" s="93" t="s">
        <v>494</v>
      </c>
    </row>
    <row r="1139" spans="1:13" ht="12.75" customHeight="1" x14ac:dyDescent="0.2">
      <c r="A1139" s="133">
        <v>42105</v>
      </c>
      <c r="B1139" s="168" t="s">
        <v>1161</v>
      </c>
      <c r="C1139" s="91" t="s">
        <v>118</v>
      </c>
      <c r="D1139" s="147" t="s">
        <v>9</v>
      </c>
      <c r="E1139" s="135">
        <v>750</v>
      </c>
      <c r="F1139" s="99">
        <f t="shared" si="44"/>
        <v>1.1433676292805779</v>
      </c>
      <c r="G1139" s="98">
        <f t="shared" si="45"/>
        <v>1.2932947667085923</v>
      </c>
      <c r="H1139" s="138">
        <v>579.91420000000005</v>
      </c>
      <c r="I1139" s="136" t="s">
        <v>59</v>
      </c>
      <c r="J1139" s="103" t="s">
        <v>493</v>
      </c>
      <c r="K1139" s="138" t="s">
        <v>1103</v>
      </c>
      <c r="L1139" s="141" t="s">
        <v>1074</v>
      </c>
      <c r="M1139" s="93" t="s">
        <v>494</v>
      </c>
    </row>
    <row r="1140" spans="1:13" ht="12.75" customHeight="1" x14ac:dyDescent="0.2">
      <c r="A1140" s="133">
        <v>42105</v>
      </c>
      <c r="B1140" s="168" t="s">
        <v>856</v>
      </c>
      <c r="C1140" s="91" t="s">
        <v>118</v>
      </c>
      <c r="D1140" s="147" t="s">
        <v>9</v>
      </c>
      <c r="E1140" s="135">
        <v>600</v>
      </c>
      <c r="F1140" s="99">
        <f t="shared" si="44"/>
        <v>0.91469410342446233</v>
      </c>
      <c r="G1140" s="98">
        <f t="shared" si="45"/>
        <v>1.0346358133668738</v>
      </c>
      <c r="H1140" s="138">
        <v>579.91420000000005</v>
      </c>
      <c r="I1140" s="136" t="s">
        <v>59</v>
      </c>
      <c r="J1140" s="103" t="s">
        <v>493</v>
      </c>
      <c r="K1140" s="138" t="s">
        <v>1103</v>
      </c>
      <c r="L1140" s="141" t="s">
        <v>1074</v>
      </c>
      <c r="M1140" s="93" t="s">
        <v>494</v>
      </c>
    </row>
    <row r="1141" spans="1:13" ht="12.75" customHeight="1" x14ac:dyDescent="0.2">
      <c r="A1141" s="133">
        <v>42105</v>
      </c>
      <c r="B1141" s="168" t="s">
        <v>1162</v>
      </c>
      <c r="C1141" s="137" t="s">
        <v>118</v>
      </c>
      <c r="D1141" s="147" t="s">
        <v>9</v>
      </c>
      <c r="E1141" s="135">
        <v>400</v>
      </c>
      <c r="F1141" s="99">
        <f t="shared" si="44"/>
        <v>0.60979606894964156</v>
      </c>
      <c r="G1141" s="98">
        <f t="shared" si="45"/>
        <v>0.68975720891124925</v>
      </c>
      <c r="H1141" s="138">
        <v>579.91420000000005</v>
      </c>
      <c r="I1141" s="136" t="s">
        <v>59</v>
      </c>
      <c r="J1141" s="103" t="s">
        <v>493</v>
      </c>
      <c r="K1141" s="138" t="s">
        <v>1103</v>
      </c>
      <c r="L1141" s="141" t="s">
        <v>1074</v>
      </c>
      <c r="M1141" s="93" t="s">
        <v>494</v>
      </c>
    </row>
    <row r="1142" spans="1:13" ht="12.75" customHeight="1" x14ac:dyDescent="0.2">
      <c r="A1142" s="133">
        <v>42105</v>
      </c>
      <c r="B1142" s="145" t="s">
        <v>1224</v>
      </c>
      <c r="C1142" s="91" t="s">
        <v>118</v>
      </c>
      <c r="D1142" s="147" t="s">
        <v>15</v>
      </c>
      <c r="E1142" s="135">
        <v>800</v>
      </c>
      <c r="F1142" s="99">
        <f t="shared" si="44"/>
        <v>1.2195921378992831</v>
      </c>
      <c r="G1142" s="98">
        <f t="shared" si="45"/>
        <v>1.3795144178224985</v>
      </c>
      <c r="H1142" s="138">
        <v>579.91420000000005</v>
      </c>
      <c r="I1142" s="136" t="s">
        <v>16</v>
      </c>
      <c r="J1142" s="103" t="s">
        <v>493</v>
      </c>
      <c r="K1142" s="137" t="s">
        <v>1102</v>
      </c>
      <c r="L1142" s="141" t="s">
        <v>1074</v>
      </c>
      <c r="M1142" s="93" t="s">
        <v>494</v>
      </c>
    </row>
    <row r="1143" spans="1:13" ht="12.75" customHeight="1" x14ac:dyDescent="0.2">
      <c r="A1143" s="133">
        <v>42105</v>
      </c>
      <c r="B1143" s="145" t="s">
        <v>1225</v>
      </c>
      <c r="C1143" s="91" t="s">
        <v>118</v>
      </c>
      <c r="D1143" s="147" t="s">
        <v>15</v>
      </c>
      <c r="E1143" s="135">
        <v>700</v>
      </c>
      <c r="F1143" s="99">
        <f t="shared" si="44"/>
        <v>1.0671431206618727</v>
      </c>
      <c r="G1143" s="98">
        <f t="shared" si="45"/>
        <v>1.2070751155946862</v>
      </c>
      <c r="H1143" s="138">
        <v>579.91420000000005</v>
      </c>
      <c r="I1143" s="136" t="s">
        <v>16</v>
      </c>
      <c r="J1143" s="103" t="s">
        <v>493</v>
      </c>
      <c r="K1143" s="137" t="s">
        <v>1102</v>
      </c>
      <c r="L1143" s="141" t="s">
        <v>1074</v>
      </c>
      <c r="M1143" s="93" t="s">
        <v>494</v>
      </c>
    </row>
    <row r="1144" spans="1:13" x14ac:dyDescent="0.2">
      <c r="A1144" s="133">
        <v>42105</v>
      </c>
      <c r="B1144" s="145" t="s">
        <v>1249</v>
      </c>
      <c r="C1144" s="171" t="s">
        <v>159</v>
      </c>
      <c r="D1144" s="147" t="s">
        <v>10</v>
      </c>
      <c r="E1144" s="135">
        <v>30000</v>
      </c>
      <c r="F1144" s="99">
        <f t="shared" si="44"/>
        <v>45.734705171223112</v>
      </c>
      <c r="G1144" s="98">
        <f t="shared" si="45"/>
        <v>51.731790668343692</v>
      </c>
      <c r="H1144" s="138">
        <v>579.91420000000005</v>
      </c>
      <c r="I1144" s="136" t="s">
        <v>60</v>
      </c>
      <c r="J1144" s="103" t="s">
        <v>493</v>
      </c>
      <c r="K1144" s="137" t="s">
        <v>1104</v>
      </c>
      <c r="L1144" s="141" t="s">
        <v>1074</v>
      </c>
      <c r="M1144" s="93" t="s">
        <v>494</v>
      </c>
    </row>
    <row r="1145" spans="1:13" x14ac:dyDescent="0.2">
      <c r="A1145" s="133">
        <v>42105</v>
      </c>
      <c r="B1145" s="145" t="s">
        <v>1286</v>
      </c>
      <c r="C1145" s="183" t="s">
        <v>118</v>
      </c>
      <c r="D1145" s="143" t="s">
        <v>8</v>
      </c>
      <c r="E1145" s="135">
        <v>200</v>
      </c>
      <c r="F1145" s="99">
        <f t="shared" si="44"/>
        <v>0.30489803447482078</v>
      </c>
      <c r="G1145" s="98">
        <f t="shared" si="45"/>
        <v>0.34487860445562463</v>
      </c>
      <c r="H1145" s="138">
        <v>579.91420000000005</v>
      </c>
      <c r="I1145" s="136" t="s">
        <v>63</v>
      </c>
      <c r="J1145" s="103" t="s">
        <v>493</v>
      </c>
      <c r="K1145" s="137" t="s">
        <v>1092</v>
      </c>
      <c r="L1145" s="141" t="s">
        <v>1074</v>
      </c>
      <c r="M1145" s="93" t="s">
        <v>494</v>
      </c>
    </row>
    <row r="1146" spans="1:13" x14ac:dyDescent="0.2">
      <c r="A1146" s="133">
        <v>42105</v>
      </c>
      <c r="B1146" s="145" t="s">
        <v>1287</v>
      </c>
      <c r="C1146" s="183" t="s">
        <v>118</v>
      </c>
      <c r="D1146" s="143" t="s">
        <v>8</v>
      </c>
      <c r="E1146" s="135">
        <v>800</v>
      </c>
      <c r="F1146" s="99">
        <f t="shared" si="44"/>
        <v>1.2195921378992831</v>
      </c>
      <c r="G1146" s="98">
        <f t="shared" si="45"/>
        <v>1.3795144178224985</v>
      </c>
      <c r="H1146" s="138">
        <v>579.91420000000005</v>
      </c>
      <c r="I1146" s="136" t="s">
        <v>63</v>
      </c>
      <c r="J1146" s="103" t="s">
        <v>493</v>
      </c>
      <c r="K1146" s="137" t="s">
        <v>1092</v>
      </c>
      <c r="L1146" s="141" t="s">
        <v>1074</v>
      </c>
      <c r="M1146" s="93" t="s">
        <v>494</v>
      </c>
    </row>
    <row r="1147" spans="1:13" x14ac:dyDescent="0.2">
      <c r="A1147" s="133">
        <v>42105</v>
      </c>
      <c r="B1147" s="145" t="s">
        <v>1292</v>
      </c>
      <c r="C1147" s="183" t="s">
        <v>118</v>
      </c>
      <c r="D1147" s="143" t="s">
        <v>8</v>
      </c>
      <c r="E1147" s="135">
        <v>800</v>
      </c>
      <c r="F1147" s="99">
        <f t="shared" si="44"/>
        <v>1.2195921378992831</v>
      </c>
      <c r="G1147" s="98">
        <f t="shared" si="45"/>
        <v>1.3795144178224985</v>
      </c>
      <c r="H1147" s="138">
        <v>579.91420000000005</v>
      </c>
      <c r="I1147" s="136" t="s">
        <v>63</v>
      </c>
      <c r="J1147" s="103" t="s">
        <v>493</v>
      </c>
      <c r="K1147" s="137" t="s">
        <v>1092</v>
      </c>
      <c r="L1147" s="141" t="s">
        <v>1074</v>
      </c>
      <c r="M1147" s="93" t="s">
        <v>494</v>
      </c>
    </row>
    <row r="1148" spans="1:13" x14ac:dyDescent="0.2">
      <c r="A1148" s="133">
        <v>42105</v>
      </c>
      <c r="B1148" s="145" t="s">
        <v>1280</v>
      </c>
      <c r="C1148" s="183" t="s">
        <v>239</v>
      </c>
      <c r="D1148" s="143" t="s">
        <v>8</v>
      </c>
      <c r="E1148" s="135">
        <v>1400</v>
      </c>
      <c r="F1148" s="99">
        <f t="shared" si="44"/>
        <v>2.1342862413237453</v>
      </c>
      <c r="G1148" s="98">
        <f t="shared" si="45"/>
        <v>2.4141502311893723</v>
      </c>
      <c r="H1148" s="138">
        <v>579.91420000000005</v>
      </c>
      <c r="I1148" s="136" t="s">
        <v>63</v>
      </c>
      <c r="J1148" s="103" t="s">
        <v>493</v>
      </c>
      <c r="K1148" s="137" t="s">
        <v>1092</v>
      </c>
      <c r="L1148" s="141" t="s">
        <v>1074</v>
      </c>
      <c r="M1148" s="93" t="s">
        <v>494</v>
      </c>
    </row>
    <row r="1149" spans="1:13" x14ac:dyDescent="0.2">
      <c r="A1149" s="133">
        <v>42105</v>
      </c>
      <c r="B1149" s="145" t="s">
        <v>1278</v>
      </c>
      <c r="C1149" s="183" t="s">
        <v>118</v>
      </c>
      <c r="D1149" s="143" t="s">
        <v>8</v>
      </c>
      <c r="E1149" s="135">
        <v>200</v>
      </c>
      <c r="F1149" s="99">
        <f t="shared" si="44"/>
        <v>0.30489803447482078</v>
      </c>
      <c r="G1149" s="98">
        <f t="shared" si="45"/>
        <v>0.34487860445562463</v>
      </c>
      <c r="H1149" s="138">
        <v>579.91420000000005</v>
      </c>
      <c r="I1149" s="136" t="s">
        <v>63</v>
      </c>
      <c r="J1149" s="103" t="s">
        <v>493</v>
      </c>
      <c r="K1149" s="137" t="s">
        <v>1092</v>
      </c>
      <c r="L1149" s="141" t="s">
        <v>1074</v>
      </c>
      <c r="M1149" s="93" t="s">
        <v>494</v>
      </c>
    </row>
    <row r="1150" spans="1:13" x14ac:dyDescent="0.2">
      <c r="A1150" s="133">
        <v>42105</v>
      </c>
      <c r="B1150" s="145" t="s">
        <v>1286</v>
      </c>
      <c r="C1150" s="183" t="s">
        <v>118</v>
      </c>
      <c r="D1150" s="143" t="s">
        <v>8</v>
      </c>
      <c r="E1150" s="135">
        <v>200</v>
      </c>
      <c r="F1150" s="99">
        <f t="shared" si="44"/>
        <v>0.30489803447482078</v>
      </c>
      <c r="G1150" s="98">
        <f t="shared" si="45"/>
        <v>0.34487860445562463</v>
      </c>
      <c r="H1150" s="138">
        <v>579.91420000000005</v>
      </c>
      <c r="I1150" s="136" t="s">
        <v>63</v>
      </c>
      <c r="J1150" s="103" t="s">
        <v>493</v>
      </c>
      <c r="K1150" s="137" t="s">
        <v>1092</v>
      </c>
      <c r="L1150" s="141" t="s">
        <v>1074</v>
      </c>
      <c r="M1150" s="93" t="s">
        <v>494</v>
      </c>
    </row>
    <row r="1151" spans="1:13" x14ac:dyDescent="0.2">
      <c r="A1151" s="133">
        <v>42105</v>
      </c>
      <c r="B1151" s="145" t="s">
        <v>1294</v>
      </c>
      <c r="C1151" s="183" t="s">
        <v>118</v>
      </c>
      <c r="D1151" s="143" t="s">
        <v>8</v>
      </c>
      <c r="E1151" s="135">
        <v>1000</v>
      </c>
      <c r="F1151" s="99">
        <f t="shared" si="44"/>
        <v>1.5244901723741038</v>
      </c>
      <c r="G1151" s="98">
        <f t="shared" si="45"/>
        <v>1.724393022278123</v>
      </c>
      <c r="H1151" s="138">
        <v>579.91420000000005</v>
      </c>
      <c r="I1151" s="136" t="s">
        <v>63</v>
      </c>
      <c r="J1151" s="103" t="s">
        <v>493</v>
      </c>
      <c r="K1151" s="137" t="s">
        <v>1092</v>
      </c>
      <c r="L1151" s="141" t="s">
        <v>1074</v>
      </c>
      <c r="M1151" s="93" t="s">
        <v>494</v>
      </c>
    </row>
    <row r="1152" spans="1:13" x14ac:dyDescent="0.2">
      <c r="A1152" s="133">
        <v>42105</v>
      </c>
      <c r="B1152" s="145" t="s">
        <v>1295</v>
      </c>
      <c r="C1152" s="183" t="s">
        <v>118</v>
      </c>
      <c r="D1152" s="143" t="s">
        <v>8</v>
      </c>
      <c r="E1152" s="135">
        <v>600</v>
      </c>
      <c r="F1152" s="99">
        <f t="shared" si="44"/>
        <v>0.91469410342446233</v>
      </c>
      <c r="G1152" s="98">
        <f t="shared" si="45"/>
        <v>1.0346358133668738</v>
      </c>
      <c r="H1152" s="138">
        <v>579.91420000000005</v>
      </c>
      <c r="I1152" s="136" t="s">
        <v>63</v>
      </c>
      <c r="J1152" s="103" t="s">
        <v>493</v>
      </c>
      <c r="K1152" s="137" t="s">
        <v>1092</v>
      </c>
      <c r="L1152" s="141" t="s">
        <v>1074</v>
      </c>
      <c r="M1152" s="93" t="s">
        <v>494</v>
      </c>
    </row>
    <row r="1153" spans="1:13" ht="12" customHeight="1" x14ac:dyDescent="0.2">
      <c r="A1153" s="133">
        <v>42105</v>
      </c>
      <c r="B1153" s="145" t="s">
        <v>1285</v>
      </c>
      <c r="C1153" s="183" t="s">
        <v>273</v>
      </c>
      <c r="D1153" s="143" t="s">
        <v>8</v>
      </c>
      <c r="E1153" s="135">
        <v>3000</v>
      </c>
      <c r="F1153" s="99">
        <f t="shared" si="44"/>
        <v>4.5734705171223116</v>
      </c>
      <c r="G1153" s="98">
        <f t="shared" si="45"/>
        <v>5.1731790668343693</v>
      </c>
      <c r="H1153" s="138">
        <v>579.91420000000005</v>
      </c>
      <c r="I1153" s="136" t="s">
        <v>63</v>
      </c>
      <c r="J1153" s="103" t="s">
        <v>493</v>
      </c>
      <c r="K1153" s="137" t="s">
        <v>1092</v>
      </c>
      <c r="L1153" s="141" t="s">
        <v>1074</v>
      </c>
      <c r="M1153" s="93" t="s">
        <v>494</v>
      </c>
    </row>
    <row r="1154" spans="1:13" ht="12.75" customHeight="1" x14ac:dyDescent="0.2">
      <c r="A1154" s="133">
        <v>42105</v>
      </c>
      <c r="B1154" s="145" t="s">
        <v>1381</v>
      </c>
      <c r="C1154" s="183" t="s">
        <v>118</v>
      </c>
      <c r="D1154" s="143" t="s">
        <v>8</v>
      </c>
      <c r="E1154" s="135">
        <v>200</v>
      </c>
      <c r="F1154" s="99">
        <f t="shared" si="44"/>
        <v>0.30489803447482078</v>
      </c>
      <c r="G1154" s="98">
        <f t="shared" si="45"/>
        <v>0.34487860445562463</v>
      </c>
      <c r="H1154" s="138">
        <v>579.91420000000005</v>
      </c>
      <c r="I1154" s="136" t="s">
        <v>12</v>
      </c>
      <c r="J1154" s="103" t="s">
        <v>493</v>
      </c>
      <c r="K1154" s="137" t="s">
        <v>1090</v>
      </c>
      <c r="L1154" s="141" t="s">
        <v>1074</v>
      </c>
      <c r="M1154" s="93" t="s">
        <v>494</v>
      </c>
    </row>
    <row r="1155" spans="1:13" ht="12.75" customHeight="1" x14ac:dyDescent="0.2">
      <c r="A1155" s="133">
        <v>42105</v>
      </c>
      <c r="B1155" s="145" t="s">
        <v>1382</v>
      </c>
      <c r="C1155" s="172" t="s">
        <v>118</v>
      </c>
      <c r="D1155" s="173" t="s">
        <v>8</v>
      </c>
      <c r="E1155" s="135">
        <v>5000</v>
      </c>
      <c r="F1155" s="99">
        <f t="shared" si="44"/>
        <v>7.6224508618705187</v>
      </c>
      <c r="G1155" s="98">
        <f t="shared" si="45"/>
        <v>8.6219651113906153</v>
      </c>
      <c r="H1155" s="138">
        <v>579.91420000000005</v>
      </c>
      <c r="I1155" s="136" t="s">
        <v>12</v>
      </c>
      <c r="J1155" s="103" t="s">
        <v>493</v>
      </c>
      <c r="K1155" s="137" t="s">
        <v>1090</v>
      </c>
      <c r="L1155" s="141" t="s">
        <v>1074</v>
      </c>
      <c r="M1155" s="93" t="s">
        <v>494</v>
      </c>
    </row>
    <row r="1156" spans="1:13" ht="12.75" customHeight="1" x14ac:dyDescent="0.2">
      <c r="A1156" s="133">
        <v>42105</v>
      </c>
      <c r="B1156" s="145" t="s">
        <v>1383</v>
      </c>
      <c r="C1156" s="172" t="s">
        <v>118</v>
      </c>
      <c r="D1156" s="173" t="s">
        <v>8</v>
      </c>
      <c r="E1156" s="135">
        <v>600</v>
      </c>
      <c r="F1156" s="99">
        <f t="shared" si="44"/>
        <v>0.91469410342446233</v>
      </c>
      <c r="G1156" s="98">
        <f t="shared" si="45"/>
        <v>1.0346358133668738</v>
      </c>
      <c r="H1156" s="138">
        <v>579.91420000000005</v>
      </c>
      <c r="I1156" s="136" t="s">
        <v>12</v>
      </c>
      <c r="J1156" s="103" t="s">
        <v>493</v>
      </c>
      <c r="K1156" s="137" t="s">
        <v>1090</v>
      </c>
      <c r="L1156" s="141" t="s">
        <v>1074</v>
      </c>
      <c r="M1156" s="93" t="s">
        <v>494</v>
      </c>
    </row>
    <row r="1157" spans="1:13" ht="12.75" customHeight="1" x14ac:dyDescent="0.2">
      <c r="A1157" s="133">
        <v>42105</v>
      </c>
      <c r="B1157" s="145" t="s">
        <v>1377</v>
      </c>
      <c r="C1157" s="172" t="s">
        <v>273</v>
      </c>
      <c r="D1157" s="173" t="s">
        <v>8</v>
      </c>
      <c r="E1157" s="135">
        <v>3000</v>
      </c>
      <c r="F1157" s="99">
        <f t="shared" si="44"/>
        <v>4.5734705171223116</v>
      </c>
      <c r="G1157" s="98">
        <f t="shared" si="45"/>
        <v>5.1731790668343693</v>
      </c>
      <c r="H1157" s="138">
        <v>579.91420000000005</v>
      </c>
      <c r="I1157" s="136" t="s">
        <v>12</v>
      </c>
      <c r="J1157" s="103" t="s">
        <v>493</v>
      </c>
      <c r="K1157" s="137" t="s">
        <v>1090</v>
      </c>
      <c r="L1157" s="141" t="s">
        <v>1074</v>
      </c>
      <c r="M1157" s="93" t="s">
        <v>494</v>
      </c>
    </row>
    <row r="1158" spans="1:13" ht="12.75" customHeight="1" x14ac:dyDescent="0.2">
      <c r="A1158" s="133">
        <v>42108</v>
      </c>
      <c r="B1158" s="168" t="s">
        <v>1163</v>
      </c>
      <c r="C1158" s="177" t="s">
        <v>137</v>
      </c>
      <c r="D1158" s="189" t="s">
        <v>9</v>
      </c>
      <c r="E1158" s="135">
        <v>1000</v>
      </c>
      <c r="F1158" s="99">
        <f t="shared" si="44"/>
        <v>1.5244901723741038</v>
      </c>
      <c r="G1158" s="98">
        <f t="shared" si="45"/>
        <v>1.724393022278123</v>
      </c>
      <c r="H1158" s="138">
        <v>579.91420000000005</v>
      </c>
      <c r="I1158" s="136" t="s">
        <v>59</v>
      </c>
      <c r="J1158" s="103" t="s">
        <v>493</v>
      </c>
      <c r="K1158" s="138" t="s">
        <v>1107</v>
      </c>
      <c r="L1158" s="141" t="s">
        <v>1074</v>
      </c>
      <c r="M1158" s="93" t="s">
        <v>494</v>
      </c>
    </row>
    <row r="1159" spans="1:13" ht="12.75" customHeight="1" x14ac:dyDescent="0.2">
      <c r="A1159" s="133">
        <v>42108</v>
      </c>
      <c r="B1159" s="91" t="s">
        <v>1198</v>
      </c>
      <c r="C1159" s="177" t="s">
        <v>118</v>
      </c>
      <c r="D1159" s="189" t="s">
        <v>9</v>
      </c>
      <c r="E1159" s="135">
        <v>700</v>
      </c>
      <c r="F1159" s="99">
        <f t="shared" si="44"/>
        <v>1.0671431206618727</v>
      </c>
      <c r="G1159" s="98">
        <f t="shared" si="45"/>
        <v>1.2070751155946862</v>
      </c>
      <c r="H1159" s="138">
        <v>579.91420000000005</v>
      </c>
      <c r="I1159" s="136" t="s">
        <v>59</v>
      </c>
      <c r="J1159" s="103" t="s">
        <v>493</v>
      </c>
      <c r="K1159" s="138" t="s">
        <v>1108</v>
      </c>
      <c r="L1159" s="141" t="s">
        <v>1074</v>
      </c>
      <c r="M1159" s="93" t="s">
        <v>494</v>
      </c>
    </row>
    <row r="1160" spans="1:13" ht="12.75" customHeight="1" x14ac:dyDescent="0.2">
      <c r="A1160" s="133">
        <v>42108</v>
      </c>
      <c r="B1160" s="91" t="s">
        <v>1164</v>
      </c>
      <c r="C1160" s="177" t="s">
        <v>118</v>
      </c>
      <c r="D1160" s="189" t="s">
        <v>9</v>
      </c>
      <c r="E1160" s="135">
        <v>400</v>
      </c>
      <c r="F1160" s="99">
        <f t="shared" si="44"/>
        <v>0.60979606894964156</v>
      </c>
      <c r="G1160" s="98">
        <f t="shared" si="45"/>
        <v>0.68975720891124925</v>
      </c>
      <c r="H1160" s="138">
        <v>579.91420000000005</v>
      </c>
      <c r="I1160" s="136" t="s">
        <v>59</v>
      </c>
      <c r="J1160" s="103" t="s">
        <v>493</v>
      </c>
      <c r="K1160" s="138" t="s">
        <v>1108</v>
      </c>
      <c r="L1160" s="141" t="s">
        <v>1074</v>
      </c>
      <c r="M1160" s="93" t="s">
        <v>494</v>
      </c>
    </row>
    <row r="1161" spans="1:13" ht="12.75" customHeight="1" x14ac:dyDescent="0.2">
      <c r="A1161" s="133">
        <v>42108</v>
      </c>
      <c r="B1161" s="168" t="s">
        <v>1165</v>
      </c>
      <c r="C1161" s="184" t="s">
        <v>118</v>
      </c>
      <c r="D1161" s="189" t="s">
        <v>9</v>
      </c>
      <c r="E1161" s="135">
        <v>1600</v>
      </c>
      <c r="F1161" s="99">
        <f t="shared" si="44"/>
        <v>2.4391842757985662</v>
      </c>
      <c r="G1161" s="98">
        <f t="shared" si="45"/>
        <v>2.759028835644997</v>
      </c>
      <c r="H1161" s="138">
        <v>579.91420000000005</v>
      </c>
      <c r="I1161" s="136" t="s">
        <v>59</v>
      </c>
      <c r="J1161" s="103" t="s">
        <v>493</v>
      </c>
      <c r="K1161" s="138" t="s">
        <v>1109</v>
      </c>
      <c r="L1161" s="141" t="s">
        <v>1074</v>
      </c>
      <c r="M1161" s="93" t="s">
        <v>494</v>
      </c>
    </row>
    <row r="1162" spans="1:13" ht="12.75" customHeight="1" x14ac:dyDescent="0.2">
      <c r="A1162" s="133">
        <v>42108</v>
      </c>
      <c r="B1162" s="168" t="s">
        <v>1166</v>
      </c>
      <c r="C1162" s="184" t="s">
        <v>118</v>
      </c>
      <c r="D1162" s="189" t="s">
        <v>9</v>
      </c>
      <c r="E1162" s="135">
        <v>1000</v>
      </c>
      <c r="F1162" s="99">
        <f t="shared" si="44"/>
        <v>1.5244901723741038</v>
      </c>
      <c r="G1162" s="98">
        <f t="shared" si="45"/>
        <v>1.724393022278123</v>
      </c>
      <c r="H1162" s="138">
        <v>579.91420000000005</v>
      </c>
      <c r="I1162" s="136" t="s">
        <v>59</v>
      </c>
      <c r="J1162" s="103" t="s">
        <v>493</v>
      </c>
      <c r="K1162" s="138" t="s">
        <v>1109</v>
      </c>
      <c r="L1162" s="141" t="s">
        <v>1074</v>
      </c>
      <c r="M1162" s="93" t="s">
        <v>494</v>
      </c>
    </row>
    <row r="1163" spans="1:13" ht="12.75" customHeight="1" x14ac:dyDescent="0.2">
      <c r="A1163" s="133">
        <v>42108</v>
      </c>
      <c r="B1163" s="147" t="s">
        <v>1167</v>
      </c>
      <c r="C1163" s="184" t="s">
        <v>118</v>
      </c>
      <c r="D1163" s="189" t="s">
        <v>9</v>
      </c>
      <c r="E1163" s="135">
        <v>700</v>
      </c>
      <c r="F1163" s="99">
        <f t="shared" si="44"/>
        <v>1.0671431206618727</v>
      </c>
      <c r="G1163" s="98">
        <f t="shared" si="45"/>
        <v>1.2070751155946862</v>
      </c>
      <c r="H1163" s="138">
        <v>579.91420000000005</v>
      </c>
      <c r="I1163" s="136" t="s">
        <v>59</v>
      </c>
      <c r="J1163" s="103" t="s">
        <v>493</v>
      </c>
      <c r="K1163" s="138" t="s">
        <v>1109</v>
      </c>
      <c r="L1163" s="141" t="s">
        <v>1074</v>
      </c>
      <c r="M1163" s="93" t="s">
        <v>494</v>
      </c>
    </row>
    <row r="1164" spans="1:13" ht="12.75" customHeight="1" x14ac:dyDescent="0.2">
      <c r="A1164" s="133">
        <v>42108</v>
      </c>
      <c r="B1164" s="91" t="s">
        <v>796</v>
      </c>
      <c r="C1164" s="177" t="s">
        <v>127</v>
      </c>
      <c r="D1164" s="189" t="s">
        <v>9</v>
      </c>
      <c r="E1164" s="135">
        <v>100000</v>
      </c>
      <c r="F1164" s="99">
        <f t="shared" si="44"/>
        <v>152.44901723741037</v>
      </c>
      <c r="G1164" s="98">
        <f t="shared" si="45"/>
        <v>172.43930222781231</v>
      </c>
      <c r="H1164" s="138">
        <v>579.91420000000005</v>
      </c>
      <c r="I1164" s="136" t="s">
        <v>59</v>
      </c>
      <c r="J1164" s="103" t="s">
        <v>493</v>
      </c>
      <c r="K1164" s="138" t="s">
        <v>1110</v>
      </c>
      <c r="L1164" s="141" t="s">
        <v>1074</v>
      </c>
      <c r="M1164" s="93" t="s">
        <v>494</v>
      </c>
    </row>
    <row r="1165" spans="1:13" ht="12.75" customHeight="1" x14ac:dyDescent="0.2">
      <c r="A1165" s="133">
        <v>42108</v>
      </c>
      <c r="B1165" s="91" t="s">
        <v>1168</v>
      </c>
      <c r="C1165" s="177" t="s">
        <v>118</v>
      </c>
      <c r="D1165" s="189" t="s">
        <v>9</v>
      </c>
      <c r="E1165" s="135">
        <v>700</v>
      </c>
      <c r="F1165" s="99">
        <f t="shared" si="44"/>
        <v>1.0671431206618727</v>
      </c>
      <c r="G1165" s="98">
        <f t="shared" si="45"/>
        <v>1.2070751155946862</v>
      </c>
      <c r="H1165" s="138">
        <v>579.91420000000005</v>
      </c>
      <c r="I1165" s="136" t="s">
        <v>59</v>
      </c>
      <c r="J1165" s="103" t="s">
        <v>493</v>
      </c>
      <c r="K1165" s="138" t="s">
        <v>1110</v>
      </c>
      <c r="L1165" s="141" t="s">
        <v>1074</v>
      </c>
      <c r="M1165" s="93" t="s">
        <v>494</v>
      </c>
    </row>
    <row r="1166" spans="1:13" ht="12.75" customHeight="1" x14ac:dyDescent="0.2">
      <c r="A1166" s="133">
        <v>42108</v>
      </c>
      <c r="B1166" s="91" t="s">
        <v>1170</v>
      </c>
      <c r="C1166" s="177" t="s">
        <v>118</v>
      </c>
      <c r="D1166" s="189" t="s">
        <v>9</v>
      </c>
      <c r="E1166" s="135">
        <v>400</v>
      </c>
      <c r="F1166" s="99">
        <f t="shared" si="44"/>
        <v>0.60979606894964156</v>
      </c>
      <c r="G1166" s="98">
        <f t="shared" si="45"/>
        <v>0.68975720891124925</v>
      </c>
      <c r="H1166" s="138">
        <v>579.91420000000005</v>
      </c>
      <c r="I1166" s="136" t="s">
        <v>59</v>
      </c>
      <c r="J1166" s="103" t="s">
        <v>493</v>
      </c>
      <c r="K1166" s="138" t="s">
        <v>1110</v>
      </c>
      <c r="L1166" s="141" t="s">
        <v>1074</v>
      </c>
      <c r="M1166" s="93" t="s">
        <v>494</v>
      </c>
    </row>
    <row r="1167" spans="1:13" ht="12.75" customHeight="1" x14ac:dyDescent="0.2">
      <c r="A1167" s="133">
        <v>42108</v>
      </c>
      <c r="B1167" s="91" t="s">
        <v>1169</v>
      </c>
      <c r="C1167" s="177" t="s">
        <v>118</v>
      </c>
      <c r="D1167" s="189" t="s">
        <v>9</v>
      </c>
      <c r="E1167" s="135">
        <v>800</v>
      </c>
      <c r="F1167" s="99">
        <f t="shared" si="44"/>
        <v>1.2195921378992831</v>
      </c>
      <c r="G1167" s="98">
        <f t="shared" si="45"/>
        <v>1.3795144178224985</v>
      </c>
      <c r="H1167" s="138">
        <v>579.91420000000005</v>
      </c>
      <c r="I1167" s="136" t="s">
        <v>59</v>
      </c>
      <c r="J1167" s="103" t="s">
        <v>493</v>
      </c>
      <c r="K1167" s="138" t="s">
        <v>1110</v>
      </c>
      <c r="L1167" s="141" t="s">
        <v>1074</v>
      </c>
      <c r="M1167" s="93" t="s">
        <v>494</v>
      </c>
    </row>
    <row r="1168" spans="1:13" ht="12.75" customHeight="1" x14ac:dyDescent="0.2">
      <c r="A1168" s="133">
        <v>42108</v>
      </c>
      <c r="B1168" s="91" t="s">
        <v>1171</v>
      </c>
      <c r="C1168" s="177" t="s">
        <v>841</v>
      </c>
      <c r="D1168" s="189" t="s">
        <v>9</v>
      </c>
      <c r="E1168" s="135">
        <v>28000</v>
      </c>
      <c r="F1168" s="99">
        <f t="shared" si="44"/>
        <v>42.685724826474903</v>
      </c>
      <c r="G1168" s="98">
        <f t="shared" si="45"/>
        <v>48.283004623787448</v>
      </c>
      <c r="H1168" s="138">
        <v>579.91420000000005</v>
      </c>
      <c r="I1168" s="136" t="s">
        <v>59</v>
      </c>
      <c r="J1168" s="103" t="s">
        <v>493</v>
      </c>
      <c r="K1168" s="138" t="s">
        <v>1111</v>
      </c>
      <c r="L1168" s="141" t="s">
        <v>1074</v>
      </c>
      <c r="M1168" s="93" t="s">
        <v>494</v>
      </c>
    </row>
    <row r="1169" spans="1:13" ht="12.75" customHeight="1" x14ac:dyDescent="0.2">
      <c r="A1169" s="133">
        <v>42108</v>
      </c>
      <c r="B1169" s="91" t="s">
        <v>1201</v>
      </c>
      <c r="C1169" s="177" t="s">
        <v>118</v>
      </c>
      <c r="D1169" s="177" t="s">
        <v>11</v>
      </c>
      <c r="E1169" s="135">
        <v>800</v>
      </c>
      <c r="F1169" s="99">
        <f t="shared" si="44"/>
        <v>1.2195921378992831</v>
      </c>
      <c r="G1169" s="98">
        <f t="shared" si="45"/>
        <v>1.3795144178224985</v>
      </c>
      <c r="H1169" s="138">
        <v>579.91420000000005</v>
      </c>
      <c r="I1169" s="136" t="s">
        <v>62</v>
      </c>
      <c r="J1169" s="103" t="s">
        <v>493</v>
      </c>
      <c r="K1169" s="137" t="s">
        <v>1105</v>
      </c>
      <c r="L1169" s="141" t="s">
        <v>1074</v>
      </c>
      <c r="M1169" s="93" t="s">
        <v>494</v>
      </c>
    </row>
    <row r="1170" spans="1:13" ht="12.75" customHeight="1" x14ac:dyDescent="0.2">
      <c r="A1170" s="133">
        <v>42108</v>
      </c>
      <c r="B1170" s="91" t="s">
        <v>1209</v>
      </c>
      <c r="C1170" s="177" t="s">
        <v>118</v>
      </c>
      <c r="D1170" s="177" t="s">
        <v>11</v>
      </c>
      <c r="E1170" s="135">
        <v>600</v>
      </c>
      <c r="F1170" s="99">
        <f t="shared" si="44"/>
        <v>0.91469410342446233</v>
      </c>
      <c r="G1170" s="98">
        <f t="shared" si="45"/>
        <v>1.0346358133668738</v>
      </c>
      <c r="H1170" s="138">
        <v>579.91420000000005</v>
      </c>
      <c r="I1170" s="136" t="s">
        <v>62</v>
      </c>
      <c r="J1170" s="103" t="s">
        <v>493</v>
      </c>
      <c r="K1170" s="137" t="s">
        <v>1105</v>
      </c>
      <c r="L1170" s="141" t="s">
        <v>1074</v>
      </c>
      <c r="M1170" s="93" t="s">
        <v>494</v>
      </c>
    </row>
    <row r="1171" spans="1:13" ht="12.75" customHeight="1" x14ac:dyDescent="0.2">
      <c r="A1171" s="133">
        <v>42108</v>
      </c>
      <c r="B1171" s="91" t="s">
        <v>635</v>
      </c>
      <c r="C1171" s="177" t="s">
        <v>228</v>
      </c>
      <c r="D1171" s="177" t="s">
        <v>11</v>
      </c>
      <c r="E1171" s="135">
        <v>4000</v>
      </c>
      <c r="F1171" s="99">
        <f t="shared" si="44"/>
        <v>6.0979606894964151</v>
      </c>
      <c r="G1171" s="98">
        <f t="shared" si="45"/>
        <v>6.8975720891124919</v>
      </c>
      <c r="H1171" s="138">
        <v>579.91420000000005</v>
      </c>
      <c r="I1171" s="136" t="s">
        <v>62</v>
      </c>
      <c r="J1171" s="103" t="s">
        <v>493</v>
      </c>
      <c r="K1171" s="137" t="s">
        <v>1105</v>
      </c>
      <c r="L1171" s="141" t="s">
        <v>1074</v>
      </c>
      <c r="M1171" s="93" t="s">
        <v>494</v>
      </c>
    </row>
    <row r="1172" spans="1:13" ht="12.75" customHeight="1" x14ac:dyDescent="0.2">
      <c r="A1172" s="133">
        <v>42108</v>
      </c>
      <c r="B1172" s="91" t="s">
        <v>669</v>
      </c>
      <c r="C1172" s="177" t="s">
        <v>228</v>
      </c>
      <c r="D1172" s="177" t="s">
        <v>11</v>
      </c>
      <c r="E1172" s="135">
        <v>1000</v>
      </c>
      <c r="F1172" s="99">
        <f t="shared" si="44"/>
        <v>1.5244901723741038</v>
      </c>
      <c r="G1172" s="98">
        <f t="shared" si="45"/>
        <v>1.724393022278123</v>
      </c>
      <c r="H1172" s="138">
        <v>579.91420000000005</v>
      </c>
      <c r="I1172" s="136" t="s">
        <v>62</v>
      </c>
      <c r="J1172" s="103" t="s">
        <v>493</v>
      </c>
      <c r="K1172" s="137" t="s">
        <v>1105</v>
      </c>
      <c r="L1172" s="141" t="s">
        <v>1074</v>
      </c>
      <c r="M1172" s="93" t="s">
        <v>494</v>
      </c>
    </row>
    <row r="1173" spans="1:13" ht="12.75" customHeight="1" x14ac:dyDescent="0.2">
      <c r="A1173" s="133">
        <v>42109</v>
      </c>
      <c r="B1173" s="145" t="s">
        <v>1296</v>
      </c>
      <c r="C1173" s="172" t="s">
        <v>118</v>
      </c>
      <c r="D1173" s="173" t="s">
        <v>8</v>
      </c>
      <c r="E1173" s="135">
        <v>600</v>
      </c>
      <c r="F1173" s="99">
        <f t="shared" si="44"/>
        <v>0.91469410342446233</v>
      </c>
      <c r="G1173" s="98">
        <f t="shared" si="45"/>
        <v>1.0346358133668738</v>
      </c>
      <c r="H1173" s="138">
        <v>579.91420000000005</v>
      </c>
      <c r="I1173" s="136" t="s">
        <v>63</v>
      </c>
      <c r="J1173" s="103" t="s">
        <v>493</v>
      </c>
      <c r="K1173" s="137" t="s">
        <v>1112</v>
      </c>
      <c r="L1173" s="141" t="s">
        <v>1074</v>
      </c>
      <c r="M1173" s="93" t="s">
        <v>494</v>
      </c>
    </row>
    <row r="1174" spans="1:13" ht="12.75" customHeight="1" x14ac:dyDescent="0.2">
      <c r="A1174" s="133">
        <v>42109</v>
      </c>
      <c r="B1174" s="145" t="s">
        <v>1297</v>
      </c>
      <c r="C1174" s="172" t="s">
        <v>118</v>
      </c>
      <c r="D1174" s="173" t="s">
        <v>8</v>
      </c>
      <c r="E1174" s="135">
        <v>2500</v>
      </c>
      <c r="F1174" s="99">
        <f t="shared" si="44"/>
        <v>3.8112254309352593</v>
      </c>
      <c r="G1174" s="98">
        <f t="shared" si="45"/>
        <v>4.3109825556953076</v>
      </c>
      <c r="H1174" s="138">
        <v>579.91420000000005</v>
      </c>
      <c r="I1174" s="136" t="s">
        <v>63</v>
      </c>
      <c r="J1174" s="103" t="s">
        <v>493</v>
      </c>
      <c r="K1174" s="137" t="s">
        <v>1112</v>
      </c>
      <c r="L1174" s="141" t="s">
        <v>1074</v>
      </c>
      <c r="M1174" s="93" t="s">
        <v>494</v>
      </c>
    </row>
    <row r="1175" spans="1:13" ht="12.75" customHeight="1" x14ac:dyDescent="0.2">
      <c r="A1175" s="133">
        <v>42109</v>
      </c>
      <c r="B1175" s="145" t="s">
        <v>1298</v>
      </c>
      <c r="C1175" s="172" t="s">
        <v>118</v>
      </c>
      <c r="D1175" s="173" t="s">
        <v>8</v>
      </c>
      <c r="E1175" s="135">
        <v>500</v>
      </c>
      <c r="F1175" s="99">
        <f t="shared" si="44"/>
        <v>0.76224508618705189</v>
      </c>
      <c r="G1175" s="98">
        <f t="shared" si="45"/>
        <v>0.86219651113906148</v>
      </c>
      <c r="H1175" s="138">
        <v>579.91420000000005</v>
      </c>
      <c r="I1175" s="136" t="s">
        <v>63</v>
      </c>
      <c r="J1175" s="103" t="s">
        <v>493</v>
      </c>
      <c r="K1175" s="137" t="s">
        <v>1112</v>
      </c>
      <c r="L1175" s="141" t="s">
        <v>1074</v>
      </c>
      <c r="M1175" s="93" t="s">
        <v>494</v>
      </c>
    </row>
    <row r="1176" spans="1:13" ht="12.75" customHeight="1" x14ac:dyDescent="0.2">
      <c r="A1176" s="133">
        <v>42109</v>
      </c>
      <c r="B1176" s="145" t="s">
        <v>1299</v>
      </c>
      <c r="C1176" s="172" t="s">
        <v>118</v>
      </c>
      <c r="D1176" s="173" t="s">
        <v>8</v>
      </c>
      <c r="E1176" s="135">
        <v>2500</v>
      </c>
      <c r="F1176" s="99">
        <f t="shared" si="44"/>
        <v>3.8112254309352593</v>
      </c>
      <c r="G1176" s="98">
        <f t="shared" si="45"/>
        <v>4.3109825556953076</v>
      </c>
      <c r="H1176" s="138">
        <v>579.91420000000005</v>
      </c>
      <c r="I1176" s="136" t="s">
        <v>63</v>
      </c>
      <c r="J1176" s="103" t="s">
        <v>493</v>
      </c>
      <c r="K1176" s="137" t="s">
        <v>1112</v>
      </c>
      <c r="L1176" s="141" t="s">
        <v>1074</v>
      </c>
      <c r="M1176" s="93" t="s">
        <v>494</v>
      </c>
    </row>
    <row r="1177" spans="1:13" ht="12.75" customHeight="1" x14ac:dyDescent="0.2">
      <c r="A1177" s="133">
        <v>42109</v>
      </c>
      <c r="B1177" s="145" t="s">
        <v>1300</v>
      </c>
      <c r="C1177" s="172" t="s">
        <v>118</v>
      </c>
      <c r="D1177" s="173" t="s">
        <v>8</v>
      </c>
      <c r="E1177" s="135">
        <v>200</v>
      </c>
      <c r="F1177" s="99">
        <f t="shared" si="44"/>
        <v>0.30489803447482078</v>
      </c>
      <c r="G1177" s="98">
        <f t="shared" si="45"/>
        <v>0.34487860445562463</v>
      </c>
      <c r="H1177" s="138">
        <v>579.91420000000005</v>
      </c>
      <c r="I1177" s="136" t="s">
        <v>63</v>
      </c>
      <c r="J1177" s="103" t="s">
        <v>493</v>
      </c>
      <c r="K1177" s="137" t="s">
        <v>1112</v>
      </c>
      <c r="L1177" s="141" t="s">
        <v>1074</v>
      </c>
      <c r="M1177" s="93" t="s">
        <v>494</v>
      </c>
    </row>
    <row r="1178" spans="1:13" ht="12.75" customHeight="1" x14ac:dyDescent="0.2">
      <c r="A1178" s="133">
        <v>42109</v>
      </c>
      <c r="B1178" s="145" t="s">
        <v>1301</v>
      </c>
      <c r="C1178" s="172" t="s">
        <v>118</v>
      </c>
      <c r="D1178" s="173" t="s">
        <v>8</v>
      </c>
      <c r="E1178" s="135">
        <v>400</v>
      </c>
      <c r="F1178" s="99">
        <f t="shared" si="44"/>
        <v>0.60979606894964156</v>
      </c>
      <c r="G1178" s="98">
        <f t="shared" si="45"/>
        <v>0.68975720891124925</v>
      </c>
      <c r="H1178" s="138">
        <v>579.91420000000005</v>
      </c>
      <c r="I1178" s="136" t="s">
        <v>63</v>
      </c>
      <c r="J1178" s="103" t="s">
        <v>493</v>
      </c>
      <c r="K1178" s="137" t="s">
        <v>1112</v>
      </c>
      <c r="L1178" s="141" t="s">
        <v>1074</v>
      </c>
      <c r="M1178" s="93" t="s">
        <v>494</v>
      </c>
    </row>
    <row r="1179" spans="1:13" ht="12.75" customHeight="1" x14ac:dyDescent="0.2">
      <c r="A1179" s="133">
        <v>42109</v>
      </c>
      <c r="B1179" s="145" t="s">
        <v>1302</v>
      </c>
      <c r="C1179" s="172" t="s">
        <v>239</v>
      </c>
      <c r="D1179" s="173" t="s">
        <v>8</v>
      </c>
      <c r="E1179" s="135">
        <v>1100</v>
      </c>
      <c r="F1179" s="99">
        <f t="shared" si="44"/>
        <v>1.6769391896115142</v>
      </c>
      <c r="G1179" s="98">
        <f t="shared" si="45"/>
        <v>1.8968323245059353</v>
      </c>
      <c r="H1179" s="138">
        <v>579.91420000000005</v>
      </c>
      <c r="I1179" s="136" t="s">
        <v>63</v>
      </c>
      <c r="J1179" s="103" t="s">
        <v>493</v>
      </c>
      <c r="K1179" s="137" t="s">
        <v>1112</v>
      </c>
      <c r="L1179" s="141" t="s">
        <v>1074</v>
      </c>
      <c r="M1179" s="93" t="s">
        <v>494</v>
      </c>
    </row>
    <row r="1180" spans="1:13" ht="12.75" customHeight="1" x14ac:dyDescent="0.2">
      <c r="A1180" s="133">
        <v>42109</v>
      </c>
      <c r="B1180" s="145" t="s">
        <v>1303</v>
      </c>
      <c r="C1180" s="172" t="s">
        <v>118</v>
      </c>
      <c r="D1180" s="173" t="s">
        <v>8</v>
      </c>
      <c r="E1180" s="135">
        <v>400</v>
      </c>
      <c r="F1180" s="99">
        <f t="shared" si="44"/>
        <v>0.60979606894964156</v>
      </c>
      <c r="G1180" s="98">
        <f t="shared" si="45"/>
        <v>0.68975720891124925</v>
      </c>
      <c r="H1180" s="138">
        <v>579.91420000000005</v>
      </c>
      <c r="I1180" s="136" t="s">
        <v>63</v>
      </c>
      <c r="J1180" s="103" t="s">
        <v>493</v>
      </c>
      <c r="K1180" s="137" t="s">
        <v>1112</v>
      </c>
      <c r="L1180" s="141" t="s">
        <v>1074</v>
      </c>
      <c r="M1180" s="93" t="s">
        <v>494</v>
      </c>
    </row>
    <row r="1181" spans="1:13" ht="12.75" customHeight="1" x14ac:dyDescent="0.2">
      <c r="A1181" s="133">
        <v>42109</v>
      </c>
      <c r="B1181" s="145" t="s">
        <v>1304</v>
      </c>
      <c r="C1181" s="172" t="s">
        <v>273</v>
      </c>
      <c r="D1181" s="173" t="s">
        <v>8</v>
      </c>
      <c r="E1181" s="135">
        <v>3000</v>
      </c>
      <c r="F1181" s="99">
        <f t="shared" si="44"/>
        <v>4.5734705171223116</v>
      </c>
      <c r="G1181" s="98">
        <f t="shared" si="45"/>
        <v>5.1731790668343693</v>
      </c>
      <c r="H1181" s="138">
        <v>579.91420000000005</v>
      </c>
      <c r="I1181" s="136" t="s">
        <v>63</v>
      </c>
      <c r="J1181" s="103" t="s">
        <v>493</v>
      </c>
      <c r="K1181" s="137" t="s">
        <v>1112</v>
      </c>
      <c r="L1181" s="141" t="s">
        <v>1074</v>
      </c>
      <c r="M1181" s="93" t="s">
        <v>494</v>
      </c>
    </row>
    <row r="1182" spans="1:13" ht="12.75" customHeight="1" x14ac:dyDescent="0.2">
      <c r="A1182" s="133">
        <v>42109</v>
      </c>
      <c r="B1182" s="145" t="s">
        <v>1418</v>
      </c>
      <c r="C1182" s="172" t="s">
        <v>273</v>
      </c>
      <c r="D1182" s="173" t="s">
        <v>8</v>
      </c>
      <c r="E1182" s="135">
        <v>5000</v>
      </c>
      <c r="F1182" s="99">
        <f t="shared" si="44"/>
        <v>7.6224508618705187</v>
      </c>
      <c r="G1182" s="98">
        <f t="shared" si="45"/>
        <v>8.6219651113906153</v>
      </c>
      <c r="H1182" s="138">
        <v>579.91420000000005</v>
      </c>
      <c r="I1182" s="136" t="s">
        <v>63</v>
      </c>
      <c r="J1182" s="103" t="s">
        <v>493</v>
      </c>
      <c r="K1182" s="137" t="s">
        <v>1112</v>
      </c>
      <c r="L1182" s="141" t="s">
        <v>1074</v>
      </c>
      <c r="M1182" s="93" t="s">
        <v>494</v>
      </c>
    </row>
    <row r="1183" spans="1:13" ht="12.75" customHeight="1" x14ac:dyDescent="0.2">
      <c r="A1183" s="133">
        <v>42109</v>
      </c>
      <c r="B1183" s="145" t="s">
        <v>1395</v>
      </c>
      <c r="C1183" s="172" t="s">
        <v>118</v>
      </c>
      <c r="D1183" s="173" t="s">
        <v>8</v>
      </c>
      <c r="E1183" s="135">
        <v>1500</v>
      </c>
      <c r="F1183" s="99">
        <f t="shared" si="44"/>
        <v>2.2867352585611558</v>
      </c>
      <c r="G1183" s="98">
        <f t="shared" si="45"/>
        <v>2.5865895334171847</v>
      </c>
      <c r="H1183" s="138">
        <v>579.91420000000005</v>
      </c>
      <c r="I1183" s="136" t="s">
        <v>12</v>
      </c>
      <c r="J1183" s="103" t="s">
        <v>493</v>
      </c>
      <c r="K1183" s="137" t="s">
        <v>1113</v>
      </c>
      <c r="L1183" s="141" t="s">
        <v>1074</v>
      </c>
      <c r="M1183" s="93" t="s">
        <v>494</v>
      </c>
    </row>
    <row r="1184" spans="1:13" ht="12.75" customHeight="1" x14ac:dyDescent="0.2">
      <c r="A1184" s="133">
        <v>42109</v>
      </c>
      <c r="B1184" s="145" t="s">
        <v>1396</v>
      </c>
      <c r="C1184" s="172" t="s">
        <v>118</v>
      </c>
      <c r="D1184" s="173" t="s">
        <v>8</v>
      </c>
      <c r="E1184" s="135">
        <v>300</v>
      </c>
      <c r="F1184" s="99">
        <f t="shared" si="44"/>
        <v>0.45734705171223117</v>
      </c>
      <c r="G1184" s="98">
        <f t="shared" si="45"/>
        <v>0.51731790668343691</v>
      </c>
      <c r="H1184" s="138">
        <v>579.91420000000005</v>
      </c>
      <c r="I1184" s="136" t="s">
        <v>12</v>
      </c>
      <c r="J1184" s="103" t="s">
        <v>493</v>
      </c>
      <c r="K1184" s="137" t="s">
        <v>1113</v>
      </c>
      <c r="L1184" s="141" t="s">
        <v>1074</v>
      </c>
      <c r="M1184" s="93" t="s">
        <v>494</v>
      </c>
    </row>
    <row r="1185" spans="1:13" ht="12.75" customHeight="1" x14ac:dyDescent="0.2">
      <c r="A1185" s="133">
        <v>42109</v>
      </c>
      <c r="B1185" s="145" t="s">
        <v>1397</v>
      </c>
      <c r="C1185" s="172" t="s">
        <v>118</v>
      </c>
      <c r="D1185" s="173" t="s">
        <v>8</v>
      </c>
      <c r="E1185" s="135">
        <v>1500</v>
      </c>
      <c r="F1185" s="99">
        <f t="shared" si="44"/>
        <v>2.2867352585611558</v>
      </c>
      <c r="G1185" s="98">
        <f t="shared" si="45"/>
        <v>2.5865895334171847</v>
      </c>
      <c r="H1185" s="138">
        <v>579.91420000000005</v>
      </c>
      <c r="I1185" s="136" t="s">
        <v>12</v>
      </c>
      <c r="J1185" s="103" t="s">
        <v>493</v>
      </c>
      <c r="K1185" s="137" t="s">
        <v>1113</v>
      </c>
      <c r="L1185" s="141" t="s">
        <v>1074</v>
      </c>
      <c r="M1185" s="93" t="s">
        <v>494</v>
      </c>
    </row>
    <row r="1186" spans="1:13" ht="12.75" customHeight="1" x14ac:dyDescent="0.2">
      <c r="A1186" s="133">
        <v>42109</v>
      </c>
      <c r="B1186" s="145" t="s">
        <v>1398</v>
      </c>
      <c r="C1186" s="172" t="s">
        <v>239</v>
      </c>
      <c r="D1186" s="173" t="s">
        <v>8</v>
      </c>
      <c r="E1186" s="135">
        <v>3000</v>
      </c>
      <c r="F1186" s="99">
        <f t="shared" si="44"/>
        <v>4.5734705171223116</v>
      </c>
      <c r="G1186" s="98">
        <f t="shared" si="45"/>
        <v>5.1731790668343693</v>
      </c>
      <c r="H1186" s="138">
        <v>579.91420000000005</v>
      </c>
      <c r="I1186" s="136" t="s">
        <v>12</v>
      </c>
      <c r="J1186" s="103" t="s">
        <v>493</v>
      </c>
      <c r="K1186" s="137" t="s">
        <v>1113</v>
      </c>
      <c r="L1186" s="141" t="s">
        <v>1074</v>
      </c>
      <c r="M1186" s="93" t="s">
        <v>494</v>
      </c>
    </row>
    <row r="1187" spans="1:13" ht="12.75" customHeight="1" x14ac:dyDescent="0.2">
      <c r="A1187" s="133">
        <v>42110</v>
      </c>
      <c r="B1187" s="145" t="s">
        <v>763</v>
      </c>
      <c r="C1187" s="184" t="s">
        <v>118</v>
      </c>
      <c r="D1187" s="189" t="s">
        <v>15</v>
      </c>
      <c r="E1187" s="135">
        <v>500</v>
      </c>
      <c r="F1187" s="99">
        <f t="shared" si="44"/>
        <v>0.76224508618705189</v>
      </c>
      <c r="G1187" s="98">
        <f t="shared" si="45"/>
        <v>0.86219651113906148</v>
      </c>
      <c r="H1187" s="138">
        <v>579.91420000000005</v>
      </c>
      <c r="I1187" s="136" t="s">
        <v>16</v>
      </c>
      <c r="J1187" s="103" t="s">
        <v>493</v>
      </c>
      <c r="K1187" s="137" t="s">
        <v>1114</v>
      </c>
      <c r="L1187" s="141" t="s">
        <v>1074</v>
      </c>
      <c r="M1187" s="93" t="s">
        <v>494</v>
      </c>
    </row>
    <row r="1188" spans="1:13" ht="12.75" customHeight="1" x14ac:dyDescent="0.2">
      <c r="A1188" s="133">
        <v>42110</v>
      </c>
      <c r="B1188" s="145" t="s">
        <v>1226</v>
      </c>
      <c r="C1188" s="184" t="s">
        <v>118</v>
      </c>
      <c r="D1188" s="189" t="s">
        <v>15</v>
      </c>
      <c r="E1188" s="135">
        <v>400</v>
      </c>
      <c r="F1188" s="99">
        <f t="shared" si="44"/>
        <v>0.60979606894964156</v>
      </c>
      <c r="G1188" s="98">
        <f t="shared" si="45"/>
        <v>0.68975720891124925</v>
      </c>
      <c r="H1188" s="138">
        <v>579.91420000000005</v>
      </c>
      <c r="I1188" s="136" t="s">
        <v>16</v>
      </c>
      <c r="J1188" s="103" t="s">
        <v>493</v>
      </c>
      <c r="K1188" s="137" t="s">
        <v>1114</v>
      </c>
      <c r="L1188" s="141" t="s">
        <v>1074</v>
      </c>
      <c r="M1188" s="93" t="s">
        <v>494</v>
      </c>
    </row>
    <row r="1189" spans="1:13" ht="12.75" customHeight="1" x14ac:dyDescent="0.2">
      <c r="A1189" s="133">
        <v>42110</v>
      </c>
      <c r="B1189" s="145" t="s">
        <v>1227</v>
      </c>
      <c r="C1189" s="184" t="s">
        <v>118</v>
      </c>
      <c r="D1189" s="189" t="s">
        <v>15</v>
      </c>
      <c r="E1189" s="135">
        <v>700</v>
      </c>
      <c r="F1189" s="99">
        <f t="shared" si="44"/>
        <v>1.0671431206618727</v>
      </c>
      <c r="G1189" s="98">
        <f t="shared" si="45"/>
        <v>1.2070751155946862</v>
      </c>
      <c r="H1189" s="138">
        <v>579.91420000000005</v>
      </c>
      <c r="I1189" s="136" t="s">
        <v>16</v>
      </c>
      <c r="J1189" s="103" t="s">
        <v>493</v>
      </c>
      <c r="K1189" s="137" t="s">
        <v>1114</v>
      </c>
      <c r="L1189" s="141" t="s">
        <v>1074</v>
      </c>
      <c r="M1189" s="93" t="s">
        <v>494</v>
      </c>
    </row>
    <row r="1190" spans="1:13" ht="12.75" customHeight="1" x14ac:dyDescent="0.2">
      <c r="A1190" s="133">
        <v>42110</v>
      </c>
      <c r="B1190" s="145" t="s">
        <v>1305</v>
      </c>
      <c r="C1190" s="172" t="s">
        <v>118</v>
      </c>
      <c r="D1190" s="173" t="s">
        <v>8</v>
      </c>
      <c r="E1190" s="135">
        <v>200</v>
      </c>
      <c r="F1190" s="99">
        <f t="shared" si="44"/>
        <v>0.30489803447482078</v>
      </c>
      <c r="G1190" s="98">
        <f t="shared" si="45"/>
        <v>0.34487860445562463</v>
      </c>
      <c r="H1190" s="138">
        <v>579.91420000000005</v>
      </c>
      <c r="I1190" s="136" t="s">
        <v>63</v>
      </c>
      <c r="J1190" s="103" t="s">
        <v>493</v>
      </c>
      <c r="K1190" s="137" t="s">
        <v>1112</v>
      </c>
      <c r="L1190" s="141" t="s">
        <v>1074</v>
      </c>
      <c r="M1190" s="93" t="s">
        <v>494</v>
      </c>
    </row>
    <row r="1191" spans="1:13" ht="12.75" customHeight="1" x14ac:dyDescent="0.2">
      <c r="A1191" s="133">
        <v>42110</v>
      </c>
      <c r="B1191" s="145" t="s">
        <v>1306</v>
      </c>
      <c r="C1191" s="172" t="s">
        <v>118</v>
      </c>
      <c r="D1191" s="173" t="s">
        <v>8</v>
      </c>
      <c r="E1191" s="135">
        <v>1500</v>
      </c>
      <c r="F1191" s="99">
        <f t="shared" si="44"/>
        <v>2.2867352585611558</v>
      </c>
      <c r="G1191" s="98">
        <f t="shared" si="45"/>
        <v>2.5865895334171847</v>
      </c>
      <c r="H1191" s="138">
        <v>579.91420000000005</v>
      </c>
      <c r="I1191" s="136" t="s">
        <v>63</v>
      </c>
      <c r="J1191" s="103" t="s">
        <v>493</v>
      </c>
      <c r="K1191" s="137" t="s">
        <v>1112</v>
      </c>
      <c r="L1191" s="141" t="s">
        <v>1074</v>
      </c>
      <c r="M1191" s="93" t="s">
        <v>494</v>
      </c>
    </row>
    <row r="1192" spans="1:13" ht="12.75" customHeight="1" x14ac:dyDescent="0.2">
      <c r="A1192" s="133">
        <v>42110</v>
      </c>
      <c r="B1192" s="145" t="s">
        <v>1307</v>
      </c>
      <c r="C1192" s="172" t="s">
        <v>118</v>
      </c>
      <c r="D1192" s="173" t="s">
        <v>8</v>
      </c>
      <c r="E1192" s="135">
        <v>300</v>
      </c>
      <c r="F1192" s="99">
        <f t="shared" si="44"/>
        <v>0.45734705171223117</v>
      </c>
      <c r="G1192" s="98">
        <f t="shared" si="45"/>
        <v>0.51731790668343691</v>
      </c>
      <c r="H1192" s="138">
        <v>579.91420000000005</v>
      </c>
      <c r="I1192" s="136" t="s">
        <v>63</v>
      </c>
      <c r="J1192" s="103" t="s">
        <v>493</v>
      </c>
      <c r="K1192" s="137" t="s">
        <v>1112</v>
      </c>
      <c r="L1192" s="141" t="s">
        <v>1074</v>
      </c>
      <c r="M1192" s="93" t="s">
        <v>494</v>
      </c>
    </row>
    <row r="1193" spans="1:13" ht="12.75" customHeight="1" x14ac:dyDescent="0.2">
      <c r="A1193" s="133">
        <v>42110</v>
      </c>
      <c r="B1193" s="145" t="s">
        <v>1308</v>
      </c>
      <c r="C1193" s="172" t="s">
        <v>118</v>
      </c>
      <c r="D1193" s="173" t="s">
        <v>8</v>
      </c>
      <c r="E1193" s="135">
        <v>400</v>
      </c>
      <c r="F1193" s="99">
        <f t="shared" si="44"/>
        <v>0.60979606894964156</v>
      </c>
      <c r="G1193" s="98">
        <f t="shared" si="45"/>
        <v>0.68975720891124925</v>
      </c>
      <c r="H1193" s="138">
        <v>579.91420000000005</v>
      </c>
      <c r="I1193" s="136" t="s">
        <v>63</v>
      </c>
      <c r="J1193" s="103" t="s">
        <v>493</v>
      </c>
      <c r="K1193" s="137" t="s">
        <v>1112</v>
      </c>
      <c r="L1193" s="141" t="s">
        <v>1074</v>
      </c>
      <c r="M1193" s="93" t="s">
        <v>494</v>
      </c>
    </row>
    <row r="1194" spans="1:13" ht="12.75" customHeight="1" x14ac:dyDescent="0.2">
      <c r="A1194" s="133">
        <v>42110</v>
      </c>
      <c r="B1194" s="145" t="s">
        <v>1309</v>
      </c>
      <c r="C1194" s="172" t="s">
        <v>118</v>
      </c>
      <c r="D1194" s="173" t="s">
        <v>8</v>
      </c>
      <c r="E1194" s="135">
        <v>400</v>
      </c>
      <c r="F1194" s="99">
        <f t="shared" si="44"/>
        <v>0.60979606894964156</v>
      </c>
      <c r="G1194" s="98">
        <f t="shared" si="45"/>
        <v>0.68975720891124925</v>
      </c>
      <c r="H1194" s="138">
        <v>579.91420000000005</v>
      </c>
      <c r="I1194" s="136" t="s">
        <v>63</v>
      </c>
      <c r="J1194" s="103" t="s">
        <v>493</v>
      </c>
      <c r="K1194" s="137" t="s">
        <v>1112</v>
      </c>
      <c r="L1194" s="141" t="s">
        <v>1074</v>
      </c>
      <c r="M1194" s="93" t="s">
        <v>494</v>
      </c>
    </row>
    <row r="1195" spans="1:13" ht="12.75" customHeight="1" x14ac:dyDescent="0.2">
      <c r="A1195" s="133">
        <v>42110</v>
      </c>
      <c r="B1195" s="145" t="s">
        <v>1302</v>
      </c>
      <c r="C1195" s="172" t="s">
        <v>239</v>
      </c>
      <c r="D1195" s="173" t="s">
        <v>8</v>
      </c>
      <c r="E1195" s="135">
        <v>1400</v>
      </c>
      <c r="F1195" s="99">
        <f t="shared" si="44"/>
        <v>2.1342862413237453</v>
      </c>
      <c r="G1195" s="98">
        <f t="shared" si="45"/>
        <v>2.4141502311893723</v>
      </c>
      <c r="H1195" s="138">
        <v>579.91420000000005</v>
      </c>
      <c r="I1195" s="136" t="s">
        <v>63</v>
      </c>
      <c r="J1195" s="103" t="s">
        <v>493</v>
      </c>
      <c r="K1195" s="137" t="s">
        <v>1112</v>
      </c>
      <c r="L1195" s="141" t="s">
        <v>1074</v>
      </c>
      <c r="M1195" s="93" t="s">
        <v>494</v>
      </c>
    </row>
    <row r="1196" spans="1:13" ht="12.75" customHeight="1" x14ac:dyDescent="0.2">
      <c r="A1196" s="133">
        <v>42110</v>
      </c>
      <c r="B1196" s="145" t="s">
        <v>1310</v>
      </c>
      <c r="C1196" s="172" t="s">
        <v>118</v>
      </c>
      <c r="D1196" s="173" t="s">
        <v>8</v>
      </c>
      <c r="E1196" s="135">
        <v>200</v>
      </c>
      <c r="F1196" s="99">
        <f t="shared" si="44"/>
        <v>0.30489803447482078</v>
      </c>
      <c r="G1196" s="98">
        <f t="shared" si="45"/>
        <v>0.34487860445562463</v>
      </c>
      <c r="H1196" s="138">
        <v>579.91420000000005</v>
      </c>
      <c r="I1196" s="136" t="s">
        <v>63</v>
      </c>
      <c r="J1196" s="103" t="s">
        <v>493</v>
      </c>
      <c r="K1196" s="137" t="s">
        <v>1112</v>
      </c>
      <c r="L1196" s="141" t="s">
        <v>1074</v>
      </c>
      <c r="M1196" s="93" t="s">
        <v>494</v>
      </c>
    </row>
    <row r="1197" spans="1:13" ht="12.75" customHeight="1" x14ac:dyDescent="0.2">
      <c r="A1197" s="133">
        <v>42110</v>
      </c>
      <c r="B1197" s="145" t="s">
        <v>1311</v>
      </c>
      <c r="C1197" s="172" t="s">
        <v>118</v>
      </c>
      <c r="D1197" s="173" t="s">
        <v>8</v>
      </c>
      <c r="E1197" s="135">
        <v>200</v>
      </c>
      <c r="F1197" s="99">
        <f t="shared" si="44"/>
        <v>0.30489803447482078</v>
      </c>
      <c r="G1197" s="98">
        <f t="shared" si="45"/>
        <v>0.34487860445562463</v>
      </c>
      <c r="H1197" s="138">
        <v>579.91420000000005</v>
      </c>
      <c r="I1197" s="136" t="s">
        <v>63</v>
      </c>
      <c r="J1197" s="103" t="s">
        <v>493</v>
      </c>
      <c r="K1197" s="137" t="s">
        <v>1112</v>
      </c>
      <c r="L1197" s="141" t="s">
        <v>1074</v>
      </c>
      <c r="M1197" s="93" t="s">
        <v>494</v>
      </c>
    </row>
    <row r="1198" spans="1:13" ht="12.75" customHeight="1" x14ac:dyDescent="0.2">
      <c r="A1198" s="133">
        <v>42110</v>
      </c>
      <c r="B1198" s="145" t="s">
        <v>1312</v>
      </c>
      <c r="C1198" s="172" t="s">
        <v>118</v>
      </c>
      <c r="D1198" s="173" t="s">
        <v>8</v>
      </c>
      <c r="E1198" s="135">
        <v>300</v>
      </c>
      <c r="F1198" s="99">
        <f t="shared" si="44"/>
        <v>0.45734705171223117</v>
      </c>
      <c r="G1198" s="98">
        <f t="shared" si="45"/>
        <v>0.51731790668343691</v>
      </c>
      <c r="H1198" s="138">
        <v>579.91420000000005</v>
      </c>
      <c r="I1198" s="136" t="s">
        <v>63</v>
      </c>
      <c r="J1198" s="103" t="s">
        <v>493</v>
      </c>
      <c r="K1198" s="137" t="s">
        <v>1112</v>
      </c>
      <c r="L1198" s="141" t="s">
        <v>1074</v>
      </c>
      <c r="M1198" s="93" t="s">
        <v>494</v>
      </c>
    </row>
    <row r="1199" spans="1:13" ht="12.75" customHeight="1" x14ac:dyDescent="0.2">
      <c r="A1199" s="133">
        <v>42110</v>
      </c>
      <c r="B1199" s="145" t="s">
        <v>1302</v>
      </c>
      <c r="C1199" s="172" t="s">
        <v>239</v>
      </c>
      <c r="D1199" s="173" t="s">
        <v>8</v>
      </c>
      <c r="E1199" s="135">
        <v>2100</v>
      </c>
      <c r="F1199" s="99">
        <f t="shared" si="44"/>
        <v>3.201429361985618</v>
      </c>
      <c r="G1199" s="98">
        <f t="shared" si="45"/>
        <v>3.6212253467840583</v>
      </c>
      <c r="H1199" s="138">
        <v>579.91420000000005</v>
      </c>
      <c r="I1199" s="136" t="s">
        <v>63</v>
      </c>
      <c r="J1199" s="103" t="s">
        <v>493</v>
      </c>
      <c r="K1199" s="137" t="s">
        <v>1112</v>
      </c>
      <c r="L1199" s="141" t="s">
        <v>1074</v>
      </c>
      <c r="M1199" s="93" t="s">
        <v>494</v>
      </c>
    </row>
    <row r="1200" spans="1:13" ht="12.75" customHeight="1" x14ac:dyDescent="0.2">
      <c r="A1200" s="133">
        <v>42110</v>
      </c>
      <c r="B1200" s="145" t="s">
        <v>1313</v>
      </c>
      <c r="C1200" s="172" t="s">
        <v>118</v>
      </c>
      <c r="D1200" s="173" t="s">
        <v>8</v>
      </c>
      <c r="E1200" s="135">
        <v>1500</v>
      </c>
      <c r="F1200" s="99">
        <f t="shared" ref="F1200:F1263" si="46">E1200/655.957</f>
        <v>2.2867352585611558</v>
      </c>
      <c r="G1200" s="98">
        <f t="shared" ref="G1200:G1263" si="47">E1200/H1200</f>
        <v>2.5865895334171847</v>
      </c>
      <c r="H1200" s="138">
        <v>579.91420000000005</v>
      </c>
      <c r="I1200" s="136" t="s">
        <v>63</v>
      </c>
      <c r="J1200" s="103" t="s">
        <v>493</v>
      </c>
      <c r="K1200" s="137" t="s">
        <v>1112</v>
      </c>
      <c r="L1200" s="141" t="s">
        <v>1074</v>
      </c>
      <c r="M1200" s="93" t="s">
        <v>494</v>
      </c>
    </row>
    <row r="1201" spans="1:13" ht="12.75" customHeight="1" x14ac:dyDescent="0.2">
      <c r="A1201" s="133">
        <v>42110</v>
      </c>
      <c r="B1201" s="145" t="s">
        <v>1314</v>
      </c>
      <c r="C1201" s="172" t="s">
        <v>118</v>
      </c>
      <c r="D1201" s="173" t="s">
        <v>8</v>
      </c>
      <c r="E1201" s="135">
        <v>200</v>
      </c>
      <c r="F1201" s="99">
        <f t="shared" si="46"/>
        <v>0.30489803447482078</v>
      </c>
      <c r="G1201" s="98">
        <f t="shared" si="47"/>
        <v>0.34487860445562463</v>
      </c>
      <c r="H1201" s="138">
        <v>579.91420000000005</v>
      </c>
      <c r="I1201" s="136" t="s">
        <v>63</v>
      </c>
      <c r="J1201" s="103" t="s">
        <v>493</v>
      </c>
      <c r="K1201" s="137" t="s">
        <v>1112</v>
      </c>
      <c r="L1201" s="141" t="s">
        <v>1074</v>
      </c>
      <c r="M1201" s="93" t="s">
        <v>494</v>
      </c>
    </row>
    <row r="1202" spans="1:13" ht="12.75" customHeight="1" x14ac:dyDescent="0.2">
      <c r="A1202" s="133">
        <v>42110</v>
      </c>
      <c r="B1202" s="145" t="s">
        <v>1315</v>
      </c>
      <c r="C1202" s="172" t="s">
        <v>118</v>
      </c>
      <c r="D1202" s="173" t="s">
        <v>8</v>
      </c>
      <c r="E1202" s="135">
        <v>200</v>
      </c>
      <c r="F1202" s="99">
        <f t="shared" si="46"/>
        <v>0.30489803447482078</v>
      </c>
      <c r="G1202" s="98">
        <f t="shared" si="47"/>
        <v>0.34487860445562463</v>
      </c>
      <c r="H1202" s="138">
        <v>579.91420000000005</v>
      </c>
      <c r="I1202" s="136" t="s">
        <v>63</v>
      </c>
      <c r="J1202" s="103" t="s">
        <v>493</v>
      </c>
      <c r="K1202" s="137" t="s">
        <v>1112</v>
      </c>
      <c r="L1202" s="141" t="s">
        <v>1074</v>
      </c>
      <c r="M1202" s="93" t="s">
        <v>494</v>
      </c>
    </row>
    <row r="1203" spans="1:13" ht="12.75" customHeight="1" x14ac:dyDescent="0.2">
      <c r="A1203" s="133">
        <v>42110</v>
      </c>
      <c r="B1203" s="145" t="s">
        <v>1316</v>
      </c>
      <c r="C1203" s="172" t="s">
        <v>118</v>
      </c>
      <c r="D1203" s="173" t="s">
        <v>8</v>
      </c>
      <c r="E1203" s="135">
        <v>200</v>
      </c>
      <c r="F1203" s="99">
        <f t="shared" si="46"/>
        <v>0.30489803447482078</v>
      </c>
      <c r="G1203" s="98">
        <f t="shared" si="47"/>
        <v>0.34487860445562463</v>
      </c>
      <c r="H1203" s="138">
        <v>579.91420000000005</v>
      </c>
      <c r="I1203" s="136" t="s">
        <v>63</v>
      </c>
      <c r="J1203" s="103" t="s">
        <v>493</v>
      </c>
      <c r="K1203" s="137" t="s">
        <v>1112</v>
      </c>
      <c r="L1203" s="141" t="s">
        <v>1074</v>
      </c>
      <c r="M1203" s="93" t="s">
        <v>494</v>
      </c>
    </row>
    <row r="1204" spans="1:13" ht="12.75" customHeight="1" x14ac:dyDescent="0.2">
      <c r="A1204" s="133">
        <v>42110</v>
      </c>
      <c r="B1204" s="145" t="s">
        <v>1304</v>
      </c>
      <c r="C1204" s="172" t="s">
        <v>273</v>
      </c>
      <c r="D1204" s="173" t="s">
        <v>8</v>
      </c>
      <c r="E1204" s="135">
        <v>3000</v>
      </c>
      <c r="F1204" s="99">
        <f t="shared" si="46"/>
        <v>4.5734705171223116</v>
      </c>
      <c r="G1204" s="98">
        <f t="shared" si="47"/>
        <v>5.1731790668343693</v>
      </c>
      <c r="H1204" s="138">
        <v>579.91420000000005</v>
      </c>
      <c r="I1204" s="136" t="s">
        <v>63</v>
      </c>
      <c r="J1204" s="103" t="s">
        <v>493</v>
      </c>
      <c r="K1204" s="137" t="s">
        <v>1112</v>
      </c>
      <c r="L1204" s="141" t="s">
        <v>1074</v>
      </c>
      <c r="M1204" s="93" t="s">
        <v>494</v>
      </c>
    </row>
    <row r="1205" spans="1:13" ht="12.75" customHeight="1" x14ac:dyDescent="0.2">
      <c r="A1205" s="133">
        <v>42110</v>
      </c>
      <c r="B1205" s="145" t="s">
        <v>1418</v>
      </c>
      <c r="C1205" s="172" t="s">
        <v>273</v>
      </c>
      <c r="D1205" s="173" t="s">
        <v>8</v>
      </c>
      <c r="E1205" s="135">
        <v>5000</v>
      </c>
      <c r="F1205" s="99">
        <f t="shared" si="46"/>
        <v>7.6224508618705187</v>
      </c>
      <c r="G1205" s="98">
        <f t="shared" si="47"/>
        <v>8.6219651113906153</v>
      </c>
      <c r="H1205" s="138">
        <v>579.91420000000005</v>
      </c>
      <c r="I1205" s="136" t="s">
        <v>63</v>
      </c>
      <c r="J1205" s="103" t="s">
        <v>493</v>
      </c>
      <c r="K1205" s="137" t="s">
        <v>1112</v>
      </c>
      <c r="L1205" s="141" t="s">
        <v>1074</v>
      </c>
      <c r="M1205" s="93" t="s">
        <v>494</v>
      </c>
    </row>
    <row r="1206" spans="1:13" ht="12.75" customHeight="1" x14ac:dyDescent="0.2">
      <c r="A1206" s="133">
        <v>42110</v>
      </c>
      <c r="B1206" s="145" t="s">
        <v>1384</v>
      </c>
      <c r="C1206" s="172" t="s">
        <v>118</v>
      </c>
      <c r="D1206" s="173" t="s">
        <v>8</v>
      </c>
      <c r="E1206" s="135">
        <v>600</v>
      </c>
      <c r="F1206" s="99">
        <f t="shared" si="46"/>
        <v>0.91469410342446233</v>
      </c>
      <c r="G1206" s="98">
        <f t="shared" si="47"/>
        <v>1.0346358133668738</v>
      </c>
      <c r="H1206" s="138">
        <v>579.91420000000005</v>
      </c>
      <c r="I1206" s="136" t="s">
        <v>12</v>
      </c>
      <c r="J1206" s="103" t="s">
        <v>493</v>
      </c>
      <c r="K1206" s="137" t="s">
        <v>1106</v>
      </c>
      <c r="L1206" s="141" t="s">
        <v>1074</v>
      </c>
      <c r="M1206" s="93" t="s">
        <v>494</v>
      </c>
    </row>
    <row r="1207" spans="1:13" ht="12.75" customHeight="1" x14ac:dyDescent="0.2">
      <c r="A1207" s="133">
        <v>42110</v>
      </c>
      <c r="B1207" s="145" t="s">
        <v>1385</v>
      </c>
      <c r="C1207" s="172" t="s">
        <v>118</v>
      </c>
      <c r="D1207" s="173" t="s">
        <v>8</v>
      </c>
      <c r="E1207" s="135">
        <v>6200</v>
      </c>
      <c r="F1207" s="99">
        <f t="shared" si="46"/>
        <v>9.451839068719444</v>
      </c>
      <c r="G1207" s="98">
        <f t="shared" si="47"/>
        <v>10.691236738124363</v>
      </c>
      <c r="H1207" s="138">
        <v>579.91420000000005</v>
      </c>
      <c r="I1207" s="136" t="s">
        <v>12</v>
      </c>
      <c r="J1207" s="103" t="s">
        <v>493</v>
      </c>
      <c r="K1207" s="137" t="s">
        <v>1106</v>
      </c>
      <c r="L1207" s="141" t="s">
        <v>1074</v>
      </c>
      <c r="M1207" s="93" t="s">
        <v>494</v>
      </c>
    </row>
    <row r="1208" spans="1:13" ht="12.75" customHeight="1" x14ac:dyDescent="0.2">
      <c r="A1208" s="133">
        <v>42110</v>
      </c>
      <c r="B1208" s="145" t="s">
        <v>1386</v>
      </c>
      <c r="C1208" s="172" t="s">
        <v>118</v>
      </c>
      <c r="D1208" s="173" t="s">
        <v>8</v>
      </c>
      <c r="E1208" s="135">
        <v>200</v>
      </c>
      <c r="F1208" s="99">
        <f t="shared" si="46"/>
        <v>0.30489803447482078</v>
      </c>
      <c r="G1208" s="98">
        <f t="shared" si="47"/>
        <v>0.34487860445562463</v>
      </c>
      <c r="H1208" s="138">
        <v>579.91420000000005</v>
      </c>
      <c r="I1208" s="136" t="s">
        <v>12</v>
      </c>
      <c r="J1208" s="103" t="s">
        <v>493</v>
      </c>
      <c r="K1208" s="137" t="s">
        <v>1106</v>
      </c>
      <c r="L1208" s="141" t="s">
        <v>1074</v>
      </c>
      <c r="M1208" s="93" t="s">
        <v>494</v>
      </c>
    </row>
    <row r="1209" spans="1:13" ht="12.75" customHeight="1" x14ac:dyDescent="0.2">
      <c r="A1209" s="133">
        <v>42110</v>
      </c>
      <c r="B1209" s="145" t="s">
        <v>1387</v>
      </c>
      <c r="C1209" s="172" t="s">
        <v>118</v>
      </c>
      <c r="D1209" s="173" t="s">
        <v>8</v>
      </c>
      <c r="E1209" s="135">
        <v>300</v>
      </c>
      <c r="F1209" s="99">
        <f t="shared" si="46"/>
        <v>0.45734705171223117</v>
      </c>
      <c r="G1209" s="98">
        <f t="shared" si="47"/>
        <v>0.51731790668343691</v>
      </c>
      <c r="H1209" s="138">
        <v>579.91420000000005</v>
      </c>
      <c r="I1209" s="136" t="s">
        <v>12</v>
      </c>
      <c r="J1209" s="103" t="s">
        <v>493</v>
      </c>
      <c r="K1209" s="137" t="s">
        <v>1106</v>
      </c>
      <c r="L1209" s="141" t="s">
        <v>1074</v>
      </c>
      <c r="M1209" s="93" t="s">
        <v>494</v>
      </c>
    </row>
    <row r="1210" spans="1:13" ht="12.75" customHeight="1" x14ac:dyDescent="0.2">
      <c r="A1210" s="133">
        <v>42110</v>
      </c>
      <c r="B1210" s="145" t="s">
        <v>1388</v>
      </c>
      <c r="C1210" s="172" t="s">
        <v>118</v>
      </c>
      <c r="D1210" s="173" t="s">
        <v>8</v>
      </c>
      <c r="E1210" s="135">
        <v>300</v>
      </c>
      <c r="F1210" s="99">
        <f t="shared" si="46"/>
        <v>0.45734705171223117</v>
      </c>
      <c r="G1210" s="98">
        <f t="shared" si="47"/>
        <v>0.51731790668343691</v>
      </c>
      <c r="H1210" s="138">
        <v>579.91420000000005</v>
      </c>
      <c r="I1210" s="136" t="s">
        <v>12</v>
      </c>
      <c r="J1210" s="103" t="s">
        <v>493</v>
      </c>
      <c r="K1210" s="137" t="s">
        <v>1106</v>
      </c>
      <c r="L1210" s="141" t="s">
        <v>1074</v>
      </c>
      <c r="M1210" s="93" t="s">
        <v>494</v>
      </c>
    </row>
    <row r="1211" spans="1:13" ht="12.75" customHeight="1" x14ac:dyDescent="0.2">
      <c r="A1211" s="133">
        <v>42110</v>
      </c>
      <c r="B1211" s="145" t="s">
        <v>1389</v>
      </c>
      <c r="C1211" s="172" t="s">
        <v>118</v>
      </c>
      <c r="D1211" s="173" t="s">
        <v>8</v>
      </c>
      <c r="E1211" s="135">
        <v>900</v>
      </c>
      <c r="F1211" s="99">
        <f t="shared" si="46"/>
        <v>1.3720411551366933</v>
      </c>
      <c r="G1211" s="98">
        <f t="shared" si="47"/>
        <v>1.5519537200503108</v>
      </c>
      <c r="H1211" s="138">
        <v>579.91420000000005</v>
      </c>
      <c r="I1211" s="136" t="s">
        <v>12</v>
      </c>
      <c r="J1211" s="103" t="s">
        <v>493</v>
      </c>
      <c r="K1211" s="137" t="s">
        <v>1106</v>
      </c>
      <c r="L1211" s="141" t="s">
        <v>1074</v>
      </c>
      <c r="M1211" s="93" t="s">
        <v>494</v>
      </c>
    </row>
    <row r="1212" spans="1:13" ht="12.75" customHeight="1" x14ac:dyDescent="0.2">
      <c r="A1212" s="133">
        <v>42110</v>
      </c>
      <c r="B1212" s="145" t="s">
        <v>1421</v>
      </c>
      <c r="C1212" s="172" t="s">
        <v>273</v>
      </c>
      <c r="D1212" s="173" t="s">
        <v>8</v>
      </c>
      <c r="E1212" s="135">
        <v>5000</v>
      </c>
      <c r="F1212" s="99">
        <f t="shared" si="46"/>
        <v>7.6224508618705187</v>
      </c>
      <c r="G1212" s="98">
        <f t="shared" si="47"/>
        <v>8.6219651113906153</v>
      </c>
      <c r="H1212" s="138">
        <v>579.91420000000005</v>
      </c>
      <c r="I1212" s="136" t="s">
        <v>12</v>
      </c>
      <c r="J1212" s="103" t="s">
        <v>493</v>
      </c>
      <c r="K1212" s="137" t="s">
        <v>1106</v>
      </c>
      <c r="L1212" s="141" t="s">
        <v>1074</v>
      </c>
      <c r="M1212" s="93" t="s">
        <v>494</v>
      </c>
    </row>
    <row r="1213" spans="1:13" ht="12.75" customHeight="1" x14ac:dyDescent="0.2">
      <c r="A1213" s="133">
        <v>42110</v>
      </c>
      <c r="B1213" s="145" t="s">
        <v>1390</v>
      </c>
      <c r="C1213" s="172" t="s">
        <v>273</v>
      </c>
      <c r="D1213" s="173" t="s">
        <v>8</v>
      </c>
      <c r="E1213" s="135">
        <v>3000</v>
      </c>
      <c r="F1213" s="99">
        <f t="shared" si="46"/>
        <v>4.5734705171223116</v>
      </c>
      <c r="G1213" s="98">
        <f t="shared" si="47"/>
        <v>5.1731790668343693</v>
      </c>
      <c r="H1213" s="138">
        <v>579.91420000000005</v>
      </c>
      <c r="I1213" s="136" t="s">
        <v>12</v>
      </c>
      <c r="J1213" s="103" t="s">
        <v>493</v>
      </c>
      <c r="K1213" s="137" t="s">
        <v>1106</v>
      </c>
      <c r="L1213" s="141" t="s">
        <v>1074</v>
      </c>
      <c r="M1213" s="93" t="s">
        <v>494</v>
      </c>
    </row>
    <row r="1214" spans="1:13" ht="12.75" customHeight="1" x14ac:dyDescent="0.2">
      <c r="A1214" s="133">
        <v>42111</v>
      </c>
      <c r="B1214" s="91" t="s">
        <v>1172</v>
      </c>
      <c r="C1214" s="177" t="s">
        <v>841</v>
      </c>
      <c r="D1214" s="189" t="s">
        <v>9</v>
      </c>
      <c r="E1214" s="135">
        <v>1000</v>
      </c>
      <c r="F1214" s="99">
        <f t="shared" si="46"/>
        <v>1.5244901723741038</v>
      </c>
      <c r="G1214" s="98">
        <f t="shared" si="47"/>
        <v>1.724393022278123</v>
      </c>
      <c r="H1214" s="138">
        <v>579.91420000000005</v>
      </c>
      <c r="I1214" s="136" t="s">
        <v>59</v>
      </c>
      <c r="J1214" s="103" t="s">
        <v>493</v>
      </c>
      <c r="K1214" s="138" t="s">
        <v>1119</v>
      </c>
      <c r="L1214" s="141" t="s">
        <v>1074</v>
      </c>
      <c r="M1214" s="93" t="s">
        <v>494</v>
      </c>
    </row>
    <row r="1215" spans="1:13" ht="12.75" customHeight="1" x14ac:dyDescent="0.2">
      <c r="A1215" s="133">
        <v>42111</v>
      </c>
      <c r="B1215" s="91" t="s">
        <v>1173</v>
      </c>
      <c r="C1215" s="177" t="s">
        <v>118</v>
      </c>
      <c r="D1215" s="189" t="s">
        <v>9</v>
      </c>
      <c r="E1215" s="135">
        <v>700</v>
      </c>
      <c r="F1215" s="99">
        <f t="shared" si="46"/>
        <v>1.0671431206618727</v>
      </c>
      <c r="G1215" s="98">
        <f t="shared" si="47"/>
        <v>1.2070751155946862</v>
      </c>
      <c r="H1215" s="138">
        <v>579.91420000000005</v>
      </c>
      <c r="I1215" s="136" t="s">
        <v>59</v>
      </c>
      <c r="J1215" s="103" t="s">
        <v>493</v>
      </c>
      <c r="K1215" s="138" t="s">
        <v>1120</v>
      </c>
      <c r="L1215" s="141" t="s">
        <v>1074</v>
      </c>
      <c r="M1215" s="93" t="s">
        <v>494</v>
      </c>
    </row>
    <row r="1216" spans="1:13" ht="12.75" customHeight="1" x14ac:dyDescent="0.2">
      <c r="A1216" s="133">
        <v>42111</v>
      </c>
      <c r="B1216" s="91" t="s">
        <v>1174</v>
      </c>
      <c r="C1216" s="177" t="s">
        <v>118</v>
      </c>
      <c r="D1216" s="189" t="s">
        <v>9</v>
      </c>
      <c r="E1216" s="135">
        <v>800</v>
      </c>
      <c r="F1216" s="99">
        <f t="shared" si="46"/>
        <v>1.2195921378992831</v>
      </c>
      <c r="G1216" s="98">
        <f t="shared" si="47"/>
        <v>1.3795144178224985</v>
      </c>
      <c r="H1216" s="138">
        <v>579.91420000000005</v>
      </c>
      <c r="I1216" s="136" t="s">
        <v>59</v>
      </c>
      <c r="J1216" s="103" t="s">
        <v>493</v>
      </c>
      <c r="K1216" s="138" t="s">
        <v>1120</v>
      </c>
      <c r="L1216" s="141" t="s">
        <v>1074</v>
      </c>
      <c r="M1216" s="93" t="s">
        <v>494</v>
      </c>
    </row>
    <row r="1217" spans="1:13" ht="12.75" customHeight="1" x14ac:dyDescent="0.2">
      <c r="A1217" s="133">
        <v>42111</v>
      </c>
      <c r="B1217" s="91" t="s">
        <v>1202</v>
      </c>
      <c r="C1217" s="177" t="s">
        <v>118</v>
      </c>
      <c r="D1217" s="177" t="s">
        <v>11</v>
      </c>
      <c r="E1217" s="135">
        <v>600</v>
      </c>
      <c r="F1217" s="99">
        <f t="shared" si="46"/>
        <v>0.91469410342446233</v>
      </c>
      <c r="G1217" s="98">
        <f t="shared" si="47"/>
        <v>1.0346358133668738</v>
      </c>
      <c r="H1217" s="138">
        <v>579.91420000000005</v>
      </c>
      <c r="I1217" s="136" t="s">
        <v>62</v>
      </c>
      <c r="J1217" s="103" t="s">
        <v>493</v>
      </c>
      <c r="K1217" s="137" t="s">
        <v>1116</v>
      </c>
      <c r="L1217" s="141" t="s">
        <v>1074</v>
      </c>
      <c r="M1217" s="93" t="s">
        <v>494</v>
      </c>
    </row>
    <row r="1218" spans="1:13" ht="12.75" customHeight="1" x14ac:dyDescent="0.2">
      <c r="A1218" s="133">
        <v>42111</v>
      </c>
      <c r="B1218" s="91" t="s">
        <v>1210</v>
      </c>
      <c r="C1218" s="177" t="s">
        <v>118</v>
      </c>
      <c r="D1218" s="177" t="s">
        <v>11</v>
      </c>
      <c r="E1218" s="135">
        <v>600</v>
      </c>
      <c r="F1218" s="99">
        <f t="shared" si="46"/>
        <v>0.91469410342446233</v>
      </c>
      <c r="G1218" s="98">
        <f t="shared" si="47"/>
        <v>1.0346358133668738</v>
      </c>
      <c r="H1218" s="138">
        <v>579.91420000000005</v>
      </c>
      <c r="I1218" s="136" t="s">
        <v>62</v>
      </c>
      <c r="J1218" s="103" t="s">
        <v>493</v>
      </c>
      <c r="K1218" s="137" t="s">
        <v>1116</v>
      </c>
      <c r="L1218" s="141" t="s">
        <v>1074</v>
      </c>
      <c r="M1218" s="93" t="s">
        <v>494</v>
      </c>
    </row>
    <row r="1219" spans="1:13" ht="12.75" customHeight="1" x14ac:dyDescent="0.2">
      <c r="A1219" s="133">
        <v>42111</v>
      </c>
      <c r="B1219" s="145" t="s">
        <v>1217</v>
      </c>
      <c r="C1219" s="172" t="s">
        <v>118</v>
      </c>
      <c r="D1219" s="177" t="s">
        <v>11</v>
      </c>
      <c r="E1219" s="135">
        <v>600</v>
      </c>
      <c r="F1219" s="99">
        <f t="shared" si="46"/>
        <v>0.91469410342446233</v>
      </c>
      <c r="G1219" s="98">
        <f t="shared" si="47"/>
        <v>1.0346358133668738</v>
      </c>
      <c r="H1219" s="138">
        <v>579.91420000000005</v>
      </c>
      <c r="I1219" s="136" t="s">
        <v>111</v>
      </c>
      <c r="J1219" s="103" t="s">
        <v>493</v>
      </c>
      <c r="K1219" s="137" t="s">
        <v>1117</v>
      </c>
      <c r="L1219" s="141" t="s">
        <v>1074</v>
      </c>
      <c r="M1219" s="93" t="s">
        <v>494</v>
      </c>
    </row>
    <row r="1220" spans="1:13" ht="12.75" customHeight="1" x14ac:dyDescent="0.2">
      <c r="A1220" s="133">
        <v>42111</v>
      </c>
      <c r="B1220" s="145" t="s">
        <v>1203</v>
      </c>
      <c r="C1220" s="172" t="s">
        <v>118</v>
      </c>
      <c r="D1220" s="177" t="s">
        <v>11</v>
      </c>
      <c r="E1220" s="135">
        <v>600</v>
      </c>
      <c r="F1220" s="99">
        <f t="shared" si="46"/>
        <v>0.91469410342446233</v>
      </c>
      <c r="G1220" s="98">
        <f t="shared" si="47"/>
        <v>1.0346358133668738</v>
      </c>
      <c r="H1220" s="138">
        <v>579.91420000000005</v>
      </c>
      <c r="I1220" s="136" t="s">
        <v>111</v>
      </c>
      <c r="J1220" s="103" t="s">
        <v>493</v>
      </c>
      <c r="K1220" s="137" t="s">
        <v>1117</v>
      </c>
      <c r="L1220" s="141" t="s">
        <v>1074</v>
      </c>
      <c r="M1220" s="93" t="s">
        <v>494</v>
      </c>
    </row>
    <row r="1221" spans="1:13" ht="12.75" customHeight="1" x14ac:dyDescent="0.2">
      <c r="A1221" s="133">
        <v>42111</v>
      </c>
      <c r="B1221" s="145" t="s">
        <v>1228</v>
      </c>
      <c r="C1221" s="184" t="s">
        <v>118</v>
      </c>
      <c r="D1221" s="189" t="s">
        <v>15</v>
      </c>
      <c r="E1221" s="135">
        <v>200</v>
      </c>
      <c r="F1221" s="99">
        <f t="shared" si="46"/>
        <v>0.30489803447482078</v>
      </c>
      <c r="G1221" s="98">
        <f t="shared" si="47"/>
        <v>0.34487860445562463</v>
      </c>
      <c r="H1221" s="138">
        <v>579.91420000000005</v>
      </c>
      <c r="I1221" s="136" t="s">
        <v>16</v>
      </c>
      <c r="J1221" s="103" t="s">
        <v>493</v>
      </c>
      <c r="K1221" s="137" t="s">
        <v>1115</v>
      </c>
      <c r="L1221" s="141" t="s">
        <v>1074</v>
      </c>
      <c r="M1221" s="93" t="s">
        <v>494</v>
      </c>
    </row>
    <row r="1222" spans="1:13" ht="12.75" customHeight="1" x14ac:dyDescent="0.2">
      <c r="A1222" s="133">
        <v>42111</v>
      </c>
      <c r="B1222" s="145" t="s">
        <v>1229</v>
      </c>
      <c r="C1222" s="184" t="s">
        <v>118</v>
      </c>
      <c r="D1222" s="189" t="s">
        <v>15</v>
      </c>
      <c r="E1222" s="135">
        <v>300</v>
      </c>
      <c r="F1222" s="99">
        <f t="shared" si="46"/>
        <v>0.45734705171223117</v>
      </c>
      <c r="G1222" s="98">
        <f t="shared" si="47"/>
        <v>0.51731790668343691</v>
      </c>
      <c r="H1222" s="138">
        <v>579.91420000000005</v>
      </c>
      <c r="I1222" s="136" t="s">
        <v>16</v>
      </c>
      <c r="J1222" s="103" t="s">
        <v>493</v>
      </c>
      <c r="K1222" s="137" t="s">
        <v>1115</v>
      </c>
      <c r="L1222" s="141" t="s">
        <v>1074</v>
      </c>
      <c r="M1222" s="93" t="s">
        <v>494</v>
      </c>
    </row>
    <row r="1223" spans="1:13" ht="12.75" customHeight="1" x14ac:dyDescent="0.2">
      <c r="A1223" s="133">
        <v>42111</v>
      </c>
      <c r="B1223" s="145" t="s">
        <v>1230</v>
      </c>
      <c r="C1223" s="184" t="s">
        <v>118</v>
      </c>
      <c r="D1223" s="189" t="s">
        <v>15</v>
      </c>
      <c r="E1223" s="135">
        <v>300</v>
      </c>
      <c r="F1223" s="99">
        <f t="shared" si="46"/>
        <v>0.45734705171223117</v>
      </c>
      <c r="G1223" s="98">
        <f t="shared" si="47"/>
        <v>0.51731790668343691</v>
      </c>
      <c r="H1223" s="138">
        <v>579.91420000000005</v>
      </c>
      <c r="I1223" s="136" t="s">
        <v>16</v>
      </c>
      <c r="J1223" s="103" t="s">
        <v>493</v>
      </c>
      <c r="K1223" s="137" t="s">
        <v>1115</v>
      </c>
      <c r="L1223" s="141" t="s">
        <v>1074</v>
      </c>
      <c r="M1223" s="93" t="s">
        <v>494</v>
      </c>
    </row>
    <row r="1224" spans="1:13" ht="12.75" customHeight="1" x14ac:dyDescent="0.2">
      <c r="A1224" s="133">
        <v>42111</v>
      </c>
      <c r="B1224" s="145" t="s">
        <v>1231</v>
      </c>
      <c r="C1224" s="184" t="s">
        <v>118</v>
      </c>
      <c r="D1224" s="189" t="s">
        <v>15</v>
      </c>
      <c r="E1224" s="135">
        <v>200</v>
      </c>
      <c r="F1224" s="99">
        <f t="shared" si="46"/>
        <v>0.30489803447482078</v>
      </c>
      <c r="G1224" s="98">
        <f t="shared" si="47"/>
        <v>0.34487860445562463</v>
      </c>
      <c r="H1224" s="138">
        <v>579.91420000000005</v>
      </c>
      <c r="I1224" s="136" t="s">
        <v>16</v>
      </c>
      <c r="J1224" s="103" t="s">
        <v>493</v>
      </c>
      <c r="K1224" s="137" t="s">
        <v>1115</v>
      </c>
      <c r="L1224" s="141" t="s">
        <v>1074</v>
      </c>
      <c r="M1224" s="93" t="s">
        <v>494</v>
      </c>
    </row>
    <row r="1225" spans="1:13" ht="12.75" customHeight="1" x14ac:dyDescent="0.2">
      <c r="A1225" s="133">
        <v>42111</v>
      </c>
      <c r="B1225" s="145" t="s">
        <v>1232</v>
      </c>
      <c r="C1225" s="184" t="s">
        <v>118</v>
      </c>
      <c r="D1225" s="189" t="s">
        <v>15</v>
      </c>
      <c r="E1225" s="135">
        <v>300</v>
      </c>
      <c r="F1225" s="99">
        <f t="shared" si="46"/>
        <v>0.45734705171223117</v>
      </c>
      <c r="G1225" s="98">
        <f t="shared" si="47"/>
        <v>0.51731790668343691</v>
      </c>
      <c r="H1225" s="138">
        <v>579.91420000000005</v>
      </c>
      <c r="I1225" s="136" t="s">
        <v>16</v>
      </c>
      <c r="J1225" s="103" t="s">
        <v>493</v>
      </c>
      <c r="K1225" s="137" t="s">
        <v>1115</v>
      </c>
      <c r="L1225" s="141" t="s">
        <v>1074</v>
      </c>
      <c r="M1225" s="93" t="s">
        <v>494</v>
      </c>
    </row>
    <row r="1226" spans="1:13" ht="12.75" customHeight="1" x14ac:dyDescent="0.2">
      <c r="A1226" s="133">
        <v>42111</v>
      </c>
      <c r="B1226" s="145" t="s">
        <v>1233</v>
      </c>
      <c r="C1226" s="184" t="s">
        <v>118</v>
      </c>
      <c r="D1226" s="189" t="s">
        <v>15</v>
      </c>
      <c r="E1226" s="135">
        <v>500</v>
      </c>
      <c r="F1226" s="99">
        <f t="shared" si="46"/>
        <v>0.76224508618705189</v>
      </c>
      <c r="G1226" s="98">
        <f t="shared" si="47"/>
        <v>0.86219651113906148</v>
      </c>
      <c r="H1226" s="138">
        <v>579.91420000000005</v>
      </c>
      <c r="I1226" s="136" t="s">
        <v>16</v>
      </c>
      <c r="J1226" s="103" t="s">
        <v>493</v>
      </c>
      <c r="K1226" s="137" t="s">
        <v>1115</v>
      </c>
      <c r="L1226" s="141" t="s">
        <v>1074</v>
      </c>
      <c r="M1226" s="93" t="s">
        <v>494</v>
      </c>
    </row>
    <row r="1227" spans="1:13" ht="12.75" customHeight="1" x14ac:dyDescent="0.2">
      <c r="A1227" s="133">
        <v>42111</v>
      </c>
      <c r="B1227" s="145" t="s">
        <v>1234</v>
      </c>
      <c r="C1227" s="177" t="s">
        <v>118</v>
      </c>
      <c r="D1227" s="189" t="s">
        <v>15</v>
      </c>
      <c r="E1227" s="135">
        <v>400</v>
      </c>
      <c r="F1227" s="99">
        <f t="shared" si="46"/>
        <v>0.60979606894964156</v>
      </c>
      <c r="G1227" s="98">
        <f t="shared" si="47"/>
        <v>0.68975720891124925</v>
      </c>
      <c r="H1227" s="138">
        <v>579.91420000000005</v>
      </c>
      <c r="I1227" s="136" t="s">
        <v>16</v>
      </c>
      <c r="J1227" s="103" t="s">
        <v>493</v>
      </c>
      <c r="K1227" s="137" t="s">
        <v>1115</v>
      </c>
      <c r="L1227" s="141" t="s">
        <v>1074</v>
      </c>
      <c r="M1227" s="93" t="s">
        <v>494</v>
      </c>
    </row>
    <row r="1228" spans="1:13" ht="12.75" customHeight="1" x14ac:dyDescent="0.2">
      <c r="A1228" s="133">
        <v>42111</v>
      </c>
      <c r="B1228" s="145" t="s">
        <v>1235</v>
      </c>
      <c r="C1228" s="177" t="s">
        <v>118</v>
      </c>
      <c r="D1228" s="189" t="s">
        <v>15</v>
      </c>
      <c r="E1228" s="135">
        <v>600</v>
      </c>
      <c r="F1228" s="99">
        <f t="shared" si="46"/>
        <v>0.91469410342446233</v>
      </c>
      <c r="G1228" s="98">
        <f t="shared" si="47"/>
        <v>1.0346358133668738</v>
      </c>
      <c r="H1228" s="138">
        <v>579.91420000000005</v>
      </c>
      <c r="I1228" s="136" t="s">
        <v>16</v>
      </c>
      <c r="J1228" s="103" t="s">
        <v>493</v>
      </c>
      <c r="K1228" s="137" t="s">
        <v>1115</v>
      </c>
      <c r="L1228" s="141" t="s">
        <v>1074</v>
      </c>
      <c r="M1228" s="93" t="s">
        <v>494</v>
      </c>
    </row>
    <row r="1229" spans="1:13" ht="12.75" customHeight="1" x14ac:dyDescent="0.2">
      <c r="A1229" s="133">
        <v>42111</v>
      </c>
      <c r="B1229" s="145" t="s">
        <v>1236</v>
      </c>
      <c r="C1229" s="177" t="s">
        <v>118</v>
      </c>
      <c r="D1229" s="189" t="s">
        <v>15</v>
      </c>
      <c r="E1229" s="135">
        <v>400</v>
      </c>
      <c r="F1229" s="99">
        <f t="shared" si="46"/>
        <v>0.60979606894964156</v>
      </c>
      <c r="G1229" s="98">
        <f t="shared" si="47"/>
        <v>0.68975720891124925</v>
      </c>
      <c r="H1229" s="138">
        <v>579.91420000000005</v>
      </c>
      <c r="I1229" s="136" t="s">
        <v>16</v>
      </c>
      <c r="J1229" s="103" t="s">
        <v>493</v>
      </c>
      <c r="K1229" s="137" t="s">
        <v>1115</v>
      </c>
      <c r="L1229" s="141" t="s">
        <v>1074</v>
      </c>
      <c r="M1229" s="93" t="s">
        <v>494</v>
      </c>
    </row>
    <row r="1230" spans="1:13" ht="12.75" customHeight="1" x14ac:dyDescent="0.2">
      <c r="A1230" s="133">
        <v>42111</v>
      </c>
      <c r="B1230" s="145" t="s">
        <v>1237</v>
      </c>
      <c r="C1230" s="184" t="s">
        <v>118</v>
      </c>
      <c r="D1230" s="189" t="s">
        <v>15</v>
      </c>
      <c r="E1230" s="135">
        <v>500</v>
      </c>
      <c r="F1230" s="99">
        <f t="shared" si="46"/>
        <v>0.76224508618705189</v>
      </c>
      <c r="G1230" s="98">
        <f t="shared" si="47"/>
        <v>0.86219651113906148</v>
      </c>
      <c r="H1230" s="138">
        <v>579.91420000000005</v>
      </c>
      <c r="I1230" s="136" t="s">
        <v>16</v>
      </c>
      <c r="J1230" s="103" t="s">
        <v>493</v>
      </c>
      <c r="K1230" s="137" t="s">
        <v>1115</v>
      </c>
      <c r="L1230" s="141" t="s">
        <v>1074</v>
      </c>
      <c r="M1230" s="93" t="s">
        <v>494</v>
      </c>
    </row>
    <row r="1231" spans="1:13" ht="12.75" customHeight="1" x14ac:dyDescent="0.2">
      <c r="A1231" s="133">
        <v>42111</v>
      </c>
      <c r="B1231" s="145" t="s">
        <v>1238</v>
      </c>
      <c r="C1231" s="184" t="s">
        <v>118</v>
      </c>
      <c r="D1231" s="189" t="s">
        <v>15</v>
      </c>
      <c r="E1231" s="135">
        <v>400</v>
      </c>
      <c r="F1231" s="99">
        <f t="shared" si="46"/>
        <v>0.60979606894964156</v>
      </c>
      <c r="G1231" s="98">
        <f t="shared" si="47"/>
        <v>0.68975720891124925</v>
      </c>
      <c r="H1231" s="138">
        <v>579.91420000000005</v>
      </c>
      <c r="I1231" s="136" t="s">
        <v>16</v>
      </c>
      <c r="J1231" s="103" t="s">
        <v>493</v>
      </c>
      <c r="K1231" s="137" t="s">
        <v>1115</v>
      </c>
      <c r="L1231" s="141" t="s">
        <v>1074</v>
      </c>
      <c r="M1231" s="93" t="s">
        <v>494</v>
      </c>
    </row>
    <row r="1232" spans="1:13" ht="12.75" customHeight="1" x14ac:dyDescent="0.2">
      <c r="A1232" s="133">
        <v>42111</v>
      </c>
      <c r="B1232" s="145" t="s">
        <v>1239</v>
      </c>
      <c r="C1232" s="177" t="s">
        <v>118</v>
      </c>
      <c r="D1232" s="189" t="s">
        <v>15</v>
      </c>
      <c r="E1232" s="135">
        <v>500</v>
      </c>
      <c r="F1232" s="99">
        <f t="shared" si="46"/>
        <v>0.76224508618705189</v>
      </c>
      <c r="G1232" s="98">
        <f t="shared" si="47"/>
        <v>0.86219651113906148</v>
      </c>
      <c r="H1232" s="138">
        <v>579.91420000000005</v>
      </c>
      <c r="I1232" s="136" t="s">
        <v>16</v>
      </c>
      <c r="J1232" s="103" t="s">
        <v>493</v>
      </c>
      <c r="K1232" s="137" t="s">
        <v>1115</v>
      </c>
      <c r="L1232" s="141" t="s">
        <v>1074</v>
      </c>
      <c r="M1232" s="93" t="s">
        <v>494</v>
      </c>
    </row>
    <row r="1233" spans="1:13" ht="12.75" customHeight="1" x14ac:dyDescent="0.2">
      <c r="A1233" s="133">
        <v>42111</v>
      </c>
      <c r="B1233" s="145" t="s">
        <v>1240</v>
      </c>
      <c r="C1233" s="177" t="s">
        <v>118</v>
      </c>
      <c r="D1233" s="189" t="s">
        <v>15</v>
      </c>
      <c r="E1233" s="135">
        <v>400</v>
      </c>
      <c r="F1233" s="99">
        <f t="shared" si="46"/>
        <v>0.60979606894964156</v>
      </c>
      <c r="G1233" s="98">
        <f t="shared" si="47"/>
        <v>0.68975720891124925</v>
      </c>
      <c r="H1233" s="138">
        <v>579.91420000000005</v>
      </c>
      <c r="I1233" s="136" t="s">
        <v>16</v>
      </c>
      <c r="J1233" s="103" t="s">
        <v>493</v>
      </c>
      <c r="K1233" s="137" t="s">
        <v>1115</v>
      </c>
      <c r="L1233" s="141" t="s">
        <v>1074</v>
      </c>
      <c r="M1233" s="93" t="s">
        <v>494</v>
      </c>
    </row>
    <row r="1234" spans="1:13" ht="12.75" customHeight="1" x14ac:dyDescent="0.2">
      <c r="A1234" s="133">
        <v>42111</v>
      </c>
      <c r="B1234" s="145" t="s">
        <v>1241</v>
      </c>
      <c r="C1234" s="177" t="s">
        <v>118</v>
      </c>
      <c r="D1234" s="189" t="s">
        <v>15</v>
      </c>
      <c r="E1234" s="135">
        <v>400</v>
      </c>
      <c r="F1234" s="99">
        <f t="shared" si="46"/>
        <v>0.60979606894964156</v>
      </c>
      <c r="G1234" s="98">
        <f t="shared" si="47"/>
        <v>0.68975720891124925</v>
      </c>
      <c r="H1234" s="138">
        <v>579.91420000000005</v>
      </c>
      <c r="I1234" s="136" t="s">
        <v>16</v>
      </c>
      <c r="J1234" s="103" t="s">
        <v>493</v>
      </c>
      <c r="K1234" s="137" t="s">
        <v>1115</v>
      </c>
      <c r="L1234" s="141" t="s">
        <v>1074</v>
      </c>
      <c r="M1234" s="93" t="s">
        <v>494</v>
      </c>
    </row>
    <row r="1235" spans="1:13" ht="12.75" customHeight="1" x14ac:dyDescent="0.2">
      <c r="A1235" s="133">
        <v>42111</v>
      </c>
      <c r="B1235" s="145" t="s">
        <v>1242</v>
      </c>
      <c r="C1235" s="177" t="s">
        <v>118</v>
      </c>
      <c r="D1235" s="189" t="s">
        <v>15</v>
      </c>
      <c r="E1235" s="135">
        <v>300</v>
      </c>
      <c r="F1235" s="99">
        <f t="shared" si="46"/>
        <v>0.45734705171223117</v>
      </c>
      <c r="G1235" s="98">
        <f t="shared" si="47"/>
        <v>0.51731790668343691</v>
      </c>
      <c r="H1235" s="138">
        <v>579.91420000000005</v>
      </c>
      <c r="I1235" s="136" t="s">
        <v>16</v>
      </c>
      <c r="J1235" s="103" t="s">
        <v>493</v>
      </c>
      <c r="K1235" s="137" t="s">
        <v>1115</v>
      </c>
      <c r="L1235" s="141" t="s">
        <v>1074</v>
      </c>
      <c r="M1235" s="93" t="s">
        <v>494</v>
      </c>
    </row>
    <row r="1236" spans="1:13" ht="12.75" customHeight="1" x14ac:dyDescent="0.2">
      <c r="A1236" s="133">
        <v>42111</v>
      </c>
      <c r="B1236" s="145" t="s">
        <v>1243</v>
      </c>
      <c r="C1236" s="177" t="s">
        <v>118</v>
      </c>
      <c r="D1236" s="189" t="s">
        <v>15</v>
      </c>
      <c r="E1236" s="135">
        <v>700</v>
      </c>
      <c r="F1236" s="99">
        <f t="shared" si="46"/>
        <v>1.0671431206618727</v>
      </c>
      <c r="G1236" s="98">
        <f t="shared" si="47"/>
        <v>1.2070751155946862</v>
      </c>
      <c r="H1236" s="138">
        <v>579.91420000000005</v>
      </c>
      <c r="I1236" s="136" t="s">
        <v>16</v>
      </c>
      <c r="J1236" s="103" t="s">
        <v>493</v>
      </c>
      <c r="K1236" s="137" t="s">
        <v>1115</v>
      </c>
      <c r="L1236" s="141" t="s">
        <v>1074</v>
      </c>
      <c r="M1236" s="93" t="s">
        <v>494</v>
      </c>
    </row>
    <row r="1237" spans="1:13" ht="12.75" customHeight="1" x14ac:dyDescent="0.2">
      <c r="A1237" s="133">
        <v>42111</v>
      </c>
      <c r="B1237" s="145" t="s">
        <v>1248</v>
      </c>
      <c r="C1237" s="185" t="s">
        <v>159</v>
      </c>
      <c r="D1237" s="189" t="s">
        <v>15</v>
      </c>
      <c r="E1237" s="135">
        <v>40000</v>
      </c>
      <c r="F1237" s="99">
        <f t="shared" si="46"/>
        <v>60.979606894964149</v>
      </c>
      <c r="G1237" s="98">
        <f t="shared" si="47"/>
        <v>68.975720891124922</v>
      </c>
      <c r="H1237" s="138">
        <v>579.91420000000005</v>
      </c>
      <c r="I1237" s="136" t="s">
        <v>16</v>
      </c>
      <c r="J1237" s="103" t="s">
        <v>493</v>
      </c>
      <c r="K1237" s="137" t="s">
        <v>1118</v>
      </c>
      <c r="L1237" s="141" t="s">
        <v>1074</v>
      </c>
      <c r="M1237" s="93" t="s">
        <v>494</v>
      </c>
    </row>
    <row r="1238" spans="1:13" ht="12.75" customHeight="1" x14ac:dyDescent="0.2">
      <c r="A1238" s="133">
        <v>42111</v>
      </c>
      <c r="B1238" s="145" t="s">
        <v>1305</v>
      </c>
      <c r="C1238" s="172" t="s">
        <v>118</v>
      </c>
      <c r="D1238" s="173" t="s">
        <v>8</v>
      </c>
      <c r="E1238" s="135">
        <v>200</v>
      </c>
      <c r="F1238" s="99">
        <f t="shared" si="46"/>
        <v>0.30489803447482078</v>
      </c>
      <c r="G1238" s="98">
        <f t="shared" si="47"/>
        <v>0.34487860445562463</v>
      </c>
      <c r="H1238" s="138">
        <v>579.91420000000005</v>
      </c>
      <c r="I1238" s="136" t="s">
        <v>63</v>
      </c>
      <c r="J1238" s="103" t="s">
        <v>493</v>
      </c>
      <c r="K1238" s="137" t="s">
        <v>1112</v>
      </c>
      <c r="L1238" s="141" t="s">
        <v>1074</v>
      </c>
      <c r="M1238" s="93" t="s">
        <v>494</v>
      </c>
    </row>
    <row r="1239" spans="1:13" ht="12.75" customHeight="1" x14ac:dyDescent="0.2">
      <c r="A1239" s="133">
        <v>42111</v>
      </c>
      <c r="B1239" s="145" t="s">
        <v>1317</v>
      </c>
      <c r="C1239" s="172" t="s">
        <v>118</v>
      </c>
      <c r="D1239" s="173" t="s">
        <v>8</v>
      </c>
      <c r="E1239" s="135">
        <v>1700</v>
      </c>
      <c r="F1239" s="99">
        <f t="shared" si="46"/>
        <v>2.5916332930359767</v>
      </c>
      <c r="G1239" s="98">
        <f t="shared" si="47"/>
        <v>2.9314681378728094</v>
      </c>
      <c r="H1239" s="138">
        <v>579.91420000000005</v>
      </c>
      <c r="I1239" s="136" t="s">
        <v>63</v>
      </c>
      <c r="J1239" s="103" t="s">
        <v>493</v>
      </c>
      <c r="K1239" s="137" t="s">
        <v>1112</v>
      </c>
      <c r="L1239" s="141" t="s">
        <v>1074</v>
      </c>
      <c r="M1239" s="93" t="s">
        <v>494</v>
      </c>
    </row>
    <row r="1240" spans="1:13" ht="12.75" customHeight="1" x14ac:dyDescent="0.2">
      <c r="A1240" s="133">
        <v>42111</v>
      </c>
      <c r="B1240" s="145" t="s">
        <v>1307</v>
      </c>
      <c r="C1240" s="172" t="s">
        <v>118</v>
      </c>
      <c r="D1240" s="173" t="s">
        <v>8</v>
      </c>
      <c r="E1240" s="135">
        <v>200</v>
      </c>
      <c r="F1240" s="99">
        <f t="shared" si="46"/>
        <v>0.30489803447482078</v>
      </c>
      <c r="G1240" s="98">
        <f t="shared" si="47"/>
        <v>0.34487860445562463</v>
      </c>
      <c r="H1240" s="138">
        <v>579.91420000000005</v>
      </c>
      <c r="I1240" s="136" t="s">
        <v>63</v>
      </c>
      <c r="J1240" s="103" t="s">
        <v>493</v>
      </c>
      <c r="K1240" s="137" t="s">
        <v>1112</v>
      </c>
      <c r="L1240" s="141" t="s">
        <v>1074</v>
      </c>
      <c r="M1240" s="93" t="s">
        <v>494</v>
      </c>
    </row>
    <row r="1241" spans="1:13" ht="12.75" customHeight="1" x14ac:dyDescent="0.2">
      <c r="A1241" s="133">
        <v>42111</v>
      </c>
      <c r="B1241" s="145" t="s">
        <v>1318</v>
      </c>
      <c r="C1241" s="172" t="s">
        <v>118</v>
      </c>
      <c r="D1241" s="173" t="s">
        <v>8</v>
      </c>
      <c r="E1241" s="135">
        <v>400</v>
      </c>
      <c r="F1241" s="99">
        <f t="shared" si="46"/>
        <v>0.60979606894964156</v>
      </c>
      <c r="G1241" s="98">
        <f t="shared" si="47"/>
        <v>0.68975720891124925</v>
      </c>
      <c r="H1241" s="138">
        <v>579.91420000000005</v>
      </c>
      <c r="I1241" s="136" t="s">
        <v>63</v>
      </c>
      <c r="J1241" s="103" t="s">
        <v>493</v>
      </c>
      <c r="K1241" s="137" t="s">
        <v>1112</v>
      </c>
      <c r="L1241" s="141" t="s">
        <v>1074</v>
      </c>
      <c r="M1241" s="93" t="s">
        <v>494</v>
      </c>
    </row>
    <row r="1242" spans="1:13" ht="12.75" customHeight="1" x14ac:dyDescent="0.2">
      <c r="A1242" s="133">
        <v>42111</v>
      </c>
      <c r="B1242" s="145" t="s">
        <v>1302</v>
      </c>
      <c r="C1242" s="172" t="s">
        <v>239</v>
      </c>
      <c r="D1242" s="173" t="s">
        <v>8</v>
      </c>
      <c r="E1242" s="135">
        <v>1100</v>
      </c>
      <c r="F1242" s="99">
        <f t="shared" si="46"/>
        <v>1.6769391896115142</v>
      </c>
      <c r="G1242" s="98">
        <f t="shared" si="47"/>
        <v>1.8968323245059353</v>
      </c>
      <c r="H1242" s="138">
        <v>579.91420000000005</v>
      </c>
      <c r="I1242" s="136" t="s">
        <v>63</v>
      </c>
      <c r="J1242" s="103" t="s">
        <v>493</v>
      </c>
      <c r="K1242" s="137" t="s">
        <v>1112</v>
      </c>
      <c r="L1242" s="141" t="s">
        <v>1074</v>
      </c>
      <c r="M1242" s="93" t="s">
        <v>494</v>
      </c>
    </row>
    <row r="1243" spans="1:13" ht="12.75" customHeight="1" x14ac:dyDescent="0.2">
      <c r="A1243" s="133">
        <v>42111</v>
      </c>
      <c r="B1243" s="145" t="s">
        <v>1319</v>
      </c>
      <c r="C1243" s="172" t="s">
        <v>118</v>
      </c>
      <c r="D1243" s="173" t="s">
        <v>8</v>
      </c>
      <c r="E1243" s="135">
        <v>400</v>
      </c>
      <c r="F1243" s="99">
        <f t="shared" si="46"/>
        <v>0.60979606894964156</v>
      </c>
      <c r="G1243" s="98">
        <f t="shared" si="47"/>
        <v>0.68975720891124925</v>
      </c>
      <c r="H1243" s="138">
        <v>579.91420000000005</v>
      </c>
      <c r="I1243" s="136" t="s">
        <v>63</v>
      </c>
      <c r="J1243" s="103" t="s">
        <v>493</v>
      </c>
      <c r="K1243" s="137" t="s">
        <v>1112</v>
      </c>
      <c r="L1243" s="141" t="s">
        <v>1074</v>
      </c>
      <c r="M1243" s="93" t="s">
        <v>494</v>
      </c>
    </row>
    <row r="1244" spans="1:13" ht="12.75" customHeight="1" x14ac:dyDescent="0.2">
      <c r="A1244" s="133">
        <v>42111</v>
      </c>
      <c r="B1244" s="145" t="s">
        <v>1302</v>
      </c>
      <c r="C1244" s="172" t="s">
        <v>239</v>
      </c>
      <c r="D1244" s="173" t="s">
        <v>8</v>
      </c>
      <c r="E1244" s="135">
        <v>1100</v>
      </c>
      <c r="F1244" s="99">
        <f t="shared" si="46"/>
        <v>1.6769391896115142</v>
      </c>
      <c r="G1244" s="98">
        <f t="shared" si="47"/>
        <v>1.8968323245059353</v>
      </c>
      <c r="H1244" s="138">
        <v>579.91420000000005</v>
      </c>
      <c r="I1244" s="136" t="s">
        <v>63</v>
      </c>
      <c r="J1244" s="103" t="s">
        <v>493</v>
      </c>
      <c r="K1244" s="137" t="s">
        <v>1112</v>
      </c>
      <c r="L1244" s="141" t="s">
        <v>1074</v>
      </c>
      <c r="M1244" s="93" t="s">
        <v>494</v>
      </c>
    </row>
    <row r="1245" spans="1:13" ht="12.75" customHeight="1" x14ac:dyDescent="0.2">
      <c r="A1245" s="133">
        <v>42111</v>
      </c>
      <c r="B1245" s="145" t="s">
        <v>1312</v>
      </c>
      <c r="C1245" s="172" t="s">
        <v>118</v>
      </c>
      <c r="D1245" s="173" t="s">
        <v>8</v>
      </c>
      <c r="E1245" s="135">
        <v>200</v>
      </c>
      <c r="F1245" s="99">
        <f t="shared" si="46"/>
        <v>0.30489803447482078</v>
      </c>
      <c r="G1245" s="98">
        <f t="shared" si="47"/>
        <v>0.34487860445562463</v>
      </c>
      <c r="H1245" s="138">
        <v>579.91420000000005</v>
      </c>
      <c r="I1245" s="136" t="s">
        <v>63</v>
      </c>
      <c r="J1245" s="103" t="s">
        <v>493</v>
      </c>
      <c r="K1245" s="137" t="s">
        <v>1112</v>
      </c>
      <c r="L1245" s="141" t="s">
        <v>1074</v>
      </c>
      <c r="M1245" s="93" t="s">
        <v>494</v>
      </c>
    </row>
    <row r="1246" spans="1:13" ht="12.75" customHeight="1" x14ac:dyDescent="0.2">
      <c r="A1246" s="133">
        <v>42111</v>
      </c>
      <c r="B1246" s="145" t="s">
        <v>1320</v>
      </c>
      <c r="C1246" s="172" t="s">
        <v>118</v>
      </c>
      <c r="D1246" s="173" t="s">
        <v>8</v>
      </c>
      <c r="E1246" s="135">
        <v>1700</v>
      </c>
      <c r="F1246" s="99">
        <f t="shared" si="46"/>
        <v>2.5916332930359767</v>
      </c>
      <c r="G1246" s="98">
        <f t="shared" si="47"/>
        <v>2.9314681378728094</v>
      </c>
      <c r="H1246" s="138">
        <v>579.91420000000005</v>
      </c>
      <c r="I1246" s="136" t="s">
        <v>63</v>
      </c>
      <c r="J1246" s="103" t="s">
        <v>493</v>
      </c>
      <c r="K1246" s="137" t="s">
        <v>1112</v>
      </c>
      <c r="L1246" s="141" t="s">
        <v>1074</v>
      </c>
      <c r="M1246" s="93" t="s">
        <v>494</v>
      </c>
    </row>
    <row r="1247" spans="1:13" ht="12.75" customHeight="1" x14ac:dyDescent="0.2">
      <c r="A1247" s="133">
        <v>42111</v>
      </c>
      <c r="B1247" s="145" t="s">
        <v>1314</v>
      </c>
      <c r="C1247" s="172" t="s">
        <v>118</v>
      </c>
      <c r="D1247" s="173" t="s">
        <v>8</v>
      </c>
      <c r="E1247" s="135">
        <v>200</v>
      </c>
      <c r="F1247" s="99">
        <f t="shared" si="46"/>
        <v>0.30489803447482078</v>
      </c>
      <c r="G1247" s="98">
        <f t="shared" si="47"/>
        <v>0.34487860445562463</v>
      </c>
      <c r="H1247" s="138">
        <v>579.91420000000005</v>
      </c>
      <c r="I1247" s="136" t="s">
        <v>63</v>
      </c>
      <c r="J1247" s="103" t="s">
        <v>493</v>
      </c>
      <c r="K1247" s="137" t="s">
        <v>1112</v>
      </c>
      <c r="L1247" s="141" t="s">
        <v>1074</v>
      </c>
      <c r="M1247" s="93" t="s">
        <v>494</v>
      </c>
    </row>
    <row r="1248" spans="1:13" ht="12.75" customHeight="1" x14ac:dyDescent="0.2">
      <c r="A1248" s="133">
        <v>42111</v>
      </c>
      <c r="B1248" s="145" t="s">
        <v>1315</v>
      </c>
      <c r="C1248" s="172" t="s">
        <v>118</v>
      </c>
      <c r="D1248" s="173" t="s">
        <v>8</v>
      </c>
      <c r="E1248" s="135">
        <v>200</v>
      </c>
      <c r="F1248" s="99">
        <f t="shared" si="46"/>
        <v>0.30489803447482078</v>
      </c>
      <c r="G1248" s="98">
        <f t="shared" si="47"/>
        <v>0.34487860445562463</v>
      </c>
      <c r="H1248" s="138">
        <v>579.91420000000005</v>
      </c>
      <c r="I1248" s="136" t="s">
        <v>63</v>
      </c>
      <c r="J1248" s="103" t="s">
        <v>493</v>
      </c>
      <c r="K1248" s="137" t="s">
        <v>1112</v>
      </c>
      <c r="L1248" s="141" t="s">
        <v>1074</v>
      </c>
      <c r="M1248" s="93" t="s">
        <v>494</v>
      </c>
    </row>
    <row r="1249" spans="1:13" ht="12.75" customHeight="1" x14ac:dyDescent="0.2">
      <c r="A1249" s="133">
        <v>42111</v>
      </c>
      <c r="B1249" s="145" t="s">
        <v>1316</v>
      </c>
      <c r="C1249" s="172" t="s">
        <v>118</v>
      </c>
      <c r="D1249" s="173" t="s">
        <v>8</v>
      </c>
      <c r="E1249" s="135">
        <v>200</v>
      </c>
      <c r="F1249" s="99">
        <f t="shared" si="46"/>
        <v>0.30489803447482078</v>
      </c>
      <c r="G1249" s="98">
        <f t="shared" si="47"/>
        <v>0.34487860445562463</v>
      </c>
      <c r="H1249" s="138">
        <v>579.91420000000005</v>
      </c>
      <c r="I1249" s="136" t="s">
        <v>63</v>
      </c>
      <c r="J1249" s="103" t="s">
        <v>493</v>
      </c>
      <c r="K1249" s="137" t="s">
        <v>1112</v>
      </c>
      <c r="L1249" s="141" t="s">
        <v>1074</v>
      </c>
      <c r="M1249" s="93" t="s">
        <v>494</v>
      </c>
    </row>
    <row r="1250" spans="1:13" ht="12.75" customHeight="1" x14ac:dyDescent="0.2">
      <c r="A1250" s="133">
        <v>42111</v>
      </c>
      <c r="B1250" s="145" t="s">
        <v>1304</v>
      </c>
      <c r="C1250" s="172" t="s">
        <v>273</v>
      </c>
      <c r="D1250" s="173" t="s">
        <v>8</v>
      </c>
      <c r="E1250" s="135">
        <v>3000</v>
      </c>
      <c r="F1250" s="99">
        <f t="shared" si="46"/>
        <v>4.5734705171223116</v>
      </c>
      <c r="G1250" s="98">
        <f t="shared" si="47"/>
        <v>5.1731790668343693</v>
      </c>
      <c r="H1250" s="138">
        <v>579.91420000000005</v>
      </c>
      <c r="I1250" s="136" t="s">
        <v>63</v>
      </c>
      <c r="J1250" s="103" t="s">
        <v>493</v>
      </c>
      <c r="K1250" s="137" t="s">
        <v>1112</v>
      </c>
      <c r="L1250" s="141" t="s">
        <v>1074</v>
      </c>
      <c r="M1250" s="93" t="s">
        <v>494</v>
      </c>
    </row>
    <row r="1251" spans="1:13" ht="12.75" customHeight="1" x14ac:dyDescent="0.2">
      <c r="A1251" s="133">
        <v>42111</v>
      </c>
      <c r="B1251" s="145" t="s">
        <v>1418</v>
      </c>
      <c r="C1251" s="172" t="s">
        <v>273</v>
      </c>
      <c r="D1251" s="173" t="s">
        <v>8</v>
      </c>
      <c r="E1251" s="135">
        <v>5000</v>
      </c>
      <c r="F1251" s="99">
        <f t="shared" si="46"/>
        <v>7.6224508618705187</v>
      </c>
      <c r="G1251" s="98">
        <f t="shared" si="47"/>
        <v>8.6219651113906153</v>
      </c>
      <c r="H1251" s="138">
        <v>579.91420000000005</v>
      </c>
      <c r="I1251" s="136" t="s">
        <v>63</v>
      </c>
      <c r="J1251" s="103" t="s">
        <v>493</v>
      </c>
      <c r="K1251" s="137" t="s">
        <v>1112</v>
      </c>
      <c r="L1251" s="141" t="s">
        <v>1074</v>
      </c>
      <c r="M1251" s="93" t="s">
        <v>494</v>
      </c>
    </row>
    <row r="1252" spans="1:13" ht="12.75" customHeight="1" x14ac:dyDescent="0.2">
      <c r="A1252" s="133">
        <v>42111</v>
      </c>
      <c r="B1252" s="145" t="s">
        <v>1389</v>
      </c>
      <c r="C1252" s="172" t="s">
        <v>118</v>
      </c>
      <c r="D1252" s="173" t="s">
        <v>8</v>
      </c>
      <c r="E1252" s="135">
        <v>2600</v>
      </c>
      <c r="F1252" s="99">
        <f t="shared" si="46"/>
        <v>3.9636744481726698</v>
      </c>
      <c r="G1252" s="98">
        <f t="shared" si="47"/>
        <v>4.48342185792312</v>
      </c>
      <c r="H1252" s="138">
        <v>579.91420000000005</v>
      </c>
      <c r="I1252" s="136" t="s">
        <v>12</v>
      </c>
      <c r="J1252" s="103" t="s">
        <v>493</v>
      </c>
      <c r="K1252" s="137" t="s">
        <v>1106</v>
      </c>
      <c r="L1252" s="141" t="s">
        <v>1074</v>
      </c>
      <c r="M1252" s="93" t="s">
        <v>494</v>
      </c>
    </row>
    <row r="1253" spans="1:13" ht="12.75" customHeight="1" x14ac:dyDescent="0.2">
      <c r="A1253" s="133">
        <v>42111</v>
      </c>
      <c r="B1253" s="145" t="s">
        <v>1421</v>
      </c>
      <c r="C1253" s="172" t="s">
        <v>273</v>
      </c>
      <c r="D1253" s="173" t="s">
        <v>8</v>
      </c>
      <c r="E1253" s="135">
        <v>5000</v>
      </c>
      <c r="F1253" s="99">
        <f t="shared" si="46"/>
        <v>7.6224508618705187</v>
      </c>
      <c r="G1253" s="98">
        <f t="shared" si="47"/>
        <v>8.6219651113906153</v>
      </c>
      <c r="H1253" s="138">
        <v>579.91420000000005</v>
      </c>
      <c r="I1253" s="136" t="s">
        <v>12</v>
      </c>
      <c r="J1253" s="103" t="s">
        <v>493</v>
      </c>
      <c r="K1253" s="137" t="s">
        <v>1106</v>
      </c>
      <c r="L1253" s="141" t="s">
        <v>1074</v>
      </c>
      <c r="M1253" s="93" t="s">
        <v>494</v>
      </c>
    </row>
    <row r="1254" spans="1:13" ht="12.75" customHeight="1" x14ac:dyDescent="0.2">
      <c r="A1254" s="133">
        <v>42111</v>
      </c>
      <c r="B1254" s="145" t="s">
        <v>1390</v>
      </c>
      <c r="C1254" s="172" t="s">
        <v>273</v>
      </c>
      <c r="D1254" s="173" t="s">
        <v>8</v>
      </c>
      <c r="E1254" s="135">
        <v>3000</v>
      </c>
      <c r="F1254" s="99">
        <f t="shared" si="46"/>
        <v>4.5734705171223116</v>
      </c>
      <c r="G1254" s="98">
        <f t="shared" si="47"/>
        <v>5.1731790668343693</v>
      </c>
      <c r="H1254" s="138">
        <v>579.91420000000005</v>
      </c>
      <c r="I1254" s="136" t="s">
        <v>12</v>
      </c>
      <c r="J1254" s="103" t="s">
        <v>493</v>
      </c>
      <c r="K1254" s="137" t="s">
        <v>1106</v>
      </c>
      <c r="L1254" s="141" t="s">
        <v>1074</v>
      </c>
      <c r="M1254" s="93" t="s">
        <v>494</v>
      </c>
    </row>
    <row r="1255" spans="1:13" ht="12.75" customHeight="1" x14ac:dyDescent="0.2">
      <c r="A1255" s="133">
        <v>42111</v>
      </c>
      <c r="B1255" s="145" t="s">
        <v>1391</v>
      </c>
      <c r="C1255" s="172" t="s">
        <v>239</v>
      </c>
      <c r="D1255" s="173" t="s">
        <v>8</v>
      </c>
      <c r="E1255" s="135">
        <v>2250</v>
      </c>
      <c r="F1255" s="99">
        <f t="shared" si="46"/>
        <v>3.4301028878417337</v>
      </c>
      <c r="G1255" s="98">
        <f t="shared" si="47"/>
        <v>3.8798843001257768</v>
      </c>
      <c r="H1255" s="138">
        <v>579.91420000000005</v>
      </c>
      <c r="I1255" s="136" t="s">
        <v>12</v>
      </c>
      <c r="J1255" s="103" t="s">
        <v>493</v>
      </c>
      <c r="K1255" s="137" t="s">
        <v>1106</v>
      </c>
      <c r="L1255" s="141" t="s">
        <v>1074</v>
      </c>
      <c r="M1255" s="93" t="s">
        <v>494</v>
      </c>
    </row>
    <row r="1256" spans="1:13" ht="12.75" customHeight="1" x14ac:dyDescent="0.2">
      <c r="A1256" s="133">
        <v>42112</v>
      </c>
      <c r="B1256" s="145" t="s">
        <v>1321</v>
      </c>
      <c r="C1256" s="172" t="s">
        <v>118</v>
      </c>
      <c r="D1256" s="173" t="s">
        <v>8</v>
      </c>
      <c r="E1256" s="135">
        <v>200</v>
      </c>
      <c r="F1256" s="99">
        <f t="shared" si="46"/>
        <v>0.30489803447482078</v>
      </c>
      <c r="G1256" s="98">
        <f t="shared" si="47"/>
        <v>0.34487860445562463</v>
      </c>
      <c r="H1256" s="138">
        <v>579.91420000000005</v>
      </c>
      <c r="I1256" s="136" t="s">
        <v>63</v>
      </c>
      <c r="J1256" s="103" t="s">
        <v>493</v>
      </c>
      <c r="K1256" s="137" t="s">
        <v>1112</v>
      </c>
      <c r="L1256" s="141" t="s">
        <v>1074</v>
      </c>
      <c r="M1256" s="93" t="s">
        <v>494</v>
      </c>
    </row>
    <row r="1257" spans="1:13" ht="12.75" customHeight="1" x14ac:dyDescent="0.2">
      <c r="A1257" s="133">
        <v>42112</v>
      </c>
      <c r="B1257" s="145" t="s">
        <v>1307</v>
      </c>
      <c r="C1257" s="172" t="s">
        <v>118</v>
      </c>
      <c r="D1257" s="173" t="s">
        <v>8</v>
      </c>
      <c r="E1257" s="135">
        <v>200</v>
      </c>
      <c r="F1257" s="99">
        <f t="shared" si="46"/>
        <v>0.30489803447482078</v>
      </c>
      <c r="G1257" s="98">
        <f t="shared" si="47"/>
        <v>0.34487860445562463</v>
      </c>
      <c r="H1257" s="138">
        <v>579.91420000000005</v>
      </c>
      <c r="I1257" s="136" t="s">
        <v>63</v>
      </c>
      <c r="J1257" s="103" t="s">
        <v>493</v>
      </c>
      <c r="K1257" s="137" t="s">
        <v>1112</v>
      </c>
      <c r="L1257" s="141" t="s">
        <v>1074</v>
      </c>
      <c r="M1257" s="93" t="s">
        <v>494</v>
      </c>
    </row>
    <row r="1258" spans="1:13" ht="12.75" customHeight="1" x14ac:dyDescent="0.2">
      <c r="A1258" s="133">
        <v>42112</v>
      </c>
      <c r="B1258" s="145" t="s">
        <v>1322</v>
      </c>
      <c r="C1258" s="172" t="s">
        <v>118</v>
      </c>
      <c r="D1258" s="173" t="s">
        <v>8</v>
      </c>
      <c r="E1258" s="135">
        <v>400</v>
      </c>
      <c r="F1258" s="99">
        <f t="shared" si="46"/>
        <v>0.60979606894964156</v>
      </c>
      <c r="G1258" s="98">
        <f t="shared" si="47"/>
        <v>0.68975720891124925</v>
      </c>
      <c r="H1258" s="138">
        <v>579.91420000000005</v>
      </c>
      <c r="I1258" s="136" t="s">
        <v>63</v>
      </c>
      <c r="J1258" s="103" t="s">
        <v>493</v>
      </c>
      <c r="K1258" s="137" t="s">
        <v>1112</v>
      </c>
      <c r="L1258" s="141" t="s">
        <v>1074</v>
      </c>
      <c r="M1258" s="93" t="s">
        <v>494</v>
      </c>
    </row>
    <row r="1259" spans="1:13" ht="12.75" customHeight="1" x14ac:dyDescent="0.2">
      <c r="A1259" s="133">
        <v>42112</v>
      </c>
      <c r="B1259" s="145" t="s">
        <v>1323</v>
      </c>
      <c r="C1259" s="172" t="s">
        <v>118</v>
      </c>
      <c r="D1259" s="173" t="s">
        <v>8</v>
      </c>
      <c r="E1259" s="135">
        <v>400</v>
      </c>
      <c r="F1259" s="99">
        <f t="shared" si="46"/>
        <v>0.60979606894964156</v>
      </c>
      <c r="G1259" s="98">
        <f t="shared" si="47"/>
        <v>0.68975720891124925</v>
      </c>
      <c r="H1259" s="138">
        <v>579.91420000000005</v>
      </c>
      <c r="I1259" s="136" t="s">
        <v>63</v>
      </c>
      <c r="J1259" s="103" t="s">
        <v>493</v>
      </c>
      <c r="K1259" s="137" t="s">
        <v>1112</v>
      </c>
      <c r="L1259" s="141" t="s">
        <v>1074</v>
      </c>
      <c r="M1259" s="93" t="s">
        <v>494</v>
      </c>
    </row>
    <row r="1260" spans="1:13" ht="12.75" customHeight="1" x14ac:dyDescent="0.2">
      <c r="A1260" s="133">
        <v>42112</v>
      </c>
      <c r="B1260" s="145" t="s">
        <v>1324</v>
      </c>
      <c r="C1260" s="172" t="s">
        <v>118</v>
      </c>
      <c r="D1260" s="173" t="s">
        <v>8</v>
      </c>
      <c r="E1260" s="135">
        <v>400</v>
      </c>
      <c r="F1260" s="99">
        <f t="shared" si="46"/>
        <v>0.60979606894964156</v>
      </c>
      <c r="G1260" s="98">
        <f t="shared" si="47"/>
        <v>0.68975720891124925</v>
      </c>
      <c r="H1260" s="138">
        <v>579.91420000000005</v>
      </c>
      <c r="I1260" s="136" t="s">
        <v>63</v>
      </c>
      <c r="J1260" s="103" t="s">
        <v>493</v>
      </c>
      <c r="K1260" s="137" t="s">
        <v>1112</v>
      </c>
      <c r="L1260" s="141" t="s">
        <v>1074</v>
      </c>
      <c r="M1260" s="93" t="s">
        <v>494</v>
      </c>
    </row>
    <row r="1261" spans="1:13" ht="12.75" customHeight="1" x14ac:dyDescent="0.2">
      <c r="A1261" s="133">
        <v>42112</v>
      </c>
      <c r="B1261" s="145" t="s">
        <v>1325</v>
      </c>
      <c r="C1261" s="172" t="s">
        <v>118</v>
      </c>
      <c r="D1261" s="173" t="s">
        <v>8</v>
      </c>
      <c r="E1261" s="135">
        <v>400</v>
      </c>
      <c r="F1261" s="99">
        <f t="shared" si="46"/>
        <v>0.60979606894964156</v>
      </c>
      <c r="G1261" s="98">
        <f t="shared" si="47"/>
        <v>0.68975720891124925</v>
      </c>
      <c r="H1261" s="138">
        <v>579.91420000000005</v>
      </c>
      <c r="I1261" s="136" t="s">
        <v>63</v>
      </c>
      <c r="J1261" s="103" t="s">
        <v>493</v>
      </c>
      <c r="K1261" s="137" t="s">
        <v>1112</v>
      </c>
      <c r="L1261" s="141" t="s">
        <v>1074</v>
      </c>
      <c r="M1261" s="93" t="s">
        <v>494</v>
      </c>
    </row>
    <row r="1262" spans="1:13" ht="12.75" customHeight="1" x14ac:dyDescent="0.2">
      <c r="A1262" s="133">
        <v>42112</v>
      </c>
      <c r="B1262" s="145" t="s">
        <v>1326</v>
      </c>
      <c r="C1262" s="172" t="s">
        <v>118</v>
      </c>
      <c r="D1262" s="173" t="s">
        <v>8</v>
      </c>
      <c r="E1262" s="135">
        <v>200</v>
      </c>
      <c r="F1262" s="99">
        <f t="shared" si="46"/>
        <v>0.30489803447482078</v>
      </c>
      <c r="G1262" s="98">
        <f t="shared" si="47"/>
        <v>0.34487860445562463</v>
      </c>
      <c r="H1262" s="138">
        <v>579.91420000000005</v>
      </c>
      <c r="I1262" s="136" t="s">
        <v>63</v>
      </c>
      <c r="J1262" s="103" t="s">
        <v>493</v>
      </c>
      <c r="K1262" s="137" t="s">
        <v>1112</v>
      </c>
      <c r="L1262" s="141" t="s">
        <v>1074</v>
      </c>
      <c r="M1262" s="93" t="s">
        <v>494</v>
      </c>
    </row>
    <row r="1263" spans="1:13" ht="12.75" customHeight="1" x14ac:dyDescent="0.2">
      <c r="A1263" s="133">
        <v>42112</v>
      </c>
      <c r="B1263" s="145" t="s">
        <v>1302</v>
      </c>
      <c r="C1263" s="172" t="s">
        <v>239</v>
      </c>
      <c r="D1263" s="173" t="s">
        <v>8</v>
      </c>
      <c r="E1263" s="135">
        <v>2100</v>
      </c>
      <c r="F1263" s="99">
        <f t="shared" si="46"/>
        <v>3.201429361985618</v>
      </c>
      <c r="G1263" s="98">
        <f t="shared" si="47"/>
        <v>3.6212253467840583</v>
      </c>
      <c r="H1263" s="138">
        <v>579.91420000000005</v>
      </c>
      <c r="I1263" s="136" t="s">
        <v>63</v>
      </c>
      <c r="J1263" s="103" t="s">
        <v>493</v>
      </c>
      <c r="K1263" s="137" t="s">
        <v>1112</v>
      </c>
      <c r="L1263" s="141" t="s">
        <v>1074</v>
      </c>
      <c r="M1263" s="93" t="s">
        <v>494</v>
      </c>
    </row>
    <row r="1264" spans="1:13" ht="12.75" customHeight="1" x14ac:dyDescent="0.2">
      <c r="A1264" s="133">
        <v>42112</v>
      </c>
      <c r="B1264" s="145" t="s">
        <v>1304</v>
      </c>
      <c r="C1264" s="172" t="s">
        <v>273</v>
      </c>
      <c r="D1264" s="173" t="s">
        <v>8</v>
      </c>
      <c r="E1264" s="135">
        <v>3000</v>
      </c>
      <c r="F1264" s="99">
        <f t="shared" ref="F1264:F1327" si="48">E1264/655.957</f>
        <v>4.5734705171223116</v>
      </c>
      <c r="G1264" s="98">
        <f t="shared" ref="G1264:G1327" si="49">E1264/H1264</f>
        <v>5.1731790668343693</v>
      </c>
      <c r="H1264" s="138">
        <v>579.91420000000005</v>
      </c>
      <c r="I1264" s="136" t="s">
        <v>63</v>
      </c>
      <c r="J1264" s="103" t="s">
        <v>493</v>
      </c>
      <c r="K1264" s="137" t="s">
        <v>1112</v>
      </c>
      <c r="L1264" s="141" t="s">
        <v>1074</v>
      </c>
      <c r="M1264" s="93" t="s">
        <v>494</v>
      </c>
    </row>
    <row r="1265" spans="1:13" ht="12.75" customHeight="1" x14ac:dyDescent="0.2">
      <c r="A1265" s="133">
        <v>42112</v>
      </c>
      <c r="B1265" s="145" t="s">
        <v>1418</v>
      </c>
      <c r="C1265" s="172" t="s">
        <v>273</v>
      </c>
      <c r="D1265" s="173" t="s">
        <v>8</v>
      </c>
      <c r="E1265" s="135">
        <v>5000</v>
      </c>
      <c r="F1265" s="99">
        <f t="shared" si="48"/>
        <v>7.6224508618705187</v>
      </c>
      <c r="G1265" s="98">
        <f t="shared" si="49"/>
        <v>8.6219651113906153</v>
      </c>
      <c r="H1265" s="138">
        <v>579.91420000000005</v>
      </c>
      <c r="I1265" s="136" t="s">
        <v>63</v>
      </c>
      <c r="J1265" s="103" t="s">
        <v>493</v>
      </c>
      <c r="K1265" s="137" t="s">
        <v>1112</v>
      </c>
      <c r="L1265" s="141" t="s">
        <v>1074</v>
      </c>
      <c r="M1265" s="93" t="s">
        <v>494</v>
      </c>
    </row>
    <row r="1266" spans="1:13" ht="12.75" customHeight="1" x14ac:dyDescent="0.2">
      <c r="A1266" s="133">
        <v>42112</v>
      </c>
      <c r="B1266" s="145" t="s">
        <v>1302</v>
      </c>
      <c r="C1266" s="172" t="s">
        <v>239</v>
      </c>
      <c r="D1266" s="173" t="s">
        <v>8</v>
      </c>
      <c r="E1266" s="135">
        <v>900</v>
      </c>
      <c r="F1266" s="99">
        <f t="shared" si="48"/>
        <v>1.3720411551366933</v>
      </c>
      <c r="G1266" s="98">
        <f t="shared" si="49"/>
        <v>1.5519537200503108</v>
      </c>
      <c r="H1266" s="138">
        <v>579.91420000000005</v>
      </c>
      <c r="I1266" s="136" t="s">
        <v>63</v>
      </c>
      <c r="J1266" s="103" t="s">
        <v>493</v>
      </c>
      <c r="K1266" s="137" t="s">
        <v>1112</v>
      </c>
      <c r="L1266" s="141" t="s">
        <v>1074</v>
      </c>
      <c r="M1266" s="93" t="s">
        <v>494</v>
      </c>
    </row>
    <row r="1267" spans="1:13" ht="12.75" customHeight="1" x14ac:dyDescent="0.2">
      <c r="A1267" s="133">
        <v>42112</v>
      </c>
      <c r="B1267" s="145" t="s">
        <v>1389</v>
      </c>
      <c r="C1267" s="172" t="s">
        <v>118</v>
      </c>
      <c r="D1267" s="173" t="s">
        <v>8</v>
      </c>
      <c r="E1267" s="135">
        <v>2000</v>
      </c>
      <c r="F1267" s="99">
        <f t="shared" si="48"/>
        <v>3.0489803447482076</v>
      </c>
      <c r="G1267" s="98">
        <f t="shared" si="49"/>
        <v>3.4487860445562459</v>
      </c>
      <c r="H1267" s="138">
        <v>579.91420000000005</v>
      </c>
      <c r="I1267" s="136" t="s">
        <v>12</v>
      </c>
      <c r="J1267" s="103" t="s">
        <v>493</v>
      </c>
      <c r="K1267" s="137" t="s">
        <v>1106</v>
      </c>
      <c r="L1267" s="141" t="s">
        <v>1074</v>
      </c>
      <c r="M1267" s="93" t="s">
        <v>494</v>
      </c>
    </row>
    <row r="1268" spans="1:13" ht="12.75" customHeight="1" x14ac:dyDescent="0.2">
      <c r="A1268" s="133">
        <v>42112</v>
      </c>
      <c r="B1268" s="145" t="s">
        <v>1390</v>
      </c>
      <c r="C1268" s="172" t="s">
        <v>273</v>
      </c>
      <c r="D1268" s="173" t="s">
        <v>8</v>
      </c>
      <c r="E1268" s="135">
        <v>3000</v>
      </c>
      <c r="F1268" s="99">
        <f t="shared" si="48"/>
        <v>4.5734705171223116</v>
      </c>
      <c r="G1268" s="98">
        <f t="shared" si="49"/>
        <v>5.1731790668343693</v>
      </c>
      <c r="H1268" s="138">
        <v>579.91420000000005</v>
      </c>
      <c r="I1268" s="136" t="s">
        <v>12</v>
      </c>
      <c r="J1268" s="103" t="s">
        <v>493</v>
      </c>
      <c r="K1268" s="137" t="s">
        <v>1106</v>
      </c>
      <c r="L1268" s="141" t="s">
        <v>1074</v>
      </c>
      <c r="M1268" s="93" t="s">
        <v>494</v>
      </c>
    </row>
    <row r="1269" spans="1:13" ht="12.75" customHeight="1" x14ac:dyDescent="0.2">
      <c r="A1269" s="133">
        <v>42112</v>
      </c>
      <c r="B1269" s="145" t="s">
        <v>1421</v>
      </c>
      <c r="C1269" s="172" t="s">
        <v>273</v>
      </c>
      <c r="D1269" s="173" t="s">
        <v>8</v>
      </c>
      <c r="E1269" s="135">
        <v>5000</v>
      </c>
      <c r="F1269" s="99">
        <f t="shared" si="48"/>
        <v>7.6224508618705187</v>
      </c>
      <c r="G1269" s="98">
        <f t="shared" si="49"/>
        <v>8.6219651113906153</v>
      </c>
      <c r="H1269" s="138">
        <v>579.91420000000005</v>
      </c>
      <c r="I1269" s="136" t="s">
        <v>12</v>
      </c>
      <c r="J1269" s="103" t="s">
        <v>493</v>
      </c>
      <c r="K1269" s="137" t="s">
        <v>1106</v>
      </c>
      <c r="L1269" s="141" t="s">
        <v>1074</v>
      </c>
      <c r="M1269" s="93" t="s">
        <v>494</v>
      </c>
    </row>
    <row r="1270" spans="1:13" ht="12.75" customHeight="1" x14ac:dyDescent="0.2">
      <c r="A1270" s="133">
        <v>42112</v>
      </c>
      <c r="B1270" s="145" t="s">
        <v>1391</v>
      </c>
      <c r="C1270" s="172" t="s">
        <v>239</v>
      </c>
      <c r="D1270" s="173" t="s">
        <v>8</v>
      </c>
      <c r="E1270" s="135">
        <v>2500</v>
      </c>
      <c r="F1270" s="99">
        <f t="shared" si="48"/>
        <v>3.8112254309352593</v>
      </c>
      <c r="G1270" s="98">
        <f t="shared" si="49"/>
        <v>4.3109825556953076</v>
      </c>
      <c r="H1270" s="138">
        <v>579.91420000000005</v>
      </c>
      <c r="I1270" s="136" t="s">
        <v>12</v>
      </c>
      <c r="J1270" s="103" t="s">
        <v>493</v>
      </c>
      <c r="K1270" s="137" t="s">
        <v>1106</v>
      </c>
      <c r="L1270" s="141" t="s">
        <v>1074</v>
      </c>
      <c r="M1270" s="93" t="s">
        <v>494</v>
      </c>
    </row>
    <row r="1271" spans="1:13" ht="12.75" customHeight="1" x14ac:dyDescent="0.2">
      <c r="A1271" s="133">
        <v>42113</v>
      </c>
      <c r="B1271" s="145" t="s">
        <v>1327</v>
      </c>
      <c r="C1271" s="172" t="s">
        <v>118</v>
      </c>
      <c r="D1271" s="173" t="s">
        <v>8</v>
      </c>
      <c r="E1271" s="135">
        <v>400</v>
      </c>
      <c r="F1271" s="99">
        <f t="shared" si="48"/>
        <v>0.60979606894964156</v>
      </c>
      <c r="G1271" s="98">
        <f t="shared" si="49"/>
        <v>0.68975720891124925</v>
      </c>
      <c r="H1271" s="138">
        <v>579.91420000000005</v>
      </c>
      <c r="I1271" s="136" t="s">
        <v>63</v>
      </c>
      <c r="J1271" s="103" t="s">
        <v>493</v>
      </c>
      <c r="K1271" s="137" t="s">
        <v>1112</v>
      </c>
      <c r="L1271" s="141" t="s">
        <v>1074</v>
      </c>
      <c r="M1271" s="93" t="s">
        <v>494</v>
      </c>
    </row>
    <row r="1272" spans="1:13" ht="12.75" customHeight="1" x14ac:dyDescent="0.2">
      <c r="A1272" s="133">
        <v>42113</v>
      </c>
      <c r="B1272" s="145" t="s">
        <v>1328</v>
      </c>
      <c r="C1272" s="172" t="s">
        <v>118</v>
      </c>
      <c r="D1272" s="173" t="s">
        <v>8</v>
      </c>
      <c r="E1272" s="135">
        <v>400</v>
      </c>
      <c r="F1272" s="99">
        <f t="shared" si="48"/>
        <v>0.60979606894964156</v>
      </c>
      <c r="G1272" s="98">
        <f t="shared" si="49"/>
        <v>0.68975720891124925</v>
      </c>
      <c r="H1272" s="138">
        <v>579.91420000000005</v>
      </c>
      <c r="I1272" s="136" t="s">
        <v>63</v>
      </c>
      <c r="J1272" s="103" t="s">
        <v>493</v>
      </c>
      <c r="K1272" s="137" t="s">
        <v>1112</v>
      </c>
      <c r="L1272" s="141" t="s">
        <v>1074</v>
      </c>
      <c r="M1272" s="93" t="s">
        <v>494</v>
      </c>
    </row>
    <row r="1273" spans="1:13" ht="12.75" customHeight="1" x14ac:dyDescent="0.2">
      <c r="A1273" s="133">
        <v>42113</v>
      </c>
      <c r="B1273" s="145" t="s">
        <v>1305</v>
      </c>
      <c r="C1273" s="172" t="s">
        <v>118</v>
      </c>
      <c r="D1273" s="173" t="s">
        <v>8</v>
      </c>
      <c r="E1273" s="135">
        <v>200</v>
      </c>
      <c r="F1273" s="99">
        <f t="shared" si="48"/>
        <v>0.30489803447482078</v>
      </c>
      <c r="G1273" s="98">
        <f t="shared" si="49"/>
        <v>0.34487860445562463</v>
      </c>
      <c r="H1273" s="138">
        <v>579.91420000000005</v>
      </c>
      <c r="I1273" s="136" t="s">
        <v>63</v>
      </c>
      <c r="J1273" s="103" t="s">
        <v>493</v>
      </c>
      <c r="K1273" s="137" t="s">
        <v>1112</v>
      </c>
      <c r="L1273" s="141" t="s">
        <v>1074</v>
      </c>
      <c r="M1273" s="93" t="s">
        <v>494</v>
      </c>
    </row>
    <row r="1274" spans="1:13" ht="12.75" customHeight="1" x14ac:dyDescent="0.2">
      <c r="A1274" s="133">
        <v>42113</v>
      </c>
      <c r="B1274" s="145" t="s">
        <v>1329</v>
      </c>
      <c r="C1274" s="172" t="s">
        <v>118</v>
      </c>
      <c r="D1274" s="173" t="s">
        <v>8</v>
      </c>
      <c r="E1274" s="135">
        <v>2500</v>
      </c>
      <c r="F1274" s="99">
        <f t="shared" si="48"/>
        <v>3.8112254309352593</v>
      </c>
      <c r="G1274" s="98">
        <f t="shared" si="49"/>
        <v>4.3109825556953076</v>
      </c>
      <c r="H1274" s="138">
        <v>579.91420000000005</v>
      </c>
      <c r="I1274" s="136" t="s">
        <v>63</v>
      </c>
      <c r="J1274" s="103" t="s">
        <v>493</v>
      </c>
      <c r="K1274" s="137" t="s">
        <v>1112</v>
      </c>
      <c r="L1274" s="141" t="s">
        <v>1074</v>
      </c>
      <c r="M1274" s="93" t="s">
        <v>494</v>
      </c>
    </row>
    <row r="1275" spans="1:13" ht="12.75" customHeight="1" x14ac:dyDescent="0.2">
      <c r="A1275" s="133">
        <v>42113</v>
      </c>
      <c r="B1275" s="145" t="s">
        <v>1330</v>
      </c>
      <c r="C1275" s="172" t="s">
        <v>118</v>
      </c>
      <c r="D1275" s="173" t="s">
        <v>8</v>
      </c>
      <c r="E1275" s="135">
        <v>500</v>
      </c>
      <c r="F1275" s="99">
        <f t="shared" si="48"/>
        <v>0.76224508618705189</v>
      </c>
      <c r="G1275" s="98">
        <f t="shared" si="49"/>
        <v>0.86219651113906148</v>
      </c>
      <c r="H1275" s="138">
        <v>579.91420000000005</v>
      </c>
      <c r="I1275" s="136" t="s">
        <v>63</v>
      </c>
      <c r="J1275" s="103" t="s">
        <v>493</v>
      </c>
      <c r="K1275" s="137" t="s">
        <v>1112</v>
      </c>
      <c r="L1275" s="141" t="s">
        <v>1074</v>
      </c>
      <c r="M1275" s="93" t="s">
        <v>494</v>
      </c>
    </row>
    <row r="1276" spans="1:13" ht="12.75" customHeight="1" x14ac:dyDescent="0.2">
      <c r="A1276" s="133">
        <v>42113</v>
      </c>
      <c r="B1276" s="145" t="s">
        <v>1331</v>
      </c>
      <c r="C1276" s="172" t="s">
        <v>118</v>
      </c>
      <c r="D1276" s="173" t="s">
        <v>8</v>
      </c>
      <c r="E1276" s="135">
        <v>2500</v>
      </c>
      <c r="F1276" s="99">
        <f t="shared" si="48"/>
        <v>3.8112254309352593</v>
      </c>
      <c r="G1276" s="98">
        <f t="shared" si="49"/>
        <v>4.3109825556953076</v>
      </c>
      <c r="H1276" s="138">
        <v>579.91420000000005</v>
      </c>
      <c r="I1276" s="136" t="s">
        <v>63</v>
      </c>
      <c r="J1276" s="103" t="s">
        <v>493</v>
      </c>
      <c r="K1276" s="137" t="s">
        <v>1112</v>
      </c>
      <c r="L1276" s="141" t="s">
        <v>1074</v>
      </c>
      <c r="M1276" s="93" t="s">
        <v>494</v>
      </c>
    </row>
    <row r="1277" spans="1:13" ht="12.75" customHeight="1" x14ac:dyDescent="0.2">
      <c r="A1277" s="133">
        <v>42113</v>
      </c>
      <c r="B1277" s="145" t="s">
        <v>1332</v>
      </c>
      <c r="C1277" s="172" t="s">
        <v>118</v>
      </c>
      <c r="D1277" s="173" t="s">
        <v>8</v>
      </c>
      <c r="E1277" s="135">
        <v>600</v>
      </c>
      <c r="F1277" s="99">
        <f t="shared" si="48"/>
        <v>0.91469410342446233</v>
      </c>
      <c r="G1277" s="98">
        <f t="shared" si="49"/>
        <v>1.0346358133668738</v>
      </c>
      <c r="H1277" s="138">
        <v>579.91420000000005</v>
      </c>
      <c r="I1277" s="136" t="s">
        <v>63</v>
      </c>
      <c r="J1277" s="103" t="s">
        <v>493</v>
      </c>
      <c r="K1277" s="137" t="s">
        <v>1112</v>
      </c>
      <c r="L1277" s="141" t="s">
        <v>1074</v>
      </c>
      <c r="M1277" s="93" t="s">
        <v>494</v>
      </c>
    </row>
    <row r="1278" spans="1:13" ht="12.75" customHeight="1" x14ac:dyDescent="0.2">
      <c r="A1278" s="133">
        <v>42113</v>
      </c>
      <c r="B1278" s="145" t="s">
        <v>1304</v>
      </c>
      <c r="C1278" s="172" t="s">
        <v>273</v>
      </c>
      <c r="D1278" s="173" t="s">
        <v>8</v>
      </c>
      <c r="E1278" s="135">
        <v>3000</v>
      </c>
      <c r="F1278" s="99">
        <f t="shared" si="48"/>
        <v>4.5734705171223116</v>
      </c>
      <c r="G1278" s="98">
        <f t="shared" si="49"/>
        <v>5.1731790668343693</v>
      </c>
      <c r="H1278" s="138">
        <v>579.91420000000005</v>
      </c>
      <c r="I1278" s="136" t="s">
        <v>63</v>
      </c>
      <c r="J1278" s="103" t="s">
        <v>493</v>
      </c>
      <c r="K1278" s="137" t="s">
        <v>1112</v>
      </c>
      <c r="L1278" s="141" t="s">
        <v>1074</v>
      </c>
      <c r="M1278" s="93" t="s">
        <v>494</v>
      </c>
    </row>
    <row r="1279" spans="1:13" ht="12.75" customHeight="1" x14ac:dyDescent="0.2">
      <c r="A1279" s="133">
        <v>42113</v>
      </c>
      <c r="B1279" s="145" t="s">
        <v>1392</v>
      </c>
      <c r="C1279" s="172" t="s">
        <v>118</v>
      </c>
      <c r="D1279" s="173" t="s">
        <v>8</v>
      </c>
      <c r="E1279" s="135">
        <v>200</v>
      </c>
      <c r="F1279" s="99">
        <f t="shared" si="48"/>
        <v>0.30489803447482078</v>
      </c>
      <c r="G1279" s="98">
        <f t="shared" si="49"/>
        <v>0.34487860445562463</v>
      </c>
      <c r="H1279" s="138">
        <v>579.91420000000005</v>
      </c>
      <c r="I1279" s="136" t="s">
        <v>12</v>
      </c>
      <c r="J1279" s="103" t="s">
        <v>493</v>
      </c>
      <c r="K1279" s="137" t="s">
        <v>1106</v>
      </c>
      <c r="L1279" s="141" t="s">
        <v>1074</v>
      </c>
      <c r="M1279" s="93" t="s">
        <v>494</v>
      </c>
    </row>
    <row r="1280" spans="1:13" ht="12.75" customHeight="1" x14ac:dyDescent="0.2">
      <c r="A1280" s="133">
        <v>42113</v>
      </c>
      <c r="B1280" s="145" t="s">
        <v>1393</v>
      </c>
      <c r="C1280" s="172" t="s">
        <v>118</v>
      </c>
      <c r="D1280" s="173" t="s">
        <v>8</v>
      </c>
      <c r="E1280" s="135">
        <v>6200</v>
      </c>
      <c r="F1280" s="99">
        <f t="shared" si="48"/>
        <v>9.451839068719444</v>
      </c>
      <c r="G1280" s="98">
        <f t="shared" si="49"/>
        <v>10.691236738124363</v>
      </c>
      <c r="H1280" s="138">
        <v>579.91420000000005</v>
      </c>
      <c r="I1280" s="136" t="s">
        <v>12</v>
      </c>
      <c r="J1280" s="103" t="s">
        <v>493</v>
      </c>
      <c r="K1280" s="137" t="s">
        <v>1106</v>
      </c>
      <c r="L1280" s="141" t="s">
        <v>1074</v>
      </c>
      <c r="M1280" s="93" t="s">
        <v>494</v>
      </c>
    </row>
    <row r="1281" spans="1:13" ht="12.75" customHeight="1" x14ac:dyDescent="0.2">
      <c r="A1281" s="133">
        <v>42113</v>
      </c>
      <c r="B1281" s="145" t="s">
        <v>1394</v>
      </c>
      <c r="C1281" s="172" t="s">
        <v>118</v>
      </c>
      <c r="D1281" s="173" t="s">
        <v>8</v>
      </c>
      <c r="E1281" s="135">
        <v>600</v>
      </c>
      <c r="F1281" s="99">
        <f t="shared" si="48"/>
        <v>0.91469410342446233</v>
      </c>
      <c r="G1281" s="98">
        <f t="shared" si="49"/>
        <v>1.0346358133668738</v>
      </c>
      <c r="H1281" s="138">
        <v>579.91420000000005</v>
      </c>
      <c r="I1281" s="136" t="s">
        <v>12</v>
      </c>
      <c r="J1281" s="103" t="s">
        <v>493</v>
      </c>
      <c r="K1281" s="137" t="s">
        <v>1106</v>
      </c>
      <c r="L1281" s="141" t="s">
        <v>1074</v>
      </c>
      <c r="M1281" s="93" t="s">
        <v>494</v>
      </c>
    </row>
    <row r="1282" spans="1:13" ht="12.75" customHeight="1" x14ac:dyDescent="0.2">
      <c r="A1282" s="133">
        <v>42113</v>
      </c>
      <c r="B1282" s="145" t="s">
        <v>1390</v>
      </c>
      <c r="C1282" s="172" t="s">
        <v>273</v>
      </c>
      <c r="D1282" s="173" t="s">
        <v>8</v>
      </c>
      <c r="E1282" s="135">
        <v>3000</v>
      </c>
      <c r="F1282" s="99">
        <f t="shared" si="48"/>
        <v>4.5734705171223116</v>
      </c>
      <c r="G1282" s="98">
        <f t="shared" si="49"/>
        <v>5.1731790668343693</v>
      </c>
      <c r="H1282" s="138">
        <v>579.91420000000005</v>
      </c>
      <c r="I1282" s="136" t="s">
        <v>12</v>
      </c>
      <c r="J1282" s="103" t="s">
        <v>493</v>
      </c>
      <c r="K1282" s="137" t="s">
        <v>1106</v>
      </c>
      <c r="L1282" s="141" t="s">
        <v>1074</v>
      </c>
      <c r="M1282" s="93" t="s">
        <v>494</v>
      </c>
    </row>
    <row r="1283" spans="1:13" ht="12.75" customHeight="1" x14ac:dyDescent="0.2">
      <c r="A1283" s="133">
        <v>42116</v>
      </c>
      <c r="B1283" s="91" t="s">
        <v>1175</v>
      </c>
      <c r="C1283" s="177" t="s">
        <v>134</v>
      </c>
      <c r="D1283" s="189" t="s">
        <v>9</v>
      </c>
      <c r="E1283" s="135">
        <v>25000</v>
      </c>
      <c r="F1283" s="99">
        <f t="shared" si="48"/>
        <v>38.112254309352593</v>
      </c>
      <c r="G1283" s="98">
        <f t="shared" si="49"/>
        <v>43.109825556953076</v>
      </c>
      <c r="H1283" s="138">
        <v>579.91420000000005</v>
      </c>
      <c r="I1283" s="136" t="s">
        <v>59</v>
      </c>
      <c r="J1283" s="103" t="s">
        <v>493</v>
      </c>
      <c r="K1283" s="138" t="s">
        <v>1121</v>
      </c>
      <c r="L1283" s="141" t="s">
        <v>1074</v>
      </c>
      <c r="M1283" s="93" t="s">
        <v>494</v>
      </c>
    </row>
    <row r="1284" spans="1:13" ht="12.75" customHeight="1" x14ac:dyDescent="0.2">
      <c r="A1284" s="133">
        <v>42116</v>
      </c>
      <c r="B1284" s="91" t="s">
        <v>1176</v>
      </c>
      <c r="C1284" s="177" t="s">
        <v>118</v>
      </c>
      <c r="D1284" s="189" t="s">
        <v>9</v>
      </c>
      <c r="E1284" s="135">
        <v>500</v>
      </c>
      <c r="F1284" s="99">
        <f t="shared" si="48"/>
        <v>0.76224508618705189</v>
      </c>
      <c r="G1284" s="98">
        <f t="shared" si="49"/>
        <v>0.86219651113906148</v>
      </c>
      <c r="H1284" s="138">
        <v>579.91420000000005</v>
      </c>
      <c r="I1284" s="136" t="s">
        <v>59</v>
      </c>
      <c r="J1284" s="103" t="s">
        <v>493</v>
      </c>
      <c r="K1284" s="138" t="s">
        <v>1121</v>
      </c>
      <c r="L1284" s="141" t="s">
        <v>1074</v>
      </c>
      <c r="M1284" s="93" t="s">
        <v>494</v>
      </c>
    </row>
    <row r="1285" spans="1:13" ht="12.75" customHeight="1" x14ac:dyDescent="0.2">
      <c r="A1285" s="133">
        <v>42116</v>
      </c>
      <c r="B1285" s="91" t="s">
        <v>1177</v>
      </c>
      <c r="C1285" s="177" t="s">
        <v>118</v>
      </c>
      <c r="D1285" s="189" t="s">
        <v>9</v>
      </c>
      <c r="E1285" s="135">
        <v>500</v>
      </c>
      <c r="F1285" s="99">
        <f t="shared" si="48"/>
        <v>0.76224508618705189</v>
      </c>
      <c r="G1285" s="98">
        <f t="shared" si="49"/>
        <v>0.86219651113906148</v>
      </c>
      <c r="H1285" s="138">
        <v>579.91420000000005</v>
      </c>
      <c r="I1285" s="136" t="s">
        <v>59</v>
      </c>
      <c r="J1285" s="103" t="s">
        <v>493</v>
      </c>
      <c r="K1285" s="138" t="s">
        <v>1121</v>
      </c>
      <c r="L1285" s="141" t="s">
        <v>1074</v>
      </c>
      <c r="M1285" s="93" t="s">
        <v>494</v>
      </c>
    </row>
    <row r="1286" spans="1:13" ht="12.75" customHeight="1" x14ac:dyDescent="0.2">
      <c r="A1286" s="133">
        <v>42116</v>
      </c>
      <c r="B1286" s="91" t="s">
        <v>1178</v>
      </c>
      <c r="C1286" s="177" t="s">
        <v>118</v>
      </c>
      <c r="D1286" s="189" t="s">
        <v>9</v>
      </c>
      <c r="E1286" s="135">
        <v>700</v>
      </c>
      <c r="F1286" s="99">
        <f t="shared" si="48"/>
        <v>1.0671431206618727</v>
      </c>
      <c r="G1286" s="98">
        <f t="shared" si="49"/>
        <v>1.2070751155946862</v>
      </c>
      <c r="H1286" s="138">
        <v>579.91420000000005</v>
      </c>
      <c r="I1286" s="136" t="s">
        <v>59</v>
      </c>
      <c r="J1286" s="103" t="s">
        <v>493</v>
      </c>
      <c r="K1286" s="138" t="s">
        <v>1123</v>
      </c>
      <c r="L1286" s="141" t="s">
        <v>1074</v>
      </c>
      <c r="M1286" s="93" t="s">
        <v>494</v>
      </c>
    </row>
    <row r="1287" spans="1:13" ht="12.75" customHeight="1" x14ac:dyDescent="0.2">
      <c r="A1287" s="133">
        <v>42116</v>
      </c>
      <c r="B1287" s="91" t="s">
        <v>1179</v>
      </c>
      <c r="C1287" s="177" t="s">
        <v>118</v>
      </c>
      <c r="D1287" s="189" t="s">
        <v>9</v>
      </c>
      <c r="E1287" s="135">
        <v>800</v>
      </c>
      <c r="F1287" s="99">
        <f t="shared" si="48"/>
        <v>1.2195921378992831</v>
      </c>
      <c r="G1287" s="98">
        <f t="shared" si="49"/>
        <v>1.3795144178224985</v>
      </c>
      <c r="H1287" s="138">
        <v>579.91420000000005</v>
      </c>
      <c r="I1287" s="136" t="s">
        <v>59</v>
      </c>
      <c r="J1287" s="103" t="s">
        <v>493</v>
      </c>
      <c r="K1287" s="138" t="s">
        <v>1123</v>
      </c>
      <c r="L1287" s="141" t="s">
        <v>1074</v>
      </c>
      <c r="M1287" s="93" t="s">
        <v>494</v>
      </c>
    </row>
    <row r="1288" spans="1:13" ht="12.75" customHeight="1" x14ac:dyDescent="0.2">
      <c r="A1288" s="133">
        <v>42116</v>
      </c>
      <c r="B1288" s="91" t="s">
        <v>1180</v>
      </c>
      <c r="C1288" s="177" t="s">
        <v>118</v>
      </c>
      <c r="D1288" s="189" t="s">
        <v>9</v>
      </c>
      <c r="E1288" s="135">
        <v>700</v>
      </c>
      <c r="F1288" s="99">
        <f t="shared" si="48"/>
        <v>1.0671431206618727</v>
      </c>
      <c r="G1288" s="98">
        <f t="shared" si="49"/>
        <v>1.2070751155946862</v>
      </c>
      <c r="H1288" s="138">
        <v>579.91420000000005</v>
      </c>
      <c r="I1288" s="136" t="s">
        <v>59</v>
      </c>
      <c r="J1288" s="103" t="s">
        <v>493</v>
      </c>
      <c r="K1288" s="138" t="s">
        <v>1123</v>
      </c>
      <c r="L1288" s="141" t="s">
        <v>1074</v>
      </c>
      <c r="M1288" s="93" t="s">
        <v>494</v>
      </c>
    </row>
    <row r="1289" spans="1:13" ht="12.75" customHeight="1" x14ac:dyDescent="0.2">
      <c r="A1289" s="133">
        <v>42116</v>
      </c>
      <c r="B1289" s="145" t="s">
        <v>1399</v>
      </c>
      <c r="C1289" s="172" t="s">
        <v>118</v>
      </c>
      <c r="D1289" s="173" t="s">
        <v>8</v>
      </c>
      <c r="E1289" s="135">
        <v>1800</v>
      </c>
      <c r="F1289" s="99">
        <f t="shared" si="48"/>
        <v>2.7440823102733867</v>
      </c>
      <c r="G1289" s="98">
        <f t="shared" si="49"/>
        <v>3.1039074401006217</v>
      </c>
      <c r="H1289" s="138">
        <v>579.91420000000005</v>
      </c>
      <c r="I1289" s="136" t="s">
        <v>12</v>
      </c>
      <c r="J1289" s="103" t="s">
        <v>493</v>
      </c>
      <c r="K1289" s="137" t="s">
        <v>1124</v>
      </c>
      <c r="L1289" s="141" t="s">
        <v>1074</v>
      </c>
      <c r="M1289" s="93" t="s">
        <v>494</v>
      </c>
    </row>
    <row r="1290" spans="1:13" ht="12.75" customHeight="1" x14ac:dyDescent="0.2">
      <c r="A1290" s="133">
        <v>42116</v>
      </c>
      <c r="B1290" s="145" t="s">
        <v>1400</v>
      </c>
      <c r="C1290" s="172" t="s">
        <v>118</v>
      </c>
      <c r="D1290" s="173" t="s">
        <v>8</v>
      </c>
      <c r="E1290" s="135">
        <v>100</v>
      </c>
      <c r="F1290" s="99">
        <f t="shared" si="48"/>
        <v>0.15244901723741039</v>
      </c>
      <c r="G1290" s="98">
        <f t="shared" si="49"/>
        <v>0.17243930222781231</v>
      </c>
      <c r="H1290" s="138">
        <v>579.91420000000005</v>
      </c>
      <c r="I1290" s="136" t="s">
        <v>12</v>
      </c>
      <c r="J1290" s="103" t="s">
        <v>493</v>
      </c>
      <c r="K1290" s="137" t="s">
        <v>1124</v>
      </c>
      <c r="L1290" s="141" t="s">
        <v>1074</v>
      </c>
      <c r="M1290" s="93" t="s">
        <v>494</v>
      </c>
    </row>
    <row r="1291" spans="1:13" ht="12.75" customHeight="1" x14ac:dyDescent="0.2">
      <c r="A1291" s="133">
        <v>42116</v>
      </c>
      <c r="B1291" s="145" t="s">
        <v>1401</v>
      </c>
      <c r="C1291" s="172" t="s">
        <v>118</v>
      </c>
      <c r="D1291" s="173" t="s">
        <v>8</v>
      </c>
      <c r="E1291" s="135">
        <v>100</v>
      </c>
      <c r="F1291" s="99">
        <f t="shared" si="48"/>
        <v>0.15244901723741039</v>
      </c>
      <c r="G1291" s="98">
        <f t="shared" si="49"/>
        <v>0.17243930222781231</v>
      </c>
      <c r="H1291" s="138">
        <v>579.91420000000005</v>
      </c>
      <c r="I1291" s="136" t="s">
        <v>12</v>
      </c>
      <c r="J1291" s="103" t="s">
        <v>493</v>
      </c>
      <c r="K1291" s="137" t="s">
        <v>1124</v>
      </c>
      <c r="L1291" s="141" t="s">
        <v>1074</v>
      </c>
      <c r="M1291" s="93" t="s">
        <v>494</v>
      </c>
    </row>
    <row r="1292" spans="1:13" ht="12.75" customHeight="1" x14ac:dyDescent="0.2">
      <c r="A1292" s="133">
        <v>42116</v>
      </c>
      <c r="B1292" s="145" t="s">
        <v>1402</v>
      </c>
      <c r="C1292" s="172" t="s">
        <v>118</v>
      </c>
      <c r="D1292" s="173" t="s">
        <v>8</v>
      </c>
      <c r="E1292" s="135">
        <v>1800</v>
      </c>
      <c r="F1292" s="99">
        <f t="shared" si="48"/>
        <v>2.7440823102733867</v>
      </c>
      <c r="G1292" s="98">
        <f t="shared" si="49"/>
        <v>3.1039074401006217</v>
      </c>
      <c r="H1292" s="138">
        <v>579.91420000000005</v>
      </c>
      <c r="I1292" s="136" t="s">
        <v>12</v>
      </c>
      <c r="J1292" s="103" t="s">
        <v>493</v>
      </c>
      <c r="K1292" s="137" t="s">
        <v>1124</v>
      </c>
      <c r="L1292" s="141" t="s">
        <v>1074</v>
      </c>
      <c r="M1292" s="93" t="s">
        <v>494</v>
      </c>
    </row>
    <row r="1293" spans="1:13" ht="12.75" customHeight="1" x14ac:dyDescent="0.2">
      <c r="A1293" s="133">
        <v>42116</v>
      </c>
      <c r="B1293" s="145" t="s">
        <v>1403</v>
      </c>
      <c r="C1293" s="172" t="s">
        <v>239</v>
      </c>
      <c r="D1293" s="173" t="s">
        <v>8</v>
      </c>
      <c r="E1293" s="135">
        <v>1300</v>
      </c>
      <c r="F1293" s="99">
        <f t="shared" si="48"/>
        <v>1.9818372240863349</v>
      </c>
      <c r="G1293" s="98">
        <f t="shared" si="49"/>
        <v>2.24171092896156</v>
      </c>
      <c r="H1293" s="138">
        <v>579.91420000000005</v>
      </c>
      <c r="I1293" s="136" t="s">
        <v>12</v>
      </c>
      <c r="J1293" s="103" t="s">
        <v>493</v>
      </c>
      <c r="K1293" s="137" t="s">
        <v>1124</v>
      </c>
      <c r="L1293" s="141" t="s">
        <v>1074</v>
      </c>
      <c r="M1293" s="93" t="s">
        <v>494</v>
      </c>
    </row>
    <row r="1294" spans="1:13" ht="12.75" customHeight="1" x14ac:dyDescent="0.2">
      <c r="A1294" s="133">
        <v>42116</v>
      </c>
      <c r="B1294" s="91" t="s">
        <v>1433</v>
      </c>
      <c r="C1294" s="177" t="s">
        <v>159</v>
      </c>
      <c r="D1294" s="177" t="s">
        <v>9</v>
      </c>
      <c r="E1294" s="135">
        <v>1342775</v>
      </c>
      <c r="F1294" s="99">
        <f t="shared" si="48"/>
        <v>2047.0472912096373</v>
      </c>
      <c r="G1294" s="98">
        <f t="shared" si="49"/>
        <v>2315.4718404895066</v>
      </c>
      <c r="H1294" s="138">
        <v>579.91420000000005</v>
      </c>
      <c r="I1294" s="136" t="s">
        <v>241</v>
      </c>
      <c r="J1294" s="103" t="s">
        <v>493</v>
      </c>
      <c r="K1294" s="137" t="s">
        <v>569</v>
      </c>
      <c r="L1294" s="141" t="s">
        <v>1074</v>
      </c>
      <c r="M1294" s="93" t="s">
        <v>494</v>
      </c>
    </row>
    <row r="1295" spans="1:13" ht="12.75" customHeight="1" x14ac:dyDescent="0.2">
      <c r="A1295" s="133">
        <v>42117</v>
      </c>
      <c r="B1295" s="91" t="s">
        <v>1181</v>
      </c>
      <c r="C1295" s="177" t="s">
        <v>118</v>
      </c>
      <c r="D1295" s="189" t="s">
        <v>9</v>
      </c>
      <c r="E1295" s="135">
        <v>600</v>
      </c>
      <c r="F1295" s="99">
        <f t="shared" si="48"/>
        <v>0.91469410342446233</v>
      </c>
      <c r="G1295" s="98">
        <f t="shared" si="49"/>
        <v>1.0346358133668738</v>
      </c>
      <c r="H1295" s="138">
        <v>579.91420000000005</v>
      </c>
      <c r="I1295" s="136" t="s">
        <v>59</v>
      </c>
      <c r="J1295" s="103" t="s">
        <v>493</v>
      </c>
      <c r="K1295" s="138" t="s">
        <v>1125</v>
      </c>
      <c r="L1295" s="141" t="s">
        <v>1074</v>
      </c>
      <c r="M1295" s="93" t="s">
        <v>494</v>
      </c>
    </row>
    <row r="1296" spans="1:13" ht="12.75" customHeight="1" x14ac:dyDescent="0.2">
      <c r="A1296" s="133">
        <v>42117</v>
      </c>
      <c r="B1296" s="91" t="s">
        <v>1185</v>
      </c>
      <c r="C1296" s="177" t="s">
        <v>118</v>
      </c>
      <c r="D1296" s="189" t="s">
        <v>9</v>
      </c>
      <c r="E1296" s="135">
        <v>600</v>
      </c>
      <c r="F1296" s="99">
        <f t="shared" si="48"/>
        <v>0.91469410342446233</v>
      </c>
      <c r="G1296" s="98">
        <f t="shared" si="49"/>
        <v>1.0346358133668738</v>
      </c>
      <c r="H1296" s="138">
        <v>579.91420000000005</v>
      </c>
      <c r="I1296" s="136" t="s">
        <v>59</v>
      </c>
      <c r="J1296" s="103" t="s">
        <v>493</v>
      </c>
      <c r="K1296" s="138" t="s">
        <v>1125</v>
      </c>
      <c r="L1296" s="141" t="s">
        <v>1074</v>
      </c>
      <c r="M1296" s="93" t="s">
        <v>494</v>
      </c>
    </row>
    <row r="1297" spans="1:13" ht="12.75" customHeight="1" x14ac:dyDescent="0.2">
      <c r="A1297" s="133">
        <v>42117</v>
      </c>
      <c r="B1297" s="91" t="s">
        <v>1206</v>
      </c>
      <c r="C1297" s="177" t="s">
        <v>118</v>
      </c>
      <c r="D1297" s="177" t="s">
        <v>11</v>
      </c>
      <c r="E1297" s="135">
        <v>500</v>
      </c>
      <c r="F1297" s="99">
        <f t="shared" si="48"/>
        <v>0.76224508618705189</v>
      </c>
      <c r="G1297" s="98">
        <f t="shared" si="49"/>
        <v>0.86219651113906148</v>
      </c>
      <c r="H1297" s="138">
        <v>579.91420000000005</v>
      </c>
      <c r="I1297" s="136" t="s">
        <v>62</v>
      </c>
      <c r="J1297" s="103" t="s">
        <v>493</v>
      </c>
      <c r="K1297" s="137" t="s">
        <v>1127</v>
      </c>
      <c r="L1297" s="141" t="s">
        <v>1074</v>
      </c>
      <c r="M1297" s="93" t="s">
        <v>494</v>
      </c>
    </row>
    <row r="1298" spans="1:13" ht="12.75" customHeight="1" x14ac:dyDescent="0.2">
      <c r="A1298" s="133">
        <v>42117</v>
      </c>
      <c r="B1298" s="145" t="s">
        <v>1212</v>
      </c>
      <c r="C1298" s="185" t="s">
        <v>118</v>
      </c>
      <c r="D1298" s="177" t="s">
        <v>11</v>
      </c>
      <c r="E1298" s="135">
        <v>700</v>
      </c>
      <c r="F1298" s="99">
        <f t="shared" si="48"/>
        <v>1.0671431206618727</v>
      </c>
      <c r="G1298" s="98">
        <f t="shared" si="49"/>
        <v>1.2070751155946862</v>
      </c>
      <c r="H1298" s="138">
        <v>579.91420000000005</v>
      </c>
      <c r="I1298" s="136" t="s">
        <v>62</v>
      </c>
      <c r="J1298" s="103" t="s">
        <v>493</v>
      </c>
      <c r="K1298" s="137" t="s">
        <v>1127</v>
      </c>
      <c r="L1298" s="141" t="s">
        <v>1074</v>
      </c>
      <c r="M1298" s="93" t="s">
        <v>494</v>
      </c>
    </row>
    <row r="1299" spans="1:13" ht="12.75" customHeight="1" x14ac:dyDescent="0.2">
      <c r="A1299" s="133">
        <v>42117</v>
      </c>
      <c r="B1299" s="145" t="s">
        <v>1213</v>
      </c>
      <c r="C1299" s="185" t="s">
        <v>118</v>
      </c>
      <c r="D1299" s="177" t="s">
        <v>11</v>
      </c>
      <c r="E1299" s="135">
        <v>600</v>
      </c>
      <c r="F1299" s="99">
        <f t="shared" si="48"/>
        <v>0.91469410342446233</v>
      </c>
      <c r="G1299" s="98">
        <f t="shared" si="49"/>
        <v>1.0346358133668738</v>
      </c>
      <c r="H1299" s="138">
        <v>579.91420000000005</v>
      </c>
      <c r="I1299" s="136" t="s">
        <v>62</v>
      </c>
      <c r="J1299" s="103" t="s">
        <v>493</v>
      </c>
      <c r="K1299" s="137" t="s">
        <v>1127</v>
      </c>
      <c r="L1299" s="141" t="s">
        <v>1074</v>
      </c>
      <c r="M1299" s="93" t="s">
        <v>494</v>
      </c>
    </row>
    <row r="1300" spans="1:13" ht="12.75" customHeight="1" x14ac:dyDescent="0.2">
      <c r="A1300" s="133">
        <v>42117</v>
      </c>
      <c r="B1300" s="145" t="s">
        <v>1333</v>
      </c>
      <c r="C1300" s="172" t="s">
        <v>118</v>
      </c>
      <c r="D1300" s="173" t="s">
        <v>8</v>
      </c>
      <c r="E1300" s="135">
        <v>1500</v>
      </c>
      <c r="F1300" s="99">
        <f t="shared" si="48"/>
        <v>2.2867352585611558</v>
      </c>
      <c r="G1300" s="98">
        <f t="shared" si="49"/>
        <v>2.5865895334171847</v>
      </c>
      <c r="H1300" s="138">
        <v>579.91420000000005</v>
      </c>
      <c r="I1300" s="136" t="s">
        <v>63</v>
      </c>
      <c r="J1300" s="103" t="s">
        <v>493</v>
      </c>
      <c r="K1300" s="137" t="s">
        <v>1122</v>
      </c>
      <c r="L1300" s="141" t="s">
        <v>1074</v>
      </c>
      <c r="M1300" s="93" t="s">
        <v>494</v>
      </c>
    </row>
    <row r="1301" spans="1:13" ht="12.75" customHeight="1" x14ac:dyDescent="0.2">
      <c r="A1301" s="133">
        <v>42117</v>
      </c>
      <c r="B1301" s="145" t="s">
        <v>1334</v>
      </c>
      <c r="C1301" s="172" t="s">
        <v>118</v>
      </c>
      <c r="D1301" s="173" t="s">
        <v>8</v>
      </c>
      <c r="E1301" s="135">
        <v>1000</v>
      </c>
      <c r="F1301" s="99">
        <f t="shared" si="48"/>
        <v>1.5244901723741038</v>
      </c>
      <c r="G1301" s="98">
        <f t="shared" si="49"/>
        <v>1.724393022278123</v>
      </c>
      <c r="H1301" s="138">
        <v>579.91420000000005</v>
      </c>
      <c r="I1301" s="136" t="s">
        <v>63</v>
      </c>
      <c r="J1301" s="103" t="s">
        <v>493</v>
      </c>
      <c r="K1301" s="137" t="s">
        <v>1122</v>
      </c>
      <c r="L1301" s="141" t="s">
        <v>1074</v>
      </c>
      <c r="M1301" s="93" t="s">
        <v>494</v>
      </c>
    </row>
    <row r="1302" spans="1:13" ht="12.75" customHeight="1" x14ac:dyDescent="0.2">
      <c r="A1302" s="133">
        <v>42117</v>
      </c>
      <c r="B1302" s="145" t="s">
        <v>1335</v>
      </c>
      <c r="C1302" s="172" t="s">
        <v>118</v>
      </c>
      <c r="D1302" s="173" t="s">
        <v>8</v>
      </c>
      <c r="E1302" s="135">
        <v>500</v>
      </c>
      <c r="F1302" s="99">
        <f t="shared" si="48"/>
        <v>0.76224508618705189</v>
      </c>
      <c r="G1302" s="98">
        <f t="shared" si="49"/>
        <v>0.86219651113906148</v>
      </c>
      <c r="H1302" s="138">
        <v>579.91420000000005</v>
      </c>
      <c r="I1302" s="136" t="s">
        <v>63</v>
      </c>
      <c r="J1302" s="103" t="s">
        <v>493</v>
      </c>
      <c r="K1302" s="137" t="s">
        <v>1122</v>
      </c>
      <c r="L1302" s="141" t="s">
        <v>1074</v>
      </c>
      <c r="M1302" s="93" t="s">
        <v>494</v>
      </c>
    </row>
    <row r="1303" spans="1:13" ht="12.75" customHeight="1" x14ac:dyDescent="0.2">
      <c r="A1303" s="133">
        <v>42117</v>
      </c>
      <c r="B1303" s="145" t="s">
        <v>1336</v>
      </c>
      <c r="C1303" s="172" t="s">
        <v>118</v>
      </c>
      <c r="D1303" s="173" t="s">
        <v>8</v>
      </c>
      <c r="E1303" s="135">
        <v>500</v>
      </c>
      <c r="F1303" s="99">
        <f t="shared" si="48"/>
        <v>0.76224508618705189</v>
      </c>
      <c r="G1303" s="98">
        <f t="shared" si="49"/>
        <v>0.86219651113906148</v>
      </c>
      <c r="H1303" s="138">
        <v>579.91420000000005</v>
      </c>
      <c r="I1303" s="136" t="s">
        <v>63</v>
      </c>
      <c r="J1303" s="103" t="s">
        <v>493</v>
      </c>
      <c r="K1303" s="137" t="s">
        <v>1122</v>
      </c>
      <c r="L1303" s="141" t="s">
        <v>1074</v>
      </c>
      <c r="M1303" s="93" t="s">
        <v>494</v>
      </c>
    </row>
    <row r="1304" spans="1:13" ht="12.75" customHeight="1" x14ac:dyDescent="0.2">
      <c r="A1304" s="133">
        <v>42117</v>
      </c>
      <c r="B1304" s="145" t="s">
        <v>1337</v>
      </c>
      <c r="C1304" s="172" t="s">
        <v>239</v>
      </c>
      <c r="D1304" s="173" t="s">
        <v>8</v>
      </c>
      <c r="E1304" s="135">
        <v>1500</v>
      </c>
      <c r="F1304" s="99">
        <f t="shared" si="48"/>
        <v>2.2867352585611558</v>
      </c>
      <c r="G1304" s="98">
        <f t="shared" si="49"/>
        <v>2.5865895334171847</v>
      </c>
      <c r="H1304" s="138">
        <v>579.91420000000005</v>
      </c>
      <c r="I1304" s="136" t="s">
        <v>63</v>
      </c>
      <c r="J1304" s="103" t="s">
        <v>493</v>
      </c>
      <c r="K1304" s="137" t="s">
        <v>1122</v>
      </c>
      <c r="L1304" s="141" t="s">
        <v>1074</v>
      </c>
      <c r="M1304" s="93" t="s">
        <v>494</v>
      </c>
    </row>
    <row r="1305" spans="1:13" ht="12.75" customHeight="1" x14ac:dyDescent="0.2">
      <c r="A1305" s="133">
        <v>42117</v>
      </c>
      <c r="B1305" s="145" t="s">
        <v>1338</v>
      </c>
      <c r="C1305" s="172" t="s">
        <v>118</v>
      </c>
      <c r="D1305" s="173" t="s">
        <v>8</v>
      </c>
      <c r="E1305" s="135">
        <v>1000</v>
      </c>
      <c r="F1305" s="99">
        <f t="shared" si="48"/>
        <v>1.5244901723741038</v>
      </c>
      <c r="G1305" s="98">
        <f t="shared" si="49"/>
        <v>1.724393022278123</v>
      </c>
      <c r="H1305" s="138">
        <v>579.91420000000005</v>
      </c>
      <c r="I1305" s="136" t="s">
        <v>63</v>
      </c>
      <c r="J1305" s="103" t="s">
        <v>493</v>
      </c>
      <c r="K1305" s="137" t="s">
        <v>1122</v>
      </c>
      <c r="L1305" s="141" t="s">
        <v>1074</v>
      </c>
      <c r="M1305" s="93" t="s">
        <v>494</v>
      </c>
    </row>
    <row r="1306" spans="1:13" ht="12.75" customHeight="1" x14ac:dyDescent="0.2">
      <c r="A1306" s="133">
        <v>42117</v>
      </c>
      <c r="B1306" s="145" t="s">
        <v>1339</v>
      </c>
      <c r="C1306" s="172" t="s">
        <v>118</v>
      </c>
      <c r="D1306" s="173" t="s">
        <v>8</v>
      </c>
      <c r="E1306" s="135">
        <v>1200</v>
      </c>
      <c r="F1306" s="99">
        <f t="shared" si="48"/>
        <v>1.8293882068489247</v>
      </c>
      <c r="G1306" s="98">
        <f t="shared" si="49"/>
        <v>2.0692716267337476</v>
      </c>
      <c r="H1306" s="138">
        <v>579.91420000000005</v>
      </c>
      <c r="I1306" s="136" t="s">
        <v>63</v>
      </c>
      <c r="J1306" s="103" t="s">
        <v>493</v>
      </c>
      <c r="K1306" s="137" t="s">
        <v>1122</v>
      </c>
      <c r="L1306" s="141" t="s">
        <v>1074</v>
      </c>
      <c r="M1306" s="93" t="s">
        <v>494</v>
      </c>
    </row>
    <row r="1307" spans="1:13" ht="12.75" customHeight="1" x14ac:dyDescent="0.2">
      <c r="A1307" s="133">
        <v>42117</v>
      </c>
      <c r="B1307" s="145" t="s">
        <v>1404</v>
      </c>
      <c r="C1307" s="172" t="s">
        <v>118</v>
      </c>
      <c r="D1307" s="173" t="s">
        <v>8</v>
      </c>
      <c r="E1307" s="135">
        <v>1500</v>
      </c>
      <c r="F1307" s="99">
        <f t="shared" si="48"/>
        <v>2.2867352585611558</v>
      </c>
      <c r="G1307" s="98">
        <f t="shared" si="49"/>
        <v>2.5865895334171847</v>
      </c>
      <c r="H1307" s="138">
        <v>579.91420000000005</v>
      </c>
      <c r="I1307" s="136" t="s">
        <v>12</v>
      </c>
      <c r="J1307" s="103" t="s">
        <v>493</v>
      </c>
      <c r="K1307" s="137" t="s">
        <v>1126</v>
      </c>
      <c r="L1307" s="141" t="s">
        <v>1074</v>
      </c>
      <c r="M1307" s="93" t="s">
        <v>494</v>
      </c>
    </row>
    <row r="1308" spans="1:13" ht="12.75" customHeight="1" x14ac:dyDescent="0.2">
      <c r="A1308" s="133">
        <v>42117</v>
      </c>
      <c r="B1308" s="145" t="s">
        <v>1405</v>
      </c>
      <c r="C1308" s="172" t="s">
        <v>118</v>
      </c>
      <c r="D1308" s="173" t="s">
        <v>8</v>
      </c>
      <c r="E1308" s="135">
        <v>100</v>
      </c>
      <c r="F1308" s="99">
        <f t="shared" si="48"/>
        <v>0.15244901723741039</v>
      </c>
      <c r="G1308" s="98">
        <f t="shared" si="49"/>
        <v>0.17243930222781231</v>
      </c>
      <c r="H1308" s="138">
        <v>579.91420000000005</v>
      </c>
      <c r="I1308" s="136" t="s">
        <v>12</v>
      </c>
      <c r="J1308" s="103" t="s">
        <v>493</v>
      </c>
      <c r="K1308" s="137" t="s">
        <v>1126</v>
      </c>
      <c r="L1308" s="141" t="s">
        <v>1074</v>
      </c>
      <c r="M1308" s="93" t="s">
        <v>494</v>
      </c>
    </row>
    <row r="1309" spans="1:13" ht="12.75" customHeight="1" x14ac:dyDescent="0.2">
      <c r="A1309" s="133">
        <v>42117</v>
      </c>
      <c r="B1309" s="145" t="s">
        <v>1406</v>
      </c>
      <c r="C1309" s="172" t="s">
        <v>118</v>
      </c>
      <c r="D1309" s="173" t="s">
        <v>8</v>
      </c>
      <c r="E1309" s="135">
        <v>1100</v>
      </c>
      <c r="F1309" s="99">
        <f t="shared" si="48"/>
        <v>1.6769391896115142</v>
      </c>
      <c r="G1309" s="98">
        <f t="shared" si="49"/>
        <v>1.8968323245059353</v>
      </c>
      <c r="H1309" s="138">
        <v>579.91420000000005</v>
      </c>
      <c r="I1309" s="136" t="s">
        <v>12</v>
      </c>
      <c r="J1309" s="103" t="s">
        <v>493</v>
      </c>
      <c r="K1309" s="137" t="s">
        <v>1126</v>
      </c>
      <c r="L1309" s="141" t="s">
        <v>1074</v>
      </c>
      <c r="M1309" s="93" t="s">
        <v>494</v>
      </c>
    </row>
    <row r="1310" spans="1:13" ht="12.75" customHeight="1" x14ac:dyDescent="0.2">
      <c r="A1310" s="133">
        <v>42117</v>
      </c>
      <c r="B1310" s="145" t="s">
        <v>1407</v>
      </c>
      <c r="C1310" s="172" t="s">
        <v>239</v>
      </c>
      <c r="D1310" s="173" t="s">
        <v>8</v>
      </c>
      <c r="E1310" s="135">
        <v>1650</v>
      </c>
      <c r="F1310" s="99">
        <f t="shared" si="48"/>
        <v>2.5154087844172714</v>
      </c>
      <c r="G1310" s="98">
        <f t="shared" si="49"/>
        <v>2.8452484867589032</v>
      </c>
      <c r="H1310" s="138">
        <v>579.91420000000005</v>
      </c>
      <c r="I1310" s="136" t="s">
        <v>12</v>
      </c>
      <c r="J1310" s="103" t="s">
        <v>493</v>
      </c>
      <c r="K1310" s="137" t="s">
        <v>1126</v>
      </c>
      <c r="L1310" s="141" t="s">
        <v>1074</v>
      </c>
      <c r="M1310" s="93" t="s">
        <v>494</v>
      </c>
    </row>
    <row r="1311" spans="1:13" ht="12.75" customHeight="1" x14ac:dyDescent="0.2">
      <c r="A1311" s="133">
        <v>42118</v>
      </c>
      <c r="B1311" s="168" t="s">
        <v>1182</v>
      </c>
      <c r="C1311" s="177" t="s">
        <v>118</v>
      </c>
      <c r="D1311" s="189" t="s">
        <v>9</v>
      </c>
      <c r="E1311" s="135">
        <v>1600</v>
      </c>
      <c r="F1311" s="99">
        <f t="shared" si="48"/>
        <v>2.4391842757985662</v>
      </c>
      <c r="G1311" s="98">
        <f t="shared" si="49"/>
        <v>2.759028835644997</v>
      </c>
      <c r="H1311" s="138">
        <v>579.91420000000005</v>
      </c>
      <c r="I1311" s="136" t="s">
        <v>59</v>
      </c>
      <c r="J1311" s="103" t="s">
        <v>493</v>
      </c>
      <c r="K1311" s="138" t="s">
        <v>1125</v>
      </c>
      <c r="L1311" s="141" t="s">
        <v>1074</v>
      </c>
      <c r="M1311" s="93" t="s">
        <v>494</v>
      </c>
    </row>
    <row r="1312" spans="1:13" ht="12.75" customHeight="1" x14ac:dyDescent="0.2">
      <c r="A1312" s="133">
        <v>42118</v>
      </c>
      <c r="B1312" s="168" t="s">
        <v>1183</v>
      </c>
      <c r="C1312" s="177" t="s">
        <v>118</v>
      </c>
      <c r="D1312" s="189" t="s">
        <v>9</v>
      </c>
      <c r="E1312" s="135">
        <v>1000</v>
      </c>
      <c r="F1312" s="99">
        <f t="shared" si="48"/>
        <v>1.5244901723741038</v>
      </c>
      <c r="G1312" s="98">
        <f t="shared" si="49"/>
        <v>1.724393022278123</v>
      </c>
      <c r="H1312" s="138">
        <v>579.91420000000005</v>
      </c>
      <c r="I1312" s="136" t="s">
        <v>59</v>
      </c>
      <c r="J1312" s="103" t="s">
        <v>493</v>
      </c>
      <c r="K1312" s="138" t="s">
        <v>1125</v>
      </c>
      <c r="L1312" s="141" t="s">
        <v>1074</v>
      </c>
      <c r="M1312" s="93" t="s">
        <v>494</v>
      </c>
    </row>
    <row r="1313" spans="1:13" ht="12.75" customHeight="1" x14ac:dyDescent="0.2">
      <c r="A1313" s="133">
        <v>42118</v>
      </c>
      <c r="B1313" s="168" t="s">
        <v>1184</v>
      </c>
      <c r="C1313" s="177" t="s">
        <v>118</v>
      </c>
      <c r="D1313" s="189" t="s">
        <v>9</v>
      </c>
      <c r="E1313" s="135">
        <v>750</v>
      </c>
      <c r="F1313" s="99">
        <f t="shared" si="48"/>
        <v>1.1433676292805779</v>
      </c>
      <c r="G1313" s="98">
        <f t="shared" si="49"/>
        <v>1.2932947667085923</v>
      </c>
      <c r="H1313" s="138">
        <v>579.91420000000005</v>
      </c>
      <c r="I1313" s="136" t="s">
        <v>59</v>
      </c>
      <c r="J1313" s="103" t="s">
        <v>493</v>
      </c>
      <c r="K1313" s="138" t="s">
        <v>1125</v>
      </c>
      <c r="L1313" s="141" t="s">
        <v>1074</v>
      </c>
      <c r="M1313" s="93" t="s">
        <v>494</v>
      </c>
    </row>
    <row r="1314" spans="1:13" ht="12.75" customHeight="1" x14ac:dyDescent="0.2">
      <c r="A1314" s="133">
        <v>42118</v>
      </c>
      <c r="B1314" s="145" t="s">
        <v>1244</v>
      </c>
      <c r="C1314" s="177" t="s">
        <v>227</v>
      </c>
      <c r="D1314" s="189" t="s">
        <v>15</v>
      </c>
      <c r="E1314" s="135">
        <v>5000</v>
      </c>
      <c r="F1314" s="99">
        <f t="shared" si="48"/>
        <v>7.6224508618705187</v>
      </c>
      <c r="G1314" s="98">
        <f t="shared" si="49"/>
        <v>8.6219651113906153</v>
      </c>
      <c r="H1314" s="138">
        <v>579.91420000000005</v>
      </c>
      <c r="I1314" s="136" t="s">
        <v>16</v>
      </c>
      <c r="J1314" s="103" t="s">
        <v>493</v>
      </c>
      <c r="K1314" s="137" t="s">
        <v>1130</v>
      </c>
      <c r="L1314" s="141" t="s">
        <v>1074</v>
      </c>
      <c r="M1314" s="93" t="s">
        <v>494</v>
      </c>
    </row>
    <row r="1315" spans="1:13" ht="12.75" customHeight="1" x14ac:dyDescent="0.2">
      <c r="A1315" s="133">
        <v>42118</v>
      </c>
      <c r="B1315" s="145" t="s">
        <v>1245</v>
      </c>
      <c r="C1315" s="177" t="s">
        <v>227</v>
      </c>
      <c r="D1315" s="189" t="s">
        <v>15</v>
      </c>
      <c r="E1315" s="135">
        <v>5000</v>
      </c>
      <c r="F1315" s="99">
        <f t="shared" si="48"/>
        <v>7.6224508618705187</v>
      </c>
      <c r="G1315" s="98">
        <f t="shared" si="49"/>
        <v>8.6219651113906153</v>
      </c>
      <c r="H1315" s="138">
        <v>579.91420000000005</v>
      </c>
      <c r="I1315" s="136" t="s">
        <v>16</v>
      </c>
      <c r="J1315" s="103" t="s">
        <v>493</v>
      </c>
      <c r="K1315" s="137" t="s">
        <v>1130</v>
      </c>
      <c r="L1315" s="141" t="s">
        <v>1074</v>
      </c>
      <c r="M1315" s="93" t="s">
        <v>494</v>
      </c>
    </row>
    <row r="1316" spans="1:13" ht="12.75" customHeight="1" x14ac:dyDescent="0.2">
      <c r="A1316" s="133">
        <v>42118</v>
      </c>
      <c r="B1316" s="145" t="s">
        <v>758</v>
      </c>
      <c r="C1316" s="177" t="s">
        <v>227</v>
      </c>
      <c r="D1316" s="189" t="s">
        <v>15</v>
      </c>
      <c r="E1316" s="135">
        <v>5000</v>
      </c>
      <c r="F1316" s="99">
        <f t="shared" si="48"/>
        <v>7.6224508618705187</v>
      </c>
      <c r="G1316" s="98">
        <f t="shared" si="49"/>
        <v>8.6219651113906153</v>
      </c>
      <c r="H1316" s="138">
        <v>579.91420000000005</v>
      </c>
      <c r="I1316" s="136" t="s">
        <v>16</v>
      </c>
      <c r="J1316" s="103" t="s">
        <v>493</v>
      </c>
      <c r="K1316" s="137" t="s">
        <v>1130</v>
      </c>
      <c r="L1316" s="141" t="s">
        <v>1074</v>
      </c>
      <c r="M1316" s="93" t="s">
        <v>494</v>
      </c>
    </row>
    <row r="1317" spans="1:13" ht="12.75" customHeight="1" x14ac:dyDescent="0.2">
      <c r="A1317" s="133">
        <v>42118</v>
      </c>
      <c r="B1317" s="145" t="s">
        <v>762</v>
      </c>
      <c r="C1317" s="177" t="s">
        <v>227</v>
      </c>
      <c r="D1317" s="189" t="s">
        <v>15</v>
      </c>
      <c r="E1317" s="135">
        <v>5000</v>
      </c>
      <c r="F1317" s="99">
        <f t="shared" si="48"/>
        <v>7.6224508618705187</v>
      </c>
      <c r="G1317" s="98">
        <f t="shared" si="49"/>
        <v>8.6219651113906153</v>
      </c>
      <c r="H1317" s="138">
        <v>579.91420000000005</v>
      </c>
      <c r="I1317" s="136" t="s">
        <v>16</v>
      </c>
      <c r="J1317" s="103" t="s">
        <v>493</v>
      </c>
      <c r="K1317" s="137" t="s">
        <v>1130</v>
      </c>
      <c r="L1317" s="141" t="s">
        <v>1074</v>
      </c>
      <c r="M1317" s="93" t="s">
        <v>494</v>
      </c>
    </row>
    <row r="1318" spans="1:13" ht="12.75" customHeight="1" x14ac:dyDescent="0.2">
      <c r="A1318" s="133">
        <v>42118</v>
      </c>
      <c r="B1318" s="145" t="s">
        <v>1246</v>
      </c>
      <c r="C1318" s="177" t="s">
        <v>227</v>
      </c>
      <c r="D1318" s="189" t="s">
        <v>15</v>
      </c>
      <c r="E1318" s="135">
        <v>5000</v>
      </c>
      <c r="F1318" s="99">
        <f t="shared" si="48"/>
        <v>7.6224508618705187</v>
      </c>
      <c r="G1318" s="98">
        <f t="shared" si="49"/>
        <v>8.6219651113906153</v>
      </c>
      <c r="H1318" s="138">
        <v>579.91420000000005</v>
      </c>
      <c r="I1318" s="136" t="s">
        <v>16</v>
      </c>
      <c r="J1318" s="103" t="s">
        <v>493</v>
      </c>
      <c r="K1318" s="137" t="s">
        <v>1130</v>
      </c>
      <c r="L1318" s="141" t="s">
        <v>1074</v>
      </c>
      <c r="M1318" s="93" t="s">
        <v>494</v>
      </c>
    </row>
    <row r="1319" spans="1:13" ht="12.75" customHeight="1" x14ac:dyDescent="0.2">
      <c r="A1319" s="133">
        <v>42118</v>
      </c>
      <c r="B1319" s="145" t="s">
        <v>757</v>
      </c>
      <c r="C1319" s="177" t="s">
        <v>227</v>
      </c>
      <c r="D1319" s="189" t="s">
        <v>15</v>
      </c>
      <c r="E1319" s="135">
        <v>5000</v>
      </c>
      <c r="F1319" s="99">
        <f t="shared" si="48"/>
        <v>7.6224508618705187</v>
      </c>
      <c r="G1319" s="98">
        <f t="shared" si="49"/>
        <v>8.6219651113906153</v>
      </c>
      <c r="H1319" s="138">
        <v>579.91420000000005</v>
      </c>
      <c r="I1319" s="136" t="s">
        <v>16</v>
      </c>
      <c r="J1319" s="103" t="s">
        <v>493</v>
      </c>
      <c r="K1319" s="137" t="s">
        <v>1130</v>
      </c>
      <c r="L1319" s="141" t="s">
        <v>1074</v>
      </c>
      <c r="M1319" s="93" t="s">
        <v>494</v>
      </c>
    </row>
    <row r="1320" spans="1:13" ht="12.75" customHeight="1" x14ac:dyDescent="0.2">
      <c r="A1320" s="133">
        <v>42118</v>
      </c>
      <c r="B1320" s="145" t="s">
        <v>760</v>
      </c>
      <c r="C1320" s="177" t="s">
        <v>227</v>
      </c>
      <c r="D1320" s="189" t="s">
        <v>15</v>
      </c>
      <c r="E1320" s="135">
        <v>5000</v>
      </c>
      <c r="F1320" s="99">
        <f t="shared" si="48"/>
        <v>7.6224508618705187</v>
      </c>
      <c r="G1320" s="98">
        <f t="shared" si="49"/>
        <v>8.6219651113906153</v>
      </c>
      <c r="H1320" s="138">
        <v>579.91420000000005</v>
      </c>
      <c r="I1320" s="136" t="s">
        <v>16</v>
      </c>
      <c r="J1320" s="103" t="s">
        <v>493</v>
      </c>
      <c r="K1320" s="137" t="s">
        <v>1130</v>
      </c>
      <c r="L1320" s="141" t="s">
        <v>1074</v>
      </c>
      <c r="M1320" s="93" t="s">
        <v>494</v>
      </c>
    </row>
    <row r="1321" spans="1:13" ht="12.75" customHeight="1" x14ac:dyDescent="0.2">
      <c r="A1321" s="133">
        <v>42118</v>
      </c>
      <c r="B1321" s="145" t="s">
        <v>761</v>
      </c>
      <c r="C1321" s="185" t="s">
        <v>227</v>
      </c>
      <c r="D1321" s="189" t="s">
        <v>15</v>
      </c>
      <c r="E1321" s="135">
        <v>5000</v>
      </c>
      <c r="F1321" s="99">
        <f t="shared" si="48"/>
        <v>7.6224508618705187</v>
      </c>
      <c r="G1321" s="98">
        <f t="shared" si="49"/>
        <v>8.6219651113906153</v>
      </c>
      <c r="H1321" s="138">
        <v>579.91420000000005</v>
      </c>
      <c r="I1321" s="136" t="s">
        <v>16</v>
      </c>
      <c r="J1321" s="103" t="s">
        <v>493</v>
      </c>
      <c r="K1321" s="137" t="s">
        <v>1130</v>
      </c>
      <c r="L1321" s="141" t="s">
        <v>1074</v>
      </c>
      <c r="M1321" s="93" t="s">
        <v>494</v>
      </c>
    </row>
    <row r="1322" spans="1:13" ht="12.75" customHeight="1" x14ac:dyDescent="0.2">
      <c r="A1322" s="133">
        <v>42118</v>
      </c>
      <c r="B1322" s="145" t="s">
        <v>1247</v>
      </c>
      <c r="C1322" s="185" t="s">
        <v>227</v>
      </c>
      <c r="D1322" s="189" t="s">
        <v>15</v>
      </c>
      <c r="E1322" s="135">
        <v>5000</v>
      </c>
      <c r="F1322" s="99">
        <f t="shared" si="48"/>
        <v>7.6224508618705187</v>
      </c>
      <c r="G1322" s="98">
        <f t="shared" si="49"/>
        <v>8.6219651113906153</v>
      </c>
      <c r="H1322" s="138">
        <v>579.91420000000005</v>
      </c>
      <c r="I1322" s="136" t="s">
        <v>16</v>
      </c>
      <c r="J1322" s="103" t="s">
        <v>493</v>
      </c>
      <c r="K1322" s="137" t="s">
        <v>1130</v>
      </c>
      <c r="L1322" s="141" t="s">
        <v>1074</v>
      </c>
      <c r="M1322" s="93" t="s">
        <v>494</v>
      </c>
    </row>
    <row r="1323" spans="1:13" ht="12.75" customHeight="1" x14ac:dyDescent="0.2">
      <c r="A1323" s="133">
        <v>42118</v>
      </c>
      <c r="B1323" s="145" t="s">
        <v>755</v>
      </c>
      <c r="C1323" s="185" t="s">
        <v>227</v>
      </c>
      <c r="D1323" s="189" t="s">
        <v>15</v>
      </c>
      <c r="E1323" s="135">
        <v>5000</v>
      </c>
      <c r="F1323" s="99">
        <f t="shared" si="48"/>
        <v>7.6224508618705187</v>
      </c>
      <c r="G1323" s="98">
        <f t="shared" si="49"/>
        <v>8.6219651113906153</v>
      </c>
      <c r="H1323" s="138">
        <v>579.91420000000005</v>
      </c>
      <c r="I1323" s="136" t="s">
        <v>16</v>
      </c>
      <c r="J1323" s="103" t="s">
        <v>493</v>
      </c>
      <c r="K1323" s="137" t="s">
        <v>1130</v>
      </c>
      <c r="L1323" s="141" t="s">
        <v>1074</v>
      </c>
      <c r="M1323" s="93" t="s">
        <v>494</v>
      </c>
    </row>
    <row r="1324" spans="1:13" ht="12.75" customHeight="1" x14ac:dyDescent="0.2">
      <c r="A1324" s="133">
        <v>42118</v>
      </c>
      <c r="B1324" s="145" t="s">
        <v>1340</v>
      </c>
      <c r="C1324" s="172" t="s">
        <v>118</v>
      </c>
      <c r="D1324" s="173" t="s">
        <v>8</v>
      </c>
      <c r="E1324" s="135">
        <v>1200</v>
      </c>
      <c r="F1324" s="99">
        <f t="shared" si="48"/>
        <v>1.8293882068489247</v>
      </c>
      <c r="G1324" s="98">
        <f t="shared" si="49"/>
        <v>2.0692716267337476</v>
      </c>
      <c r="H1324" s="138">
        <v>579.91420000000005</v>
      </c>
      <c r="I1324" s="136" t="s">
        <v>63</v>
      </c>
      <c r="J1324" s="103" t="s">
        <v>493</v>
      </c>
      <c r="K1324" s="137" t="s">
        <v>1128</v>
      </c>
      <c r="L1324" s="141" t="s">
        <v>1074</v>
      </c>
      <c r="M1324" s="93" t="s">
        <v>494</v>
      </c>
    </row>
    <row r="1325" spans="1:13" ht="12.75" customHeight="1" x14ac:dyDescent="0.2">
      <c r="A1325" s="133">
        <v>42118</v>
      </c>
      <c r="B1325" s="145" t="s">
        <v>1341</v>
      </c>
      <c r="C1325" s="172" t="s">
        <v>118</v>
      </c>
      <c r="D1325" s="173" t="s">
        <v>8</v>
      </c>
      <c r="E1325" s="135">
        <v>350</v>
      </c>
      <c r="F1325" s="99">
        <f t="shared" si="48"/>
        <v>0.53357156033093633</v>
      </c>
      <c r="G1325" s="98">
        <f t="shared" si="49"/>
        <v>0.60353755779734308</v>
      </c>
      <c r="H1325" s="138">
        <v>579.91420000000005</v>
      </c>
      <c r="I1325" s="136" t="s">
        <v>63</v>
      </c>
      <c r="J1325" s="103" t="s">
        <v>493</v>
      </c>
      <c r="K1325" s="137" t="s">
        <v>1128</v>
      </c>
      <c r="L1325" s="141" t="s">
        <v>1074</v>
      </c>
      <c r="M1325" s="93" t="s">
        <v>494</v>
      </c>
    </row>
    <row r="1326" spans="1:13" ht="12.75" customHeight="1" x14ac:dyDescent="0.2">
      <c r="A1326" s="133">
        <v>42118</v>
      </c>
      <c r="B1326" s="145" t="s">
        <v>1342</v>
      </c>
      <c r="C1326" s="172" t="s">
        <v>118</v>
      </c>
      <c r="D1326" s="173" t="s">
        <v>8</v>
      </c>
      <c r="E1326" s="135">
        <v>350</v>
      </c>
      <c r="F1326" s="99">
        <f t="shared" si="48"/>
        <v>0.53357156033093633</v>
      </c>
      <c r="G1326" s="98">
        <f t="shared" si="49"/>
        <v>0.60353755779734308</v>
      </c>
      <c r="H1326" s="138">
        <v>579.91420000000005</v>
      </c>
      <c r="I1326" s="136" t="s">
        <v>63</v>
      </c>
      <c r="J1326" s="103" t="s">
        <v>493</v>
      </c>
      <c r="K1326" s="137" t="s">
        <v>1128</v>
      </c>
      <c r="L1326" s="141" t="s">
        <v>1074</v>
      </c>
      <c r="M1326" s="93" t="s">
        <v>494</v>
      </c>
    </row>
    <row r="1327" spans="1:13" ht="12.75" customHeight="1" x14ac:dyDescent="0.2">
      <c r="A1327" s="133">
        <v>42118</v>
      </c>
      <c r="B1327" s="145" t="s">
        <v>1343</v>
      </c>
      <c r="C1327" s="172" t="s">
        <v>118</v>
      </c>
      <c r="D1327" s="173" t="s">
        <v>8</v>
      </c>
      <c r="E1327" s="135">
        <v>600</v>
      </c>
      <c r="F1327" s="99">
        <f t="shared" si="48"/>
        <v>0.91469410342446233</v>
      </c>
      <c r="G1327" s="98">
        <f t="shared" si="49"/>
        <v>1.0346358133668738</v>
      </c>
      <c r="H1327" s="138">
        <v>579.91420000000005</v>
      </c>
      <c r="I1327" s="136" t="s">
        <v>63</v>
      </c>
      <c r="J1327" s="103" t="s">
        <v>493</v>
      </c>
      <c r="K1327" s="137" t="s">
        <v>1128</v>
      </c>
      <c r="L1327" s="141" t="s">
        <v>1074</v>
      </c>
      <c r="M1327" s="93" t="s">
        <v>494</v>
      </c>
    </row>
    <row r="1328" spans="1:13" ht="12.75" customHeight="1" x14ac:dyDescent="0.2">
      <c r="A1328" s="133">
        <v>42118</v>
      </c>
      <c r="B1328" s="145" t="s">
        <v>1344</v>
      </c>
      <c r="C1328" s="172" t="s">
        <v>118</v>
      </c>
      <c r="D1328" s="173" t="s">
        <v>8</v>
      </c>
      <c r="E1328" s="135">
        <v>300</v>
      </c>
      <c r="F1328" s="99">
        <f t="shared" ref="F1328:F1391" si="50">E1328/655.957</f>
        <v>0.45734705171223117</v>
      </c>
      <c r="G1328" s="98">
        <f t="shared" ref="G1328:G1391" si="51">E1328/H1328</f>
        <v>0.51731790668343691</v>
      </c>
      <c r="H1328" s="138">
        <v>579.91420000000005</v>
      </c>
      <c r="I1328" s="136" t="s">
        <v>63</v>
      </c>
      <c r="J1328" s="103" t="s">
        <v>493</v>
      </c>
      <c r="K1328" s="137" t="s">
        <v>1128</v>
      </c>
      <c r="L1328" s="141" t="s">
        <v>1074</v>
      </c>
      <c r="M1328" s="93" t="s">
        <v>494</v>
      </c>
    </row>
    <row r="1329" spans="1:13" ht="12.75" customHeight="1" x14ac:dyDescent="0.2">
      <c r="A1329" s="133">
        <v>42118</v>
      </c>
      <c r="B1329" s="145" t="s">
        <v>1345</v>
      </c>
      <c r="C1329" s="172" t="s">
        <v>118</v>
      </c>
      <c r="D1329" s="173" t="s">
        <v>8</v>
      </c>
      <c r="E1329" s="135">
        <v>600</v>
      </c>
      <c r="F1329" s="99">
        <f t="shared" si="50"/>
        <v>0.91469410342446233</v>
      </c>
      <c r="G1329" s="98">
        <f t="shared" si="51"/>
        <v>1.0346358133668738</v>
      </c>
      <c r="H1329" s="138">
        <v>579.91420000000005</v>
      </c>
      <c r="I1329" s="136" t="s">
        <v>63</v>
      </c>
      <c r="J1329" s="103" t="s">
        <v>493</v>
      </c>
      <c r="K1329" s="137" t="s">
        <v>1128</v>
      </c>
      <c r="L1329" s="141" t="s">
        <v>1074</v>
      </c>
      <c r="M1329" s="93" t="s">
        <v>494</v>
      </c>
    </row>
    <row r="1330" spans="1:13" ht="12.75" customHeight="1" x14ac:dyDescent="0.2">
      <c r="A1330" s="133">
        <v>42118</v>
      </c>
      <c r="B1330" s="145" t="s">
        <v>1346</v>
      </c>
      <c r="C1330" s="172" t="s">
        <v>239</v>
      </c>
      <c r="D1330" s="173" t="s">
        <v>8</v>
      </c>
      <c r="E1330" s="135">
        <v>2000</v>
      </c>
      <c r="F1330" s="99">
        <f t="shared" si="50"/>
        <v>3.0489803447482076</v>
      </c>
      <c r="G1330" s="98">
        <f t="shared" si="51"/>
        <v>3.4487860445562459</v>
      </c>
      <c r="H1330" s="138">
        <v>579.91420000000005</v>
      </c>
      <c r="I1330" s="136" t="s">
        <v>63</v>
      </c>
      <c r="J1330" s="103" t="s">
        <v>493</v>
      </c>
      <c r="K1330" s="137" t="s">
        <v>1128</v>
      </c>
      <c r="L1330" s="141" t="s">
        <v>1074</v>
      </c>
      <c r="M1330" s="93" t="s">
        <v>494</v>
      </c>
    </row>
    <row r="1331" spans="1:13" ht="12.75" customHeight="1" x14ac:dyDescent="0.2">
      <c r="A1331" s="133">
        <v>42118</v>
      </c>
      <c r="B1331" s="145" t="s">
        <v>1408</v>
      </c>
      <c r="C1331" s="172" t="s">
        <v>118</v>
      </c>
      <c r="D1331" s="173" t="s">
        <v>8</v>
      </c>
      <c r="E1331" s="135">
        <v>1700</v>
      </c>
      <c r="F1331" s="99">
        <f t="shared" si="50"/>
        <v>2.5916332930359767</v>
      </c>
      <c r="G1331" s="98">
        <f t="shared" si="51"/>
        <v>2.9314681378728094</v>
      </c>
      <c r="H1331" s="138">
        <v>579.91420000000005</v>
      </c>
      <c r="I1331" s="136" t="s">
        <v>12</v>
      </c>
      <c r="J1331" s="103" t="s">
        <v>493</v>
      </c>
      <c r="K1331" s="137" t="s">
        <v>1129</v>
      </c>
      <c r="L1331" s="141" t="s">
        <v>1074</v>
      </c>
      <c r="M1331" s="93" t="s">
        <v>494</v>
      </c>
    </row>
    <row r="1332" spans="1:13" ht="12.75" customHeight="1" x14ac:dyDescent="0.2">
      <c r="A1332" s="133">
        <v>42118</v>
      </c>
      <c r="B1332" s="145" t="s">
        <v>1409</v>
      </c>
      <c r="C1332" s="172" t="s">
        <v>118</v>
      </c>
      <c r="D1332" s="173" t="s">
        <v>8</v>
      </c>
      <c r="E1332" s="135">
        <v>200</v>
      </c>
      <c r="F1332" s="99">
        <f t="shared" si="50"/>
        <v>0.30489803447482078</v>
      </c>
      <c r="G1332" s="98">
        <f t="shared" si="51"/>
        <v>0.34487860445562463</v>
      </c>
      <c r="H1332" s="138">
        <v>579.91420000000005</v>
      </c>
      <c r="I1332" s="136" t="s">
        <v>12</v>
      </c>
      <c r="J1332" s="103" t="s">
        <v>493</v>
      </c>
      <c r="K1332" s="137" t="s">
        <v>1129</v>
      </c>
      <c r="L1332" s="141" t="s">
        <v>1074</v>
      </c>
      <c r="M1332" s="93" t="s">
        <v>494</v>
      </c>
    </row>
    <row r="1333" spans="1:13" ht="12.75" customHeight="1" x14ac:dyDescent="0.2">
      <c r="A1333" s="133">
        <v>42118</v>
      </c>
      <c r="B1333" s="145" t="s">
        <v>1410</v>
      </c>
      <c r="C1333" s="172" t="s">
        <v>118</v>
      </c>
      <c r="D1333" s="173" t="s">
        <v>8</v>
      </c>
      <c r="E1333" s="135">
        <v>1300</v>
      </c>
      <c r="F1333" s="99">
        <f t="shared" si="50"/>
        <v>1.9818372240863349</v>
      </c>
      <c r="G1333" s="98">
        <f t="shared" si="51"/>
        <v>2.24171092896156</v>
      </c>
      <c r="H1333" s="138">
        <v>579.91420000000005</v>
      </c>
      <c r="I1333" s="136" t="s">
        <v>12</v>
      </c>
      <c r="J1333" s="103" t="s">
        <v>493</v>
      </c>
      <c r="K1333" s="137" t="s">
        <v>1129</v>
      </c>
      <c r="L1333" s="141" t="s">
        <v>1074</v>
      </c>
      <c r="M1333" s="93" t="s">
        <v>494</v>
      </c>
    </row>
    <row r="1334" spans="1:13" ht="12.75" customHeight="1" x14ac:dyDescent="0.2">
      <c r="A1334" s="133">
        <v>42118</v>
      </c>
      <c r="B1334" s="145" t="s">
        <v>1411</v>
      </c>
      <c r="C1334" s="172" t="s">
        <v>239</v>
      </c>
      <c r="D1334" s="173" t="s">
        <v>8</v>
      </c>
      <c r="E1334" s="135">
        <v>2100</v>
      </c>
      <c r="F1334" s="99">
        <f t="shared" si="50"/>
        <v>3.201429361985618</v>
      </c>
      <c r="G1334" s="98">
        <f t="shared" si="51"/>
        <v>3.6212253467840583</v>
      </c>
      <c r="H1334" s="138">
        <v>579.91420000000005</v>
      </c>
      <c r="I1334" s="136" t="s">
        <v>12</v>
      </c>
      <c r="J1334" s="103" t="s">
        <v>493</v>
      </c>
      <c r="K1334" s="137" t="s">
        <v>1129</v>
      </c>
      <c r="L1334" s="141" t="s">
        <v>1074</v>
      </c>
      <c r="M1334" s="93" t="s">
        <v>494</v>
      </c>
    </row>
    <row r="1335" spans="1:13" ht="12.75" customHeight="1" x14ac:dyDescent="0.2">
      <c r="A1335" s="133">
        <v>42118</v>
      </c>
      <c r="B1335" s="159" t="s">
        <v>1422</v>
      </c>
      <c r="C1335" s="184" t="s">
        <v>159</v>
      </c>
      <c r="D1335" s="178" t="s">
        <v>10</v>
      </c>
      <c r="E1335" s="135">
        <v>171300</v>
      </c>
      <c r="F1335" s="99">
        <f t="shared" si="50"/>
        <v>261.14516652768395</v>
      </c>
      <c r="G1335" s="98">
        <f t="shared" si="51"/>
        <v>295.3885247162425</v>
      </c>
      <c r="H1335" s="138">
        <v>579.91420000000005</v>
      </c>
      <c r="I1335" s="136" t="s">
        <v>241</v>
      </c>
      <c r="J1335" s="103" t="s">
        <v>493</v>
      </c>
      <c r="K1335" s="137" t="s">
        <v>570</v>
      </c>
      <c r="L1335" s="141" t="s">
        <v>1074</v>
      </c>
      <c r="M1335" s="93" t="s">
        <v>494</v>
      </c>
    </row>
    <row r="1336" spans="1:13" ht="12.75" customHeight="1" x14ac:dyDescent="0.2">
      <c r="A1336" s="133">
        <v>42118</v>
      </c>
      <c r="B1336" s="159" t="s">
        <v>1423</v>
      </c>
      <c r="C1336" s="184" t="s">
        <v>159</v>
      </c>
      <c r="D1336" s="178" t="s">
        <v>10</v>
      </c>
      <c r="E1336" s="135">
        <v>194470</v>
      </c>
      <c r="F1336" s="99">
        <f t="shared" si="50"/>
        <v>296.46760382159198</v>
      </c>
      <c r="G1336" s="98">
        <f t="shared" si="51"/>
        <v>335.34271104242657</v>
      </c>
      <c r="H1336" s="138">
        <v>579.91420000000005</v>
      </c>
      <c r="I1336" s="136" t="s">
        <v>241</v>
      </c>
      <c r="J1336" s="103" t="s">
        <v>493</v>
      </c>
      <c r="K1336" s="137" t="s">
        <v>570</v>
      </c>
      <c r="L1336" s="141" t="s">
        <v>1074</v>
      </c>
      <c r="M1336" s="93" t="s">
        <v>494</v>
      </c>
    </row>
    <row r="1337" spans="1:13" ht="12.75" customHeight="1" x14ac:dyDescent="0.2">
      <c r="A1337" s="133">
        <v>42118</v>
      </c>
      <c r="B1337" s="159" t="s">
        <v>1424</v>
      </c>
      <c r="C1337" s="184" t="s">
        <v>159</v>
      </c>
      <c r="D1337" s="178" t="s">
        <v>15</v>
      </c>
      <c r="E1337" s="135">
        <v>99830</v>
      </c>
      <c r="F1337" s="99">
        <f t="shared" si="50"/>
        <v>152.18985390810678</v>
      </c>
      <c r="G1337" s="98">
        <f t="shared" si="51"/>
        <v>172.14615541402503</v>
      </c>
      <c r="H1337" s="138">
        <v>579.91420000000005</v>
      </c>
      <c r="I1337" s="136" t="s">
        <v>241</v>
      </c>
      <c r="J1337" s="103" t="s">
        <v>493</v>
      </c>
      <c r="K1337" s="137" t="s">
        <v>570</v>
      </c>
      <c r="L1337" s="141" t="s">
        <v>1074</v>
      </c>
      <c r="M1337" s="93" t="s">
        <v>494</v>
      </c>
    </row>
    <row r="1338" spans="1:13" ht="12.75" customHeight="1" x14ac:dyDescent="0.2">
      <c r="A1338" s="133">
        <v>42118</v>
      </c>
      <c r="B1338" s="159" t="s">
        <v>1425</v>
      </c>
      <c r="C1338" s="184" t="s">
        <v>159</v>
      </c>
      <c r="D1338" s="178" t="s">
        <v>11</v>
      </c>
      <c r="E1338" s="135">
        <v>148430</v>
      </c>
      <c r="F1338" s="99">
        <f t="shared" si="50"/>
        <v>226.28007628548824</v>
      </c>
      <c r="G1338" s="98">
        <f t="shared" si="51"/>
        <v>255.95165629674182</v>
      </c>
      <c r="H1338" s="138">
        <v>579.91420000000005</v>
      </c>
      <c r="I1338" s="136" t="s">
        <v>241</v>
      </c>
      <c r="J1338" s="103" t="s">
        <v>493</v>
      </c>
      <c r="K1338" s="137" t="s">
        <v>570</v>
      </c>
      <c r="L1338" s="141" t="s">
        <v>1074</v>
      </c>
      <c r="M1338" s="93" t="s">
        <v>494</v>
      </c>
    </row>
    <row r="1339" spans="1:13" ht="12.75" customHeight="1" x14ac:dyDescent="0.2">
      <c r="A1339" s="133">
        <v>42118</v>
      </c>
      <c r="B1339" s="159" t="s">
        <v>1426</v>
      </c>
      <c r="C1339" s="184" t="s">
        <v>159</v>
      </c>
      <c r="D1339" s="178" t="s">
        <v>9</v>
      </c>
      <c r="E1339" s="135">
        <v>152370</v>
      </c>
      <c r="F1339" s="99">
        <f t="shared" si="50"/>
        <v>232.28656756464218</v>
      </c>
      <c r="G1339" s="98">
        <f t="shared" si="51"/>
        <v>262.74576480451759</v>
      </c>
      <c r="H1339" s="138">
        <v>579.91420000000005</v>
      </c>
      <c r="I1339" s="136" t="s">
        <v>241</v>
      </c>
      <c r="J1339" s="103" t="s">
        <v>493</v>
      </c>
      <c r="K1339" s="137" t="s">
        <v>570</v>
      </c>
      <c r="L1339" s="141" t="s">
        <v>1074</v>
      </c>
      <c r="M1339" s="93" t="s">
        <v>494</v>
      </c>
    </row>
    <row r="1340" spans="1:13" ht="12.75" customHeight="1" x14ac:dyDescent="0.2">
      <c r="A1340" s="133">
        <v>42118</v>
      </c>
      <c r="B1340" s="159" t="s">
        <v>1427</v>
      </c>
      <c r="C1340" s="184" t="s">
        <v>159</v>
      </c>
      <c r="D1340" s="178" t="s">
        <v>11</v>
      </c>
      <c r="E1340" s="135">
        <v>202700</v>
      </c>
      <c r="F1340" s="99">
        <f t="shared" si="50"/>
        <v>309.01415794023086</v>
      </c>
      <c r="G1340" s="98">
        <f t="shared" si="51"/>
        <v>349.53446561577556</v>
      </c>
      <c r="H1340" s="138">
        <v>579.91420000000005</v>
      </c>
      <c r="I1340" s="136" t="s">
        <v>241</v>
      </c>
      <c r="J1340" s="103" t="s">
        <v>493</v>
      </c>
      <c r="K1340" s="137" t="s">
        <v>570</v>
      </c>
      <c r="L1340" s="141" t="s">
        <v>1074</v>
      </c>
      <c r="M1340" s="93" t="s">
        <v>494</v>
      </c>
    </row>
    <row r="1341" spans="1:13" ht="12.75" customHeight="1" x14ac:dyDescent="0.2">
      <c r="A1341" s="133">
        <v>42118</v>
      </c>
      <c r="B1341" s="159" t="s">
        <v>1428</v>
      </c>
      <c r="C1341" s="184" t="s">
        <v>159</v>
      </c>
      <c r="D1341" s="178" t="s">
        <v>8</v>
      </c>
      <c r="E1341" s="135">
        <v>150530</v>
      </c>
      <c r="F1341" s="99">
        <f t="shared" si="50"/>
        <v>229.48150564747385</v>
      </c>
      <c r="G1341" s="98">
        <f t="shared" si="51"/>
        <v>259.57288164352588</v>
      </c>
      <c r="H1341" s="138">
        <v>579.91420000000005</v>
      </c>
      <c r="I1341" s="136" t="s">
        <v>241</v>
      </c>
      <c r="J1341" s="103" t="s">
        <v>493</v>
      </c>
      <c r="K1341" s="137" t="s">
        <v>570</v>
      </c>
      <c r="L1341" s="141" t="s">
        <v>1074</v>
      </c>
      <c r="M1341" s="93" t="s">
        <v>494</v>
      </c>
    </row>
    <row r="1342" spans="1:13" ht="12.75" customHeight="1" x14ac:dyDescent="0.2">
      <c r="A1342" s="133">
        <v>42118</v>
      </c>
      <c r="B1342" s="91" t="s">
        <v>1429</v>
      </c>
      <c r="C1342" s="188" t="s">
        <v>146</v>
      </c>
      <c r="D1342" s="178" t="s">
        <v>9</v>
      </c>
      <c r="E1342" s="135">
        <v>85000</v>
      </c>
      <c r="F1342" s="99">
        <f t="shared" si="50"/>
        <v>129.58166465179883</v>
      </c>
      <c r="G1342" s="98">
        <f t="shared" si="51"/>
        <v>146.57340689364045</v>
      </c>
      <c r="H1342" s="138">
        <v>579.91420000000005</v>
      </c>
      <c r="I1342" s="136" t="s">
        <v>241</v>
      </c>
      <c r="J1342" s="103" t="s">
        <v>493</v>
      </c>
      <c r="K1342" s="137" t="s">
        <v>570</v>
      </c>
      <c r="L1342" s="141" t="s">
        <v>1074</v>
      </c>
      <c r="M1342" s="93" t="s">
        <v>494</v>
      </c>
    </row>
    <row r="1343" spans="1:13" ht="12.75" customHeight="1" x14ac:dyDescent="0.2">
      <c r="A1343" s="133">
        <v>42118</v>
      </c>
      <c r="B1343" s="91" t="s">
        <v>1430</v>
      </c>
      <c r="C1343" s="184" t="s">
        <v>159</v>
      </c>
      <c r="D1343" s="178" t="s">
        <v>9</v>
      </c>
      <c r="E1343" s="135">
        <v>220000</v>
      </c>
      <c r="F1343" s="99">
        <f t="shared" si="50"/>
        <v>335.38783792230282</v>
      </c>
      <c r="G1343" s="98">
        <f t="shared" si="51"/>
        <v>379.3664649011871</v>
      </c>
      <c r="H1343" s="138">
        <v>579.91420000000005</v>
      </c>
      <c r="I1343" s="136" t="s">
        <v>241</v>
      </c>
      <c r="J1343" s="103" t="s">
        <v>493</v>
      </c>
      <c r="K1343" s="137" t="s">
        <v>570</v>
      </c>
      <c r="L1343" s="141" t="s">
        <v>1074</v>
      </c>
      <c r="M1343" s="93" t="s">
        <v>494</v>
      </c>
    </row>
    <row r="1344" spans="1:13" ht="12.75" customHeight="1" x14ac:dyDescent="0.2">
      <c r="A1344" s="133">
        <v>42118</v>
      </c>
      <c r="B1344" s="159" t="s">
        <v>1431</v>
      </c>
      <c r="C1344" s="184" t="s">
        <v>159</v>
      </c>
      <c r="D1344" s="178" t="s">
        <v>8</v>
      </c>
      <c r="E1344" s="135">
        <v>151930</v>
      </c>
      <c r="F1344" s="99">
        <f t="shared" si="50"/>
        <v>231.61579188879759</v>
      </c>
      <c r="G1344" s="98">
        <f t="shared" si="51"/>
        <v>261.98703187471523</v>
      </c>
      <c r="H1344" s="138">
        <v>579.91420000000005</v>
      </c>
      <c r="I1344" s="136" t="s">
        <v>241</v>
      </c>
      <c r="J1344" s="103" t="s">
        <v>493</v>
      </c>
      <c r="K1344" s="137" t="s">
        <v>570</v>
      </c>
      <c r="L1344" s="141" t="s">
        <v>1074</v>
      </c>
      <c r="M1344" s="93" t="s">
        <v>494</v>
      </c>
    </row>
    <row r="1345" spans="1:13" ht="12.75" customHeight="1" x14ac:dyDescent="0.2">
      <c r="A1345" s="133">
        <v>42119</v>
      </c>
      <c r="B1345" s="168" t="s">
        <v>142</v>
      </c>
      <c r="C1345" s="177" t="s">
        <v>118</v>
      </c>
      <c r="D1345" s="189" t="s">
        <v>9</v>
      </c>
      <c r="E1345" s="135">
        <v>2000</v>
      </c>
      <c r="F1345" s="99">
        <f t="shared" si="50"/>
        <v>3.0489803447482076</v>
      </c>
      <c r="G1345" s="98">
        <f t="shared" si="51"/>
        <v>3.4487860445562459</v>
      </c>
      <c r="H1345" s="138">
        <v>579.91420000000005</v>
      </c>
      <c r="I1345" s="136" t="s">
        <v>59</v>
      </c>
      <c r="J1345" s="103" t="s">
        <v>493</v>
      </c>
      <c r="K1345" s="138" t="s">
        <v>1133</v>
      </c>
      <c r="L1345" s="141" t="s">
        <v>1074</v>
      </c>
      <c r="M1345" s="93" t="s">
        <v>494</v>
      </c>
    </row>
    <row r="1346" spans="1:13" ht="12.75" customHeight="1" x14ac:dyDescent="0.2">
      <c r="A1346" s="133">
        <v>42119</v>
      </c>
      <c r="B1346" s="168" t="s">
        <v>1186</v>
      </c>
      <c r="C1346" s="177" t="s">
        <v>118</v>
      </c>
      <c r="D1346" s="189" t="s">
        <v>9</v>
      </c>
      <c r="E1346" s="135">
        <v>850</v>
      </c>
      <c r="F1346" s="99">
        <f t="shared" si="50"/>
        <v>1.2958166465179883</v>
      </c>
      <c r="G1346" s="98">
        <f t="shared" si="51"/>
        <v>1.4657340689364047</v>
      </c>
      <c r="H1346" s="138">
        <v>579.91420000000005</v>
      </c>
      <c r="I1346" s="136" t="s">
        <v>59</v>
      </c>
      <c r="J1346" s="103" t="s">
        <v>493</v>
      </c>
      <c r="K1346" s="138" t="s">
        <v>1134</v>
      </c>
      <c r="L1346" s="141" t="s">
        <v>1074</v>
      </c>
      <c r="M1346" s="93" t="s">
        <v>494</v>
      </c>
    </row>
    <row r="1347" spans="1:13" ht="12.75" customHeight="1" x14ac:dyDescent="0.2">
      <c r="A1347" s="133">
        <v>42119</v>
      </c>
      <c r="B1347" s="168" t="s">
        <v>1187</v>
      </c>
      <c r="C1347" s="177" t="s">
        <v>118</v>
      </c>
      <c r="D1347" s="189" t="s">
        <v>9</v>
      </c>
      <c r="E1347" s="135">
        <v>850</v>
      </c>
      <c r="F1347" s="99">
        <f t="shared" si="50"/>
        <v>1.2958166465179883</v>
      </c>
      <c r="G1347" s="98">
        <f t="shared" si="51"/>
        <v>1.4657340689364047</v>
      </c>
      <c r="H1347" s="138">
        <v>579.91420000000005</v>
      </c>
      <c r="I1347" s="136" t="s">
        <v>59</v>
      </c>
      <c r="J1347" s="103" t="s">
        <v>493</v>
      </c>
      <c r="K1347" s="138" t="s">
        <v>1134</v>
      </c>
      <c r="L1347" s="141" t="s">
        <v>1074</v>
      </c>
      <c r="M1347" s="93" t="s">
        <v>494</v>
      </c>
    </row>
    <row r="1348" spans="1:13" ht="12.75" customHeight="1" x14ac:dyDescent="0.2">
      <c r="A1348" s="133">
        <v>42119</v>
      </c>
      <c r="B1348" s="91" t="s">
        <v>1204</v>
      </c>
      <c r="C1348" s="177" t="s">
        <v>118</v>
      </c>
      <c r="D1348" s="177" t="s">
        <v>11</v>
      </c>
      <c r="E1348" s="135">
        <v>850</v>
      </c>
      <c r="F1348" s="99">
        <f t="shared" si="50"/>
        <v>1.2958166465179883</v>
      </c>
      <c r="G1348" s="98">
        <f t="shared" si="51"/>
        <v>1.4657340689364047</v>
      </c>
      <c r="H1348" s="138">
        <v>579.91420000000005</v>
      </c>
      <c r="I1348" s="136" t="s">
        <v>62</v>
      </c>
      <c r="J1348" s="103" t="s">
        <v>493</v>
      </c>
      <c r="K1348" s="137" t="s">
        <v>1135</v>
      </c>
      <c r="L1348" s="141" t="s">
        <v>1074</v>
      </c>
      <c r="M1348" s="93" t="s">
        <v>494</v>
      </c>
    </row>
    <row r="1349" spans="1:13" ht="12.75" customHeight="1" x14ac:dyDescent="0.2">
      <c r="A1349" s="133">
        <v>42119</v>
      </c>
      <c r="B1349" s="91" t="s">
        <v>1211</v>
      </c>
      <c r="C1349" s="177" t="s">
        <v>118</v>
      </c>
      <c r="D1349" s="177" t="s">
        <v>11</v>
      </c>
      <c r="E1349" s="135">
        <v>850</v>
      </c>
      <c r="F1349" s="99">
        <f t="shared" si="50"/>
        <v>1.2958166465179883</v>
      </c>
      <c r="G1349" s="98">
        <f t="shared" si="51"/>
        <v>1.4657340689364047</v>
      </c>
      <c r="H1349" s="138">
        <v>579.91420000000005</v>
      </c>
      <c r="I1349" s="136" t="s">
        <v>62</v>
      </c>
      <c r="J1349" s="103" t="s">
        <v>493</v>
      </c>
      <c r="K1349" s="137" t="s">
        <v>1135</v>
      </c>
      <c r="L1349" s="141" t="s">
        <v>1074</v>
      </c>
      <c r="M1349" s="93" t="s">
        <v>494</v>
      </c>
    </row>
    <row r="1350" spans="1:13" ht="12.75" customHeight="1" x14ac:dyDescent="0.2">
      <c r="A1350" s="133">
        <v>42119</v>
      </c>
      <c r="B1350" s="91" t="s">
        <v>1205</v>
      </c>
      <c r="C1350" s="177" t="s">
        <v>126</v>
      </c>
      <c r="D1350" s="177" t="s">
        <v>11</v>
      </c>
      <c r="E1350" s="135">
        <v>1000</v>
      </c>
      <c r="F1350" s="99">
        <f t="shared" si="50"/>
        <v>1.5244901723741038</v>
      </c>
      <c r="G1350" s="98">
        <f t="shared" si="51"/>
        <v>1.724393022278123</v>
      </c>
      <c r="H1350" s="138">
        <v>579.91420000000005</v>
      </c>
      <c r="I1350" s="136" t="s">
        <v>62</v>
      </c>
      <c r="J1350" s="103" t="s">
        <v>493</v>
      </c>
      <c r="K1350" s="137" t="s">
        <v>1135</v>
      </c>
      <c r="L1350" s="141" t="s">
        <v>1074</v>
      </c>
      <c r="M1350" s="93" t="s">
        <v>494</v>
      </c>
    </row>
    <row r="1351" spans="1:13" ht="12.75" customHeight="1" x14ac:dyDescent="0.2">
      <c r="A1351" s="133">
        <v>42119</v>
      </c>
      <c r="B1351" s="145" t="s">
        <v>1347</v>
      </c>
      <c r="C1351" s="172" t="s">
        <v>118</v>
      </c>
      <c r="D1351" s="173" t="s">
        <v>8</v>
      </c>
      <c r="E1351" s="135">
        <v>1200</v>
      </c>
      <c r="F1351" s="99">
        <f t="shared" si="50"/>
        <v>1.8293882068489247</v>
      </c>
      <c r="G1351" s="98">
        <f t="shared" si="51"/>
        <v>2.0692716267337476</v>
      </c>
      <c r="H1351" s="138">
        <v>579.91420000000005</v>
      </c>
      <c r="I1351" s="136" t="s">
        <v>63</v>
      </c>
      <c r="J1351" s="103" t="s">
        <v>493</v>
      </c>
      <c r="K1351" s="137" t="s">
        <v>1132</v>
      </c>
      <c r="L1351" s="141" t="s">
        <v>1074</v>
      </c>
      <c r="M1351" s="93" t="s">
        <v>494</v>
      </c>
    </row>
    <row r="1352" spans="1:13" ht="12.75" customHeight="1" x14ac:dyDescent="0.2">
      <c r="A1352" s="133">
        <v>42119</v>
      </c>
      <c r="B1352" s="145" t="s">
        <v>1348</v>
      </c>
      <c r="C1352" s="172" t="s">
        <v>118</v>
      </c>
      <c r="D1352" s="173" t="s">
        <v>8</v>
      </c>
      <c r="E1352" s="135">
        <v>700</v>
      </c>
      <c r="F1352" s="99">
        <f t="shared" si="50"/>
        <v>1.0671431206618727</v>
      </c>
      <c r="G1352" s="98">
        <f t="shared" si="51"/>
        <v>1.2070751155946862</v>
      </c>
      <c r="H1352" s="138">
        <v>579.91420000000005</v>
      </c>
      <c r="I1352" s="136" t="s">
        <v>63</v>
      </c>
      <c r="J1352" s="103" t="s">
        <v>493</v>
      </c>
      <c r="K1352" s="137" t="s">
        <v>1132</v>
      </c>
      <c r="L1352" s="141" t="s">
        <v>1074</v>
      </c>
      <c r="M1352" s="93" t="s">
        <v>494</v>
      </c>
    </row>
    <row r="1353" spans="1:13" ht="12.75" customHeight="1" x14ac:dyDescent="0.2">
      <c r="A1353" s="133">
        <v>42119</v>
      </c>
      <c r="B1353" s="145" t="s">
        <v>1349</v>
      </c>
      <c r="C1353" s="172" t="s">
        <v>118</v>
      </c>
      <c r="D1353" s="173" t="s">
        <v>8</v>
      </c>
      <c r="E1353" s="135">
        <v>700</v>
      </c>
      <c r="F1353" s="99">
        <f t="shared" si="50"/>
        <v>1.0671431206618727</v>
      </c>
      <c r="G1353" s="98">
        <f t="shared" si="51"/>
        <v>1.2070751155946862</v>
      </c>
      <c r="H1353" s="138">
        <v>579.91420000000005</v>
      </c>
      <c r="I1353" s="136" t="s">
        <v>63</v>
      </c>
      <c r="J1353" s="103" t="s">
        <v>493</v>
      </c>
      <c r="K1353" s="137" t="s">
        <v>1132</v>
      </c>
      <c r="L1353" s="141" t="s">
        <v>1074</v>
      </c>
      <c r="M1353" s="93" t="s">
        <v>494</v>
      </c>
    </row>
    <row r="1354" spans="1:13" ht="12.75" customHeight="1" x14ac:dyDescent="0.2">
      <c r="A1354" s="133">
        <v>42119</v>
      </c>
      <c r="B1354" s="145" t="s">
        <v>1350</v>
      </c>
      <c r="C1354" s="172" t="s">
        <v>118</v>
      </c>
      <c r="D1354" s="173" t="s">
        <v>8</v>
      </c>
      <c r="E1354" s="135">
        <v>1200</v>
      </c>
      <c r="F1354" s="99">
        <f t="shared" si="50"/>
        <v>1.8293882068489247</v>
      </c>
      <c r="G1354" s="98">
        <f t="shared" si="51"/>
        <v>2.0692716267337476</v>
      </c>
      <c r="H1354" s="138">
        <v>579.91420000000005</v>
      </c>
      <c r="I1354" s="136" t="s">
        <v>63</v>
      </c>
      <c r="J1354" s="103" t="s">
        <v>493</v>
      </c>
      <c r="K1354" s="137" t="s">
        <v>1132</v>
      </c>
      <c r="L1354" s="141" t="s">
        <v>1074</v>
      </c>
      <c r="M1354" s="93" t="s">
        <v>494</v>
      </c>
    </row>
    <row r="1355" spans="1:13" ht="12.75" customHeight="1" x14ac:dyDescent="0.2">
      <c r="A1355" s="133">
        <v>42119</v>
      </c>
      <c r="B1355" s="145" t="s">
        <v>1351</v>
      </c>
      <c r="C1355" s="172" t="s">
        <v>239</v>
      </c>
      <c r="D1355" s="173" t="s">
        <v>8</v>
      </c>
      <c r="E1355" s="135">
        <v>1200</v>
      </c>
      <c r="F1355" s="99">
        <f t="shared" si="50"/>
        <v>1.8293882068489247</v>
      </c>
      <c r="G1355" s="98">
        <f t="shared" si="51"/>
        <v>2.0692716267337476</v>
      </c>
      <c r="H1355" s="138">
        <v>579.91420000000005</v>
      </c>
      <c r="I1355" s="136" t="s">
        <v>63</v>
      </c>
      <c r="J1355" s="103" t="s">
        <v>493</v>
      </c>
      <c r="K1355" s="137" t="s">
        <v>1132</v>
      </c>
      <c r="L1355" s="141" t="s">
        <v>1074</v>
      </c>
      <c r="M1355" s="93" t="s">
        <v>494</v>
      </c>
    </row>
    <row r="1356" spans="1:13" ht="12.75" customHeight="1" x14ac:dyDescent="0.2">
      <c r="A1356" s="133">
        <v>42119</v>
      </c>
      <c r="B1356" s="145" t="s">
        <v>1351</v>
      </c>
      <c r="C1356" s="172" t="s">
        <v>239</v>
      </c>
      <c r="D1356" s="173" t="s">
        <v>8</v>
      </c>
      <c r="E1356" s="135">
        <v>1200</v>
      </c>
      <c r="F1356" s="99">
        <f t="shared" si="50"/>
        <v>1.8293882068489247</v>
      </c>
      <c r="G1356" s="98">
        <f t="shared" si="51"/>
        <v>2.0692716267337476</v>
      </c>
      <c r="H1356" s="138">
        <v>579.91420000000005</v>
      </c>
      <c r="I1356" s="136" t="s">
        <v>63</v>
      </c>
      <c r="J1356" s="103" t="s">
        <v>493</v>
      </c>
      <c r="K1356" s="137" t="s">
        <v>1132</v>
      </c>
      <c r="L1356" s="141" t="s">
        <v>1074</v>
      </c>
      <c r="M1356" s="93" t="s">
        <v>494</v>
      </c>
    </row>
    <row r="1357" spans="1:13" ht="12.75" customHeight="1" x14ac:dyDescent="0.2">
      <c r="A1357" s="133">
        <v>42119</v>
      </c>
      <c r="B1357" s="145" t="s">
        <v>1412</v>
      </c>
      <c r="C1357" s="172" t="s">
        <v>118</v>
      </c>
      <c r="D1357" s="173" t="s">
        <v>8</v>
      </c>
      <c r="E1357" s="135">
        <v>1500</v>
      </c>
      <c r="F1357" s="99">
        <f t="shared" si="50"/>
        <v>2.2867352585611558</v>
      </c>
      <c r="G1357" s="98">
        <f t="shared" si="51"/>
        <v>2.5865895334171847</v>
      </c>
      <c r="H1357" s="138">
        <v>579.91420000000005</v>
      </c>
      <c r="I1357" s="136" t="s">
        <v>12</v>
      </c>
      <c r="J1357" s="103" t="s">
        <v>493</v>
      </c>
      <c r="K1357" s="137" t="s">
        <v>1131</v>
      </c>
      <c r="L1357" s="141" t="s">
        <v>1074</v>
      </c>
      <c r="M1357" s="93" t="s">
        <v>494</v>
      </c>
    </row>
    <row r="1358" spans="1:13" ht="12.75" customHeight="1" x14ac:dyDescent="0.2">
      <c r="A1358" s="133">
        <v>42119</v>
      </c>
      <c r="B1358" s="145" t="s">
        <v>1413</v>
      </c>
      <c r="C1358" s="172" t="s">
        <v>118</v>
      </c>
      <c r="D1358" s="173" t="s">
        <v>8</v>
      </c>
      <c r="E1358" s="135">
        <v>1500</v>
      </c>
      <c r="F1358" s="99">
        <f t="shared" si="50"/>
        <v>2.2867352585611558</v>
      </c>
      <c r="G1358" s="98">
        <f t="shared" si="51"/>
        <v>2.5865895334171847</v>
      </c>
      <c r="H1358" s="138">
        <v>579.91420000000005</v>
      </c>
      <c r="I1358" s="136" t="s">
        <v>12</v>
      </c>
      <c r="J1358" s="103" t="s">
        <v>493</v>
      </c>
      <c r="K1358" s="137" t="s">
        <v>1131</v>
      </c>
      <c r="L1358" s="141" t="s">
        <v>1074</v>
      </c>
      <c r="M1358" s="93" t="s">
        <v>494</v>
      </c>
    </row>
    <row r="1359" spans="1:13" ht="12.75" customHeight="1" x14ac:dyDescent="0.2">
      <c r="A1359" s="133">
        <v>42119</v>
      </c>
      <c r="B1359" s="145" t="s">
        <v>1414</v>
      </c>
      <c r="C1359" s="172" t="s">
        <v>239</v>
      </c>
      <c r="D1359" s="173" t="s">
        <v>8</v>
      </c>
      <c r="E1359" s="135">
        <v>1450</v>
      </c>
      <c r="F1359" s="99">
        <f t="shared" si="50"/>
        <v>2.2105107499424506</v>
      </c>
      <c r="G1359" s="98">
        <f t="shared" si="51"/>
        <v>2.5003698823032785</v>
      </c>
      <c r="H1359" s="138">
        <v>579.91420000000005</v>
      </c>
      <c r="I1359" s="136" t="s">
        <v>12</v>
      </c>
      <c r="J1359" s="103" t="s">
        <v>493</v>
      </c>
      <c r="K1359" s="137" t="s">
        <v>1131</v>
      </c>
      <c r="L1359" s="141" t="s">
        <v>1074</v>
      </c>
      <c r="M1359" s="93" t="s">
        <v>494</v>
      </c>
    </row>
    <row r="1360" spans="1:13" ht="12.75" customHeight="1" x14ac:dyDescent="0.2">
      <c r="A1360" s="133">
        <v>42122</v>
      </c>
      <c r="B1360" s="91" t="s">
        <v>1188</v>
      </c>
      <c r="C1360" s="177" t="s">
        <v>146</v>
      </c>
      <c r="D1360" s="189" t="s">
        <v>9</v>
      </c>
      <c r="E1360" s="135">
        <v>35000</v>
      </c>
      <c r="F1360" s="99">
        <f t="shared" si="50"/>
        <v>53.357156033093631</v>
      </c>
      <c r="G1360" s="98">
        <f t="shared" si="51"/>
        <v>60.353755779734307</v>
      </c>
      <c r="H1360" s="138">
        <v>579.91420000000005</v>
      </c>
      <c r="I1360" s="136" t="s">
        <v>59</v>
      </c>
      <c r="J1360" s="103" t="s">
        <v>493</v>
      </c>
      <c r="K1360" s="138" t="s">
        <v>1136</v>
      </c>
      <c r="L1360" s="141" t="s">
        <v>1074</v>
      </c>
      <c r="M1360" s="93" t="s">
        <v>494</v>
      </c>
    </row>
    <row r="1361" spans="1:13" ht="12.75" customHeight="1" x14ac:dyDescent="0.2">
      <c r="A1361" s="133">
        <v>42122</v>
      </c>
      <c r="B1361" s="168" t="s">
        <v>1189</v>
      </c>
      <c r="C1361" s="177" t="s">
        <v>118</v>
      </c>
      <c r="D1361" s="189" t="s">
        <v>9</v>
      </c>
      <c r="E1361" s="135">
        <v>1600</v>
      </c>
      <c r="F1361" s="99">
        <f t="shared" si="50"/>
        <v>2.4391842757985662</v>
      </c>
      <c r="G1361" s="98">
        <f t="shared" si="51"/>
        <v>2.759028835644997</v>
      </c>
      <c r="H1361" s="138">
        <v>579.91420000000005</v>
      </c>
      <c r="I1361" s="136" t="s">
        <v>59</v>
      </c>
      <c r="J1361" s="103" t="s">
        <v>493</v>
      </c>
      <c r="K1361" s="138" t="s">
        <v>1137</v>
      </c>
      <c r="L1361" s="141" t="s">
        <v>1074</v>
      </c>
      <c r="M1361" s="93" t="s">
        <v>494</v>
      </c>
    </row>
    <row r="1362" spans="1:13" ht="12.75" customHeight="1" x14ac:dyDescent="0.2">
      <c r="A1362" s="133">
        <v>42122</v>
      </c>
      <c r="B1362" s="168" t="s">
        <v>1190</v>
      </c>
      <c r="C1362" s="177" t="s">
        <v>118</v>
      </c>
      <c r="D1362" s="189" t="s">
        <v>9</v>
      </c>
      <c r="E1362" s="135">
        <v>1600</v>
      </c>
      <c r="F1362" s="99">
        <f t="shared" si="50"/>
        <v>2.4391842757985662</v>
      </c>
      <c r="G1362" s="98">
        <f t="shared" si="51"/>
        <v>2.759028835644997</v>
      </c>
      <c r="H1362" s="138">
        <v>579.91420000000005</v>
      </c>
      <c r="I1362" s="136" t="s">
        <v>59</v>
      </c>
      <c r="J1362" s="103" t="s">
        <v>493</v>
      </c>
      <c r="K1362" s="138" t="s">
        <v>1137</v>
      </c>
      <c r="L1362" s="141" t="s">
        <v>1074</v>
      </c>
      <c r="M1362" s="93" t="s">
        <v>494</v>
      </c>
    </row>
    <row r="1363" spans="1:13" ht="12.75" customHeight="1" x14ac:dyDescent="0.2">
      <c r="A1363" s="133">
        <v>42122</v>
      </c>
      <c r="B1363" s="168" t="s">
        <v>1191</v>
      </c>
      <c r="C1363" s="177" t="s">
        <v>118</v>
      </c>
      <c r="D1363" s="189" t="s">
        <v>9</v>
      </c>
      <c r="E1363" s="135">
        <v>400</v>
      </c>
      <c r="F1363" s="99">
        <f t="shared" si="50"/>
        <v>0.60979606894964156</v>
      </c>
      <c r="G1363" s="98">
        <f t="shared" si="51"/>
        <v>0.68975720891124925</v>
      </c>
      <c r="H1363" s="138">
        <v>579.91420000000005</v>
      </c>
      <c r="I1363" s="136" t="s">
        <v>59</v>
      </c>
      <c r="J1363" s="103" t="s">
        <v>493</v>
      </c>
      <c r="K1363" s="138" t="s">
        <v>1137</v>
      </c>
      <c r="L1363" s="141" t="s">
        <v>1074</v>
      </c>
      <c r="M1363" s="93" t="s">
        <v>494</v>
      </c>
    </row>
    <row r="1364" spans="1:13" ht="12.75" customHeight="1" x14ac:dyDescent="0.2">
      <c r="A1364" s="133">
        <v>42122</v>
      </c>
      <c r="B1364" s="168" t="s">
        <v>1197</v>
      </c>
      <c r="C1364" s="177" t="s">
        <v>118</v>
      </c>
      <c r="D1364" s="189" t="s">
        <v>9</v>
      </c>
      <c r="E1364" s="135">
        <v>400</v>
      </c>
      <c r="F1364" s="99">
        <f t="shared" si="50"/>
        <v>0.60979606894964156</v>
      </c>
      <c r="G1364" s="98">
        <f t="shared" si="51"/>
        <v>0.68975720891124925</v>
      </c>
      <c r="H1364" s="138">
        <v>579.91420000000005</v>
      </c>
      <c r="I1364" s="136" t="s">
        <v>59</v>
      </c>
      <c r="J1364" s="103" t="s">
        <v>493</v>
      </c>
      <c r="K1364" s="138" t="s">
        <v>1137</v>
      </c>
      <c r="L1364" s="141" t="s">
        <v>1074</v>
      </c>
      <c r="M1364" s="93" t="s">
        <v>494</v>
      </c>
    </row>
    <row r="1365" spans="1:13" ht="12.75" customHeight="1" x14ac:dyDescent="0.2">
      <c r="A1365" s="133">
        <v>42122</v>
      </c>
      <c r="B1365" s="168" t="s">
        <v>1186</v>
      </c>
      <c r="C1365" s="177" t="s">
        <v>118</v>
      </c>
      <c r="D1365" s="189" t="s">
        <v>9</v>
      </c>
      <c r="E1365" s="135">
        <v>850</v>
      </c>
      <c r="F1365" s="99">
        <f t="shared" si="50"/>
        <v>1.2958166465179883</v>
      </c>
      <c r="G1365" s="98">
        <f t="shared" si="51"/>
        <v>1.4657340689364047</v>
      </c>
      <c r="H1365" s="138">
        <v>579.91420000000005</v>
      </c>
      <c r="I1365" s="136" t="s">
        <v>59</v>
      </c>
      <c r="J1365" s="103" t="s">
        <v>493</v>
      </c>
      <c r="K1365" s="138" t="s">
        <v>1139</v>
      </c>
      <c r="L1365" s="141" t="s">
        <v>1074</v>
      </c>
      <c r="M1365" s="93" t="s">
        <v>494</v>
      </c>
    </row>
    <row r="1366" spans="1:13" ht="12.75" customHeight="1" x14ac:dyDescent="0.2">
      <c r="A1366" s="133">
        <v>42122</v>
      </c>
      <c r="B1366" s="168" t="s">
        <v>1187</v>
      </c>
      <c r="C1366" s="177" t="s">
        <v>118</v>
      </c>
      <c r="D1366" s="189" t="s">
        <v>9</v>
      </c>
      <c r="E1366" s="135">
        <v>850</v>
      </c>
      <c r="F1366" s="99">
        <f t="shared" si="50"/>
        <v>1.2958166465179883</v>
      </c>
      <c r="G1366" s="98">
        <f t="shared" si="51"/>
        <v>1.4657340689364047</v>
      </c>
      <c r="H1366" s="138">
        <v>579.91420000000005</v>
      </c>
      <c r="I1366" s="136" t="s">
        <v>59</v>
      </c>
      <c r="J1366" s="103" t="s">
        <v>493</v>
      </c>
      <c r="K1366" s="138" t="s">
        <v>1139</v>
      </c>
      <c r="L1366" s="141" t="s">
        <v>1074</v>
      </c>
      <c r="M1366" s="93" t="s">
        <v>494</v>
      </c>
    </row>
    <row r="1367" spans="1:13" ht="12.75" customHeight="1" x14ac:dyDescent="0.2">
      <c r="A1367" s="133">
        <v>42122</v>
      </c>
      <c r="B1367" s="91" t="s">
        <v>1192</v>
      </c>
      <c r="C1367" s="177" t="s">
        <v>137</v>
      </c>
      <c r="D1367" s="189" t="s">
        <v>9</v>
      </c>
      <c r="E1367" s="135">
        <v>2750</v>
      </c>
      <c r="F1367" s="99">
        <f t="shared" si="50"/>
        <v>4.1923479740287855</v>
      </c>
      <c r="G1367" s="98">
        <f t="shared" si="51"/>
        <v>4.742080811264838</v>
      </c>
      <c r="H1367" s="138">
        <v>579.91420000000005</v>
      </c>
      <c r="I1367" s="136" t="s">
        <v>59</v>
      </c>
      <c r="J1367" s="103" t="s">
        <v>493</v>
      </c>
      <c r="K1367" s="138" t="s">
        <v>1140</v>
      </c>
      <c r="L1367" s="141" t="s">
        <v>1074</v>
      </c>
      <c r="M1367" s="93" t="s">
        <v>494</v>
      </c>
    </row>
    <row r="1368" spans="1:13" ht="12.75" customHeight="1" x14ac:dyDescent="0.2">
      <c r="A1368" s="133">
        <v>42122</v>
      </c>
      <c r="B1368" s="91" t="s">
        <v>139</v>
      </c>
      <c r="C1368" s="177" t="s">
        <v>118</v>
      </c>
      <c r="D1368" s="189" t="s">
        <v>9</v>
      </c>
      <c r="E1368" s="135">
        <v>150</v>
      </c>
      <c r="F1368" s="99">
        <f t="shared" si="50"/>
        <v>0.22867352585611558</v>
      </c>
      <c r="G1368" s="98">
        <f t="shared" si="51"/>
        <v>0.25865895334171846</v>
      </c>
      <c r="H1368" s="138">
        <v>579.91420000000005</v>
      </c>
      <c r="I1368" s="136" t="s">
        <v>59</v>
      </c>
      <c r="J1368" s="103" t="s">
        <v>493</v>
      </c>
      <c r="K1368" s="138" t="s">
        <v>1140</v>
      </c>
      <c r="L1368" s="141" t="s">
        <v>1074</v>
      </c>
      <c r="M1368" s="93" t="s">
        <v>494</v>
      </c>
    </row>
    <row r="1369" spans="1:13" ht="12.75" customHeight="1" x14ac:dyDescent="0.2">
      <c r="A1369" s="133">
        <v>42122</v>
      </c>
      <c r="B1369" s="91" t="s">
        <v>1193</v>
      </c>
      <c r="C1369" s="177" t="s">
        <v>118</v>
      </c>
      <c r="D1369" s="189" t="s">
        <v>9</v>
      </c>
      <c r="E1369" s="135">
        <v>350</v>
      </c>
      <c r="F1369" s="99">
        <f t="shared" si="50"/>
        <v>0.53357156033093633</v>
      </c>
      <c r="G1369" s="98">
        <f t="shared" si="51"/>
        <v>0.60353755779734308</v>
      </c>
      <c r="H1369" s="138">
        <v>579.91420000000005</v>
      </c>
      <c r="I1369" s="136" t="s">
        <v>59</v>
      </c>
      <c r="J1369" s="103" t="s">
        <v>493</v>
      </c>
      <c r="K1369" s="138" t="s">
        <v>1140</v>
      </c>
      <c r="L1369" s="141" t="s">
        <v>1074</v>
      </c>
      <c r="M1369" s="93" t="s">
        <v>494</v>
      </c>
    </row>
    <row r="1370" spans="1:13" ht="12.75" customHeight="1" x14ac:dyDescent="0.2">
      <c r="A1370" s="133">
        <v>42122</v>
      </c>
      <c r="B1370" s="91" t="s">
        <v>1194</v>
      </c>
      <c r="C1370" s="177" t="s">
        <v>118</v>
      </c>
      <c r="D1370" s="189" t="s">
        <v>9</v>
      </c>
      <c r="E1370" s="135">
        <v>250</v>
      </c>
      <c r="F1370" s="99">
        <f t="shared" si="50"/>
        <v>0.38112254309352595</v>
      </c>
      <c r="G1370" s="98">
        <f t="shared" si="51"/>
        <v>0.43109825556953074</v>
      </c>
      <c r="H1370" s="138">
        <v>579.91420000000005</v>
      </c>
      <c r="I1370" s="136" t="s">
        <v>59</v>
      </c>
      <c r="J1370" s="103" t="s">
        <v>493</v>
      </c>
      <c r="K1370" s="138" t="s">
        <v>1140</v>
      </c>
      <c r="L1370" s="141" t="s">
        <v>1074</v>
      </c>
      <c r="M1370" s="93" t="s">
        <v>494</v>
      </c>
    </row>
    <row r="1371" spans="1:13" ht="12.75" customHeight="1" x14ac:dyDescent="0.2">
      <c r="A1371" s="133">
        <v>42122</v>
      </c>
      <c r="B1371" s="91" t="s">
        <v>1204</v>
      </c>
      <c r="C1371" s="177" t="s">
        <v>118</v>
      </c>
      <c r="D1371" s="177" t="s">
        <v>11</v>
      </c>
      <c r="E1371" s="135">
        <v>850</v>
      </c>
      <c r="F1371" s="99">
        <f t="shared" si="50"/>
        <v>1.2958166465179883</v>
      </c>
      <c r="G1371" s="98">
        <f t="shared" si="51"/>
        <v>1.4657340689364047</v>
      </c>
      <c r="H1371" s="138">
        <v>579.91420000000005</v>
      </c>
      <c r="I1371" s="136" t="s">
        <v>62</v>
      </c>
      <c r="J1371" s="103" t="s">
        <v>493</v>
      </c>
      <c r="K1371" s="137" t="s">
        <v>1138</v>
      </c>
      <c r="L1371" s="141" t="s">
        <v>1074</v>
      </c>
      <c r="M1371" s="93" t="s">
        <v>494</v>
      </c>
    </row>
    <row r="1372" spans="1:13" ht="12.75" customHeight="1" x14ac:dyDescent="0.2">
      <c r="A1372" s="133">
        <v>42122</v>
      </c>
      <c r="B1372" s="91" t="s">
        <v>1211</v>
      </c>
      <c r="C1372" s="177" t="s">
        <v>118</v>
      </c>
      <c r="D1372" s="177" t="s">
        <v>11</v>
      </c>
      <c r="E1372" s="135">
        <v>850</v>
      </c>
      <c r="F1372" s="99">
        <f t="shared" si="50"/>
        <v>1.2958166465179883</v>
      </c>
      <c r="G1372" s="98">
        <f t="shared" si="51"/>
        <v>1.4657340689364047</v>
      </c>
      <c r="H1372" s="138">
        <v>579.91420000000005</v>
      </c>
      <c r="I1372" s="136" t="s">
        <v>62</v>
      </c>
      <c r="J1372" s="103" t="s">
        <v>493</v>
      </c>
      <c r="K1372" s="137" t="s">
        <v>1138</v>
      </c>
      <c r="L1372" s="141" t="s">
        <v>1074</v>
      </c>
      <c r="M1372" s="93" t="s">
        <v>494</v>
      </c>
    </row>
    <row r="1373" spans="1:13" ht="12.75" customHeight="1" x14ac:dyDescent="0.2">
      <c r="A1373" s="133">
        <v>42122</v>
      </c>
      <c r="B1373" s="159" t="s">
        <v>1434</v>
      </c>
      <c r="C1373" s="184" t="s">
        <v>137</v>
      </c>
      <c r="D1373" s="178" t="s">
        <v>9</v>
      </c>
      <c r="E1373" s="135">
        <v>132841</v>
      </c>
      <c r="F1373" s="99">
        <f t="shared" si="50"/>
        <v>202.51479898834833</v>
      </c>
      <c r="G1373" s="98">
        <f t="shared" si="51"/>
        <v>229.07009347244815</v>
      </c>
      <c r="H1373" s="138">
        <v>579.91420000000005</v>
      </c>
      <c r="I1373" s="136" t="s">
        <v>241</v>
      </c>
      <c r="J1373" s="103" t="s">
        <v>493</v>
      </c>
      <c r="K1373" s="137" t="s">
        <v>866</v>
      </c>
      <c r="L1373" s="141" t="s">
        <v>1074</v>
      </c>
      <c r="M1373" s="93" t="s">
        <v>494</v>
      </c>
    </row>
    <row r="1374" spans="1:13" ht="12.75" customHeight="1" x14ac:dyDescent="0.2">
      <c r="A1374" s="133">
        <v>42123</v>
      </c>
      <c r="B1374" s="91" t="s">
        <v>1195</v>
      </c>
      <c r="C1374" s="177" t="s">
        <v>118</v>
      </c>
      <c r="D1374" s="189" t="s">
        <v>9</v>
      </c>
      <c r="E1374" s="135">
        <v>10500</v>
      </c>
      <c r="F1374" s="99">
        <f t="shared" si="50"/>
        <v>16.007146809928091</v>
      </c>
      <c r="G1374" s="98">
        <f t="shared" si="51"/>
        <v>18.106126733920291</v>
      </c>
      <c r="H1374" s="138">
        <v>579.91420000000005</v>
      </c>
      <c r="I1374" s="136" t="s">
        <v>59</v>
      </c>
      <c r="J1374" s="103" t="s">
        <v>493</v>
      </c>
      <c r="K1374" s="138" t="s">
        <v>1141</v>
      </c>
      <c r="L1374" s="141" t="s">
        <v>1074</v>
      </c>
      <c r="M1374" s="93" t="s">
        <v>494</v>
      </c>
    </row>
    <row r="1375" spans="1:13" ht="12.75" customHeight="1" x14ac:dyDescent="0.2">
      <c r="A1375" s="133">
        <v>42123</v>
      </c>
      <c r="B1375" s="91" t="s">
        <v>1436</v>
      </c>
      <c r="C1375" s="177" t="s">
        <v>159</v>
      </c>
      <c r="D1375" s="189" t="s">
        <v>160</v>
      </c>
      <c r="E1375" s="135">
        <v>69500</v>
      </c>
      <c r="F1375" s="99">
        <f t="shared" si="50"/>
        <v>105.95206698000021</v>
      </c>
      <c r="G1375" s="98">
        <f t="shared" si="51"/>
        <v>119.84531504832955</v>
      </c>
      <c r="H1375" s="138">
        <v>579.91420000000005</v>
      </c>
      <c r="I1375" s="136" t="s">
        <v>59</v>
      </c>
      <c r="J1375" s="103" t="s">
        <v>493</v>
      </c>
      <c r="K1375" s="138" t="s">
        <v>1141</v>
      </c>
      <c r="L1375" s="141" t="s">
        <v>1074</v>
      </c>
      <c r="M1375" s="93" t="s">
        <v>494</v>
      </c>
    </row>
    <row r="1376" spans="1:13" ht="12.75" customHeight="1" x14ac:dyDescent="0.2">
      <c r="A1376" s="133">
        <v>42123</v>
      </c>
      <c r="B1376" s="91" t="s">
        <v>1437</v>
      </c>
      <c r="C1376" s="177" t="s">
        <v>159</v>
      </c>
      <c r="D1376" s="189" t="s">
        <v>160</v>
      </c>
      <c r="E1376" s="135">
        <v>224000</v>
      </c>
      <c r="F1376" s="99">
        <f t="shared" si="50"/>
        <v>341.48579861179923</v>
      </c>
      <c r="G1376" s="98">
        <f t="shared" si="51"/>
        <v>386.26403699029959</v>
      </c>
      <c r="H1376" s="138">
        <v>579.91420000000005</v>
      </c>
      <c r="I1376" s="136" t="s">
        <v>59</v>
      </c>
      <c r="J1376" s="103" t="s">
        <v>493</v>
      </c>
      <c r="K1376" s="138" t="s">
        <v>1141</v>
      </c>
      <c r="L1376" s="141" t="s">
        <v>1074</v>
      </c>
      <c r="M1376" s="93" t="s">
        <v>494</v>
      </c>
    </row>
    <row r="1377" spans="1:13" ht="12.75" customHeight="1" x14ac:dyDescent="0.2">
      <c r="A1377" s="133">
        <v>42123</v>
      </c>
      <c r="B1377" s="91" t="s">
        <v>1196</v>
      </c>
      <c r="C1377" s="177" t="s">
        <v>118</v>
      </c>
      <c r="D1377" s="189" t="s">
        <v>9</v>
      </c>
      <c r="E1377" s="135">
        <v>1000</v>
      </c>
      <c r="F1377" s="99">
        <f t="shared" si="50"/>
        <v>1.5244901723741038</v>
      </c>
      <c r="G1377" s="98">
        <f t="shared" si="51"/>
        <v>1.724393022278123</v>
      </c>
      <c r="H1377" s="138">
        <v>579.91420000000005</v>
      </c>
      <c r="I1377" s="136" t="s">
        <v>59</v>
      </c>
      <c r="J1377" s="103" t="s">
        <v>493</v>
      </c>
      <c r="K1377" s="138" t="s">
        <v>1141</v>
      </c>
      <c r="L1377" s="141" t="s">
        <v>1074</v>
      </c>
      <c r="M1377" s="93" t="s">
        <v>494</v>
      </c>
    </row>
    <row r="1378" spans="1:13" ht="12.75" customHeight="1" x14ac:dyDescent="0.2">
      <c r="A1378" s="133">
        <v>42123</v>
      </c>
      <c r="B1378" s="145" t="s">
        <v>1719</v>
      </c>
      <c r="C1378" s="187" t="s">
        <v>227</v>
      </c>
      <c r="D1378" s="189" t="s">
        <v>15</v>
      </c>
      <c r="E1378" s="135">
        <v>10000</v>
      </c>
      <c r="F1378" s="99">
        <f t="shared" si="50"/>
        <v>15.244901723741037</v>
      </c>
      <c r="G1378" s="98">
        <f t="shared" si="51"/>
        <v>17.243930222781231</v>
      </c>
      <c r="H1378" s="138">
        <v>579.91420000000005</v>
      </c>
      <c r="I1378" s="136" t="s">
        <v>16</v>
      </c>
      <c r="J1378" s="103" t="s">
        <v>493</v>
      </c>
      <c r="K1378" s="137" t="s">
        <v>1143</v>
      </c>
      <c r="L1378" s="141" t="s">
        <v>1074</v>
      </c>
      <c r="M1378" s="93" t="s">
        <v>494</v>
      </c>
    </row>
    <row r="1379" spans="1:13" ht="12.75" customHeight="1" x14ac:dyDescent="0.2">
      <c r="A1379" s="133">
        <v>42123</v>
      </c>
      <c r="B1379" s="145" t="s">
        <v>1720</v>
      </c>
      <c r="C1379" s="185" t="s">
        <v>227</v>
      </c>
      <c r="D1379" s="189" t="s">
        <v>15</v>
      </c>
      <c r="E1379" s="135">
        <v>10000</v>
      </c>
      <c r="F1379" s="99">
        <f t="shared" si="50"/>
        <v>15.244901723741037</v>
      </c>
      <c r="G1379" s="98">
        <f t="shared" si="51"/>
        <v>17.243930222781231</v>
      </c>
      <c r="H1379" s="138">
        <v>579.91420000000005</v>
      </c>
      <c r="I1379" s="136" t="s">
        <v>16</v>
      </c>
      <c r="J1379" s="103" t="s">
        <v>493</v>
      </c>
      <c r="K1379" s="137" t="s">
        <v>1143</v>
      </c>
      <c r="L1379" s="141" t="s">
        <v>1074</v>
      </c>
      <c r="M1379" s="93" t="s">
        <v>494</v>
      </c>
    </row>
    <row r="1380" spans="1:13" ht="12.75" customHeight="1" x14ac:dyDescent="0.2">
      <c r="A1380" s="133">
        <v>42123</v>
      </c>
      <c r="B1380" s="145" t="s">
        <v>1721</v>
      </c>
      <c r="C1380" s="184" t="s">
        <v>227</v>
      </c>
      <c r="D1380" s="189" t="s">
        <v>15</v>
      </c>
      <c r="E1380" s="135">
        <v>10000</v>
      </c>
      <c r="F1380" s="99">
        <f t="shared" si="50"/>
        <v>15.244901723741037</v>
      </c>
      <c r="G1380" s="98">
        <f t="shared" si="51"/>
        <v>17.243930222781231</v>
      </c>
      <c r="H1380" s="138">
        <v>579.91420000000005</v>
      </c>
      <c r="I1380" s="136" t="s">
        <v>16</v>
      </c>
      <c r="J1380" s="103" t="s">
        <v>493</v>
      </c>
      <c r="K1380" s="137" t="s">
        <v>1143</v>
      </c>
      <c r="L1380" s="141" t="s">
        <v>1074</v>
      </c>
      <c r="M1380" s="93" t="s">
        <v>494</v>
      </c>
    </row>
    <row r="1381" spans="1:13" ht="12.75" customHeight="1" x14ac:dyDescent="0.2">
      <c r="A1381" s="133">
        <v>42123</v>
      </c>
      <c r="B1381" s="145" t="s">
        <v>1722</v>
      </c>
      <c r="C1381" s="184" t="s">
        <v>227</v>
      </c>
      <c r="D1381" s="189" t="s">
        <v>15</v>
      </c>
      <c r="E1381" s="135">
        <v>10000</v>
      </c>
      <c r="F1381" s="99">
        <f t="shared" si="50"/>
        <v>15.244901723741037</v>
      </c>
      <c r="G1381" s="98">
        <f t="shared" si="51"/>
        <v>17.243930222781231</v>
      </c>
      <c r="H1381" s="138">
        <v>579.91420000000005</v>
      </c>
      <c r="I1381" s="136" t="s">
        <v>16</v>
      </c>
      <c r="J1381" s="103" t="s">
        <v>493</v>
      </c>
      <c r="K1381" s="137" t="s">
        <v>1143</v>
      </c>
      <c r="L1381" s="141" t="s">
        <v>1074</v>
      </c>
      <c r="M1381" s="93" t="s">
        <v>494</v>
      </c>
    </row>
    <row r="1382" spans="1:13" ht="12.75" customHeight="1" x14ac:dyDescent="0.2">
      <c r="A1382" s="133">
        <v>42123</v>
      </c>
      <c r="B1382" s="145" t="s">
        <v>1723</v>
      </c>
      <c r="C1382" s="184" t="s">
        <v>227</v>
      </c>
      <c r="D1382" s="189" t="s">
        <v>15</v>
      </c>
      <c r="E1382" s="135">
        <v>10000</v>
      </c>
      <c r="F1382" s="99">
        <f t="shared" si="50"/>
        <v>15.244901723741037</v>
      </c>
      <c r="G1382" s="98">
        <f t="shared" si="51"/>
        <v>17.243930222781231</v>
      </c>
      <c r="H1382" s="138">
        <v>579.91420000000005</v>
      </c>
      <c r="I1382" s="136" t="s">
        <v>16</v>
      </c>
      <c r="J1382" s="103" t="s">
        <v>493</v>
      </c>
      <c r="K1382" s="137" t="s">
        <v>1143</v>
      </c>
      <c r="L1382" s="141" t="s">
        <v>1074</v>
      </c>
      <c r="M1382" s="93" t="s">
        <v>494</v>
      </c>
    </row>
    <row r="1383" spans="1:13" ht="12.75" customHeight="1" x14ac:dyDescent="0.2">
      <c r="A1383" s="133">
        <v>42123</v>
      </c>
      <c r="B1383" s="145" t="s">
        <v>1724</v>
      </c>
      <c r="C1383" s="184" t="s">
        <v>227</v>
      </c>
      <c r="D1383" s="189" t="s">
        <v>15</v>
      </c>
      <c r="E1383" s="135">
        <v>10000</v>
      </c>
      <c r="F1383" s="99">
        <f t="shared" si="50"/>
        <v>15.244901723741037</v>
      </c>
      <c r="G1383" s="98">
        <f t="shared" si="51"/>
        <v>17.243930222781231</v>
      </c>
      <c r="H1383" s="138">
        <v>579.91420000000005</v>
      </c>
      <c r="I1383" s="136" t="s">
        <v>16</v>
      </c>
      <c r="J1383" s="103" t="s">
        <v>493</v>
      </c>
      <c r="K1383" s="137" t="s">
        <v>1143</v>
      </c>
      <c r="L1383" s="141" t="s">
        <v>1074</v>
      </c>
      <c r="M1383" s="93" t="s">
        <v>494</v>
      </c>
    </row>
    <row r="1384" spans="1:13" ht="12.75" customHeight="1" x14ac:dyDescent="0.2">
      <c r="A1384" s="133">
        <v>42123</v>
      </c>
      <c r="B1384" s="145" t="s">
        <v>1716</v>
      </c>
      <c r="C1384" s="184" t="s">
        <v>227</v>
      </c>
      <c r="D1384" s="189" t="s">
        <v>15</v>
      </c>
      <c r="E1384" s="135">
        <v>10000</v>
      </c>
      <c r="F1384" s="99">
        <f t="shared" si="50"/>
        <v>15.244901723741037</v>
      </c>
      <c r="G1384" s="98">
        <f t="shared" si="51"/>
        <v>17.243930222781231</v>
      </c>
      <c r="H1384" s="138">
        <v>579.91420000000005</v>
      </c>
      <c r="I1384" s="136" t="s">
        <v>16</v>
      </c>
      <c r="J1384" s="103" t="s">
        <v>493</v>
      </c>
      <c r="K1384" s="137" t="s">
        <v>1143</v>
      </c>
      <c r="L1384" s="141" t="s">
        <v>1074</v>
      </c>
      <c r="M1384" s="93" t="s">
        <v>494</v>
      </c>
    </row>
    <row r="1385" spans="1:13" ht="12.75" customHeight="1" x14ac:dyDescent="0.2">
      <c r="A1385" s="133">
        <v>42123</v>
      </c>
      <c r="B1385" s="179" t="s">
        <v>1717</v>
      </c>
      <c r="C1385" s="91" t="s">
        <v>227</v>
      </c>
      <c r="D1385" s="151" t="s">
        <v>15</v>
      </c>
      <c r="E1385" s="175">
        <v>10000</v>
      </c>
      <c r="F1385" s="99">
        <f t="shared" si="50"/>
        <v>15.244901723741037</v>
      </c>
      <c r="G1385" s="98">
        <f t="shared" si="51"/>
        <v>17.243930222781231</v>
      </c>
      <c r="H1385" s="138">
        <v>579.91420000000005</v>
      </c>
      <c r="I1385" s="176" t="s">
        <v>16</v>
      </c>
      <c r="J1385" s="103" t="s">
        <v>493</v>
      </c>
      <c r="K1385" s="137" t="s">
        <v>1143</v>
      </c>
      <c r="L1385" s="141" t="s">
        <v>1074</v>
      </c>
      <c r="M1385" s="93" t="s">
        <v>494</v>
      </c>
    </row>
    <row r="1386" spans="1:13" ht="12.75" customHeight="1" x14ac:dyDescent="0.2">
      <c r="A1386" s="133">
        <v>42123</v>
      </c>
      <c r="B1386" s="179" t="s">
        <v>1718</v>
      </c>
      <c r="C1386" s="91" t="s">
        <v>227</v>
      </c>
      <c r="D1386" s="189" t="s">
        <v>15</v>
      </c>
      <c r="E1386" s="175">
        <v>10000</v>
      </c>
      <c r="F1386" s="99">
        <f t="shared" si="50"/>
        <v>15.244901723741037</v>
      </c>
      <c r="G1386" s="98">
        <f t="shared" si="51"/>
        <v>17.243930222781231</v>
      </c>
      <c r="H1386" s="138">
        <v>579.91420000000005</v>
      </c>
      <c r="I1386" s="176" t="s">
        <v>16</v>
      </c>
      <c r="J1386" s="103" t="s">
        <v>493</v>
      </c>
      <c r="K1386" s="137" t="s">
        <v>1143</v>
      </c>
      <c r="L1386" s="141" t="s">
        <v>1074</v>
      </c>
      <c r="M1386" s="93" t="s">
        <v>494</v>
      </c>
    </row>
    <row r="1387" spans="1:13" ht="12.75" customHeight="1" x14ac:dyDescent="0.2">
      <c r="A1387" s="133">
        <v>42123</v>
      </c>
      <c r="B1387" s="179" t="s">
        <v>1415</v>
      </c>
      <c r="C1387" s="91" t="s">
        <v>227</v>
      </c>
      <c r="D1387" s="189" t="s">
        <v>15</v>
      </c>
      <c r="E1387" s="175">
        <v>10000</v>
      </c>
      <c r="F1387" s="99">
        <f t="shared" si="50"/>
        <v>15.244901723741037</v>
      </c>
      <c r="G1387" s="98">
        <f t="shared" si="51"/>
        <v>17.243930222781231</v>
      </c>
      <c r="H1387" s="138">
        <v>579.91420000000005</v>
      </c>
      <c r="I1387" s="176" t="s">
        <v>16</v>
      </c>
      <c r="J1387" s="103" t="s">
        <v>493</v>
      </c>
      <c r="K1387" s="137" t="s">
        <v>1143</v>
      </c>
      <c r="L1387" s="141" t="s">
        <v>1074</v>
      </c>
      <c r="M1387" s="93" t="s">
        <v>494</v>
      </c>
    </row>
    <row r="1388" spans="1:13" ht="12.75" customHeight="1" x14ac:dyDescent="0.2">
      <c r="A1388" s="133">
        <v>42123</v>
      </c>
      <c r="B1388" s="179" t="s">
        <v>451</v>
      </c>
      <c r="C1388" s="91" t="s">
        <v>227</v>
      </c>
      <c r="D1388" s="189" t="s">
        <v>15</v>
      </c>
      <c r="E1388" s="175">
        <v>15000</v>
      </c>
      <c r="F1388" s="99">
        <f t="shared" si="50"/>
        <v>22.867352585611556</v>
      </c>
      <c r="G1388" s="98">
        <f t="shared" si="51"/>
        <v>25.865895334171846</v>
      </c>
      <c r="H1388" s="138">
        <v>579.91420000000005</v>
      </c>
      <c r="I1388" s="176" t="s">
        <v>16</v>
      </c>
      <c r="J1388" s="103" t="s">
        <v>493</v>
      </c>
      <c r="K1388" s="137" t="s">
        <v>1142</v>
      </c>
      <c r="L1388" s="141" t="s">
        <v>1074</v>
      </c>
      <c r="M1388" s="93" t="s">
        <v>494</v>
      </c>
    </row>
    <row r="1389" spans="1:13" ht="12.75" customHeight="1" x14ac:dyDescent="0.2">
      <c r="A1389" s="133">
        <v>42123</v>
      </c>
      <c r="B1389" s="179" t="s">
        <v>1725</v>
      </c>
      <c r="C1389" s="137" t="s">
        <v>227</v>
      </c>
      <c r="D1389" s="189" t="s">
        <v>15</v>
      </c>
      <c r="E1389" s="175">
        <v>15000</v>
      </c>
      <c r="F1389" s="99">
        <f t="shared" si="50"/>
        <v>22.867352585611556</v>
      </c>
      <c r="G1389" s="98">
        <f t="shared" si="51"/>
        <v>25.865895334171846</v>
      </c>
      <c r="H1389" s="138">
        <v>579.91420000000005</v>
      </c>
      <c r="I1389" s="176" t="s">
        <v>16</v>
      </c>
      <c r="J1389" s="103" t="s">
        <v>493</v>
      </c>
      <c r="K1389" s="137" t="s">
        <v>1142</v>
      </c>
      <c r="L1389" s="141" t="s">
        <v>1074</v>
      </c>
      <c r="M1389" s="93" t="s">
        <v>494</v>
      </c>
    </row>
    <row r="1390" spans="1:13" ht="12.75" customHeight="1" x14ac:dyDescent="0.2">
      <c r="A1390" s="133">
        <v>42123</v>
      </c>
      <c r="B1390" s="179" t="s">
        <v>1726</v>
      </c>
      <c r="C1390" s="137" t="s">
        <v>227</v>
      </c>
      <c r="D1390" s="189" t="s">
        <v>15</v>
      </c>
      <c r="E1390" s="175">
        <v>15000</v>
      </c>
      <c r="F1390" s="99">
        <f t="shared" si="50"/>
        <v>22.867352585611556</v>
      </c>
      <c r="G1390" s="98">
        <f t="shared" si="51"/>
        <v>25.865895334171846</v>
      </c>
      <c r="H1390" s="138">
        <v>579.91420000000005</v>
      </c>
      <c r="I1390" s="176" t="s">
        <v>16</v>
      </c>
      <c r="J1390" s="103" t="s">
        <v>493</v>
      </c>
      <c r="K1390" s="137" t="s">
        <v>1142</v>
      </c>
      <c r="L1390" s="141" t="s">
        <v>1074</v>
      </c>
      <c r="M1390" s="93" t="s">
        <v>494</v>
      </c>
    </row>
    <row r="1391" spans="1:13" ht="12.75" customHeight="1" x14ac:dyDescent="0.2">
      <c r="A1391" s="133">
        <v>42123</v>
      </c>
      <c r="B1391" s="179" t="s">
        <v>1727</v>
      </c>
      <c r="C1391" s="137" t="s">
        <v>227</v>
      </c>
      <c r="D1391" s="189" t="s">
        <v>15</v>
      </c>
      <c r="E1391" s="175">
        <v>15000</v>
      </c>
      <c r="F1391" s="99">
        <f t="shared" si="50"/>
        <v>22.867352585611556</v>
      </c>
      <c r="G1391" s="98">
        <f t="shared" si="51"/>
        <v>25.865895334171846</v>
      </c>
      <c r="H1391" s="138">
        <v>579.91420000000005</v>
      </c>
      <c r="I1391" s="176" t="s">
        <v>16</v>
      </c>
      <c r="J1391" s="103" t="s">
        <v>493</v>
      </c>
      <c r="K1391" s="137" t="s">
        <v>1142</v>
      </c>
      <c r="L1391" s="141" t="s">
        <v>1074</v>
      </c>
      <c r="M1391" s="93" t="s">
        <v>494</v>
      </c>
    </row>
    <row r="1392" spans="1:13" ht="12.75" customHeight="1" x14ac:dyDescent="0.2">
      <c r="A1392" s="133">
        <v>42123</v>
      </c>
      <c r="B1392" s="179" t="s">
        <v>1728</v>
      </c>
      <c r="C1392" s="137" t="s">
        <v>227</v>
      </c>
      <c r="D1392" s="189" t="s">
        <v>15</v>
      </c>
      <c r="E1392" s="175">
        <v>15000</v>
      </c>
      <c r="F1392" s="99">
        <f t="shared" ref="F1392:F1455" si="52">E1392/655.957</f>
        <v>22.867352585611556</v>
      </c>
      <c r="G1392" s="98">
        <f t="shared" ref="G1392:G1455" si="53">E1392/H1392</f>
        <v>25.865895334171846</v>
      </c>
      <c r="H1392" s="138">
        <v>579.91420000000005</v>
      </c>
      <c r="I1392" s="176" t="s">
        <v>16</v>
      </c>
      <c r="J1392" s="103" t="s">
        <v>493</v>
      </c>
      <c r="K1392" s="137" t="s">
        <v>1142</v>
      </c>
      <c r="L1392" s="141" t="s">
        <v>1074</v>
      </c>
      <c r="M1392" s="93" t="s">
        <v>494</v>
      </c>
    </row>
    <row r="1393" spans="1:13" ht="12.75" customHeight="1" x14ac:dyDescent="0.2">
      <c r="A1393" s="133">
        <v>42123</v>
      </c>
      <c r="B1393" s="179" t="s">
        <v>457</v>
      </c>
      <c r="C1393" s="137" t="s">
        <v>227</v>
      </c>
      <c r="D1393" s="189" t="s">
        <v>15</v>
      </c>
      <c r="E1393" s="175">
        <v>15000</v>
      </c>
      <c r="F1393" s="99">
        <f t="shared" si="52"/>
        <v>22.867352585611556</v>
      </c>
      <c r="G1393" s="98">
        <f t="shared" si="53"/>
        <v>25.865895334171846</v>
      </c>
      <c r="H1393" s="138">
        <v>579.91420000000005</v>
      </c>
      <c r="I1393" s="176" t="s">
        <v>16</v>
      </c>
      <c r="J1393" s="103" t="s">
        <v>493</v>
      </c>
      <c r="K1393" s="137" t="s">
        <v>1142</v>
      </c>
      <c r="L1393" s="141" t="s">
        <v>1074</v>
      </c>
      <c r="M1393" s="93" t="s">
        <v>494</v>
      </c>
    </row>
    <row r="1394" spans="1:13" ht="12.75" customHeight="1" x14ac:dyDescent="0.2">
      <c r="A1394" s="133">
        <v>42123</v>
      </c>
      <c r="B1394" s="179" t="s">
        <v>458</v>
      </c>
      <c r="C1394" s="137" t="s">
        <v>227</v>
      </c>
      <c r="D1394" s="189" t="s">
        <v>15</v>
      </c>
      <c r="E1394" s="175">
        <v>15000</v>
      </c>
      <c r="F1394" s="99">
        <f t="shared" si="52"/>
        <v>22.867352585611556</v>
      </c>
      <c r="G1394" s="98">
        <f t="shared" si="53"/>
        <v>25.865895334171846</v>
      </c>
      <c r="H1394" s="138">
        <v>579.91420000000005</v>
      </c>
      <c r="I1394" s="176" t="s">
        <v>16</v>
      </c>
      <c r="J1394" s="103" t="s">
        <v>493</v>
      </c>
      <c r="K1394" s="137" t="s">
        <v>1142</v>
      </c>
      <c r="L1394" s="141" t="s">
        <v>1074</v>
      </c>
      <c r="M1394" s="93" t="s">
        <v>494</v>
      </c>
    </row>
    <row r="1395" spans="1:13" ht="12.75" customHeight="1" x14ac:dyDescent="0.2">
      <c r="A1395" s="133">
        <v>42123</v>
      </c>
      <c r="B1395" s="179" t="s">
        <v>453</v>
      </c>
      <c r="C1395" s="137" t="s">
        <v>227</v>
      </c>
      <c r="D1395" s="189" t="s">
        <v>15</v>
      </c>
      <c r="E1395" s="175">
        <v>15000</v>
      </c>
      <c r="F1395" s="99">
        <f t="shared" si="52"/>
        <v>22.867352585611556</v>
      </c>
      <c r="G1395" s="98">
        <f t="shared" si="53"/>
        <v>25.865895334171846</v>
      </c>
      <c r="H1395" s="138">
        <v>579.91420000000005</v>
      </c>
      <c r="I1395" s="176" t="s">
        <v>16</v>
      </c>
      <c r="J1395" s="103" t="s">
        <v>493</v>
      </c>
      <c r="K1395" s="137" t="s">
        <v>1142</v>
      </c>
      <c r="L1395" s="141" t="s">
        <v>1074</v>
      </c>
      <c r="M1395" s="93" t="s">
        <v>494</v>
      </c>
    </row>
    <row r="1396" spans="1:13" ht="12.75" customHeight="1" x14ac:dyDescent="0.2">
      <c r="A1396" s="133">
        <v>42123</v>
      </c>
      <c r="B1396" s="179" t="s">
        <v>455</v>
      </c>
      <c r="C1396" s="137" t="s">
        <v>227</v>
      </c>
      <c r="D1396" s="189" t="s">
        <v>15</v>
      </c>
      <c r="E1396" s="175">
        <v>15000</v>
      </c>
      <c r="F1396" s="99">
        <f t="shared" si="52"/>
        <v>22.867352585611556</v>
      </c>
      <c r="G1396" s="98">
        <f t="shared" si="53"/>
        <v>25.865895334171846</v>
      </c>
      <c r="H1396" s="138">
        <v>579.91420000000005</v>
      </c>
      <c r="I1396" s="176" t="s">
        <v>16</v>
      </c>
      <c r="J1396" s="103" t="s">
        <v>493</v>
      </c>
      <c r="K1396" s="137" t="s">
        <v>1142</v>
      </c>
      <c r="L1396" s="141" t="s">
        <v>1074</v>
      </c>
      <c r="M1396" s="93" t="s">
        <v>494</v>
      </c>
    </row>
    <row r="1397" spans="1:13" ht="12.75" customHeight="1" x14ac:dyDescent="0.2">
      <c r="A1397" s="133">
        <v>42123</v>
      </c>
      <c r="B1397" s="179" t="s">
        <v>450</v>
      </c>
      <c r="C1397" s="137" t="s">
        <v>227</v>
      </c>
      <c r="D1397" s="189" t="s">
        <v>15</v>
      </c>
      <c r="E1397" s="175">
        <v>15000</v>
      </c>
      <c r="F1397" s="99">
        <f t="shared" si="52"/>
        <v>22.867352585611556</v>
      </c>
      <c r="G1397" s="98">
        <f t="shared" si="53"/>
        <v>25.865895334171846</v>
      </c>
      <c r="H1397" s="138">
        <v>579.91420000000005</v>
      </c>
      <c r="I1397" s="176" t="s">
        <v>16</v>
      </c>
      <c r="J1397" s="103" t="s">
        <v>493</v>
      </c>
      <c r="K1397" s="137" t="s">
        <v>1142</v>
      </c>
      <c r="L1397" s="141" t="s">
        <v>1074</v>
      </c>
      <c r="M1397" s="93" t="s">
        <v>494</v>
      </c>
    </row>
    <row r="1398" spans="1:13" ht="12.75" customHeight="1" x14ac:dyDescent="0.2">
      <c r="A1398" s="133">
        <v>42123</v>
      </c>
      <c r="B1398" s="174" t="s">
        <v>1432</v>
      </c>
      <c r="C1398" s="137" t="s">
        <v>258</v>
      </c>
      <c r="D1398" s="177" t="s">
        <v>9</v>
      </c>
      <c r="E1398" s="175">
        <v>15400</v>
      </c>
      <c r="F1398" s="99">
        <f t="shared" si="52"/>
        <v>23.477148654561198</v>
      </c>
      <c r="G1398" s="98">
        <f t="shared" si="53"/>
        <v>26.555652543083095</v>
      </c>
      <c r="H1398" s="138">
        <v>579.91420000000005</v>
      </c>
      <c r="I1398" s="176" t="s">
        <v>241</v>
      </c>
      <c r="J1398" s="103" t="s">
        <v>493</v>
      </c>
      <c r="K1398" s="137" t="s">
        <v>868</v>
      </c>
      <c r="L1398" s="141" t="s">
        <v>1074</v>
      </c>
      <c r="M1398" s="93" t="s">
        <v>494</v>
      </c>
    </row>
    <row r="1399" spans="1:13" x14ac:dyDescent="0.2">
      <c r="A1399" s="216">
        <v>42125</v>
      </c>
      <c r="B1399" s="145" t="s">
        <v>1504</v>
      </c>
      <c r="C1399" s="172" t="s">
        <v>118</v>
      </c>
      <c r="D1399" s="173" t="s">
        <v>9</v>
      </c>
      <c r="E1399" s="135">
        <v>800</v>
      </c>
      <c r="F1399" s="99">
        <f t="shared" si="52"/>
        <v>1.2195921378992831</v>
      </c>
      <c r="G1399" s="98">
        <f t="shared" si="53"/>
        <v>1.3795144178224985</v>
      </c>
      <c r="H1399" s="138">
        <v>579.91420000000005</v>
      </c>
      <c r="I1399" s="136" t="s">
        <v>59</v>
      </c>
      <c r="J1399" s="103" t="s">
        <v>493</v>
      </c>
      <c r="K1399" s="137" t="s">
        <v>1438</v>
      </c>
      <c r="L1399" s="141" t="s">
        <v>1074</v>
      </c>
      <c r="M1399" s="93" t="s">
        <v>494</v>
      </c>
    </row>
    <row r="1400" spans="1:13" x14ac:dyDescent="0.2">
      <c r="A1400" s="216">
        <v>42125</v>
      </c>
      <c r="B1400" s="145" t="s">
        <v>1505</v>
      </c>
      <c r="C1400" s="172" t="s">
        <v>118</v>
      </c>
      <c r="D1400" s="173" t="s">
        <v>9</v>
      </c>
      <c r="E1400" s="135">
        <v>1000</v>
      </c>
      <c r="F1400" s="99">
        <f t="shared" si="52"/>
        <v>1.5244901723741038</v>
      </c>
      <c r="G1400" s="98">
        <f t="shared" si="53"/>
        <v>1.724393022278123</v>
      </c>
      <c r="H1400" s="138">
        <v>579.91420000000005</v>
      </c>
      <c r="I1400" s="136" t="s">
        <v>59</v>
      </c>
      <c r="J1400" s="103" t="s">
        <v>493</v>
      </c>
      <c r="K1400" s="137" t="s">
        <v>1438</v>
      </c>
      <c r="L1400" s="141" t="s">
        <v>1074</v>
      </c>
      <c r="M1400" s="93" t="s">
        <v>494</v>
      </c>
    </row>
    <row r="1401" spans="1:13" x14ac:dyDescent="0.2">
      <c r="A1401" s="216">
        <v>42125</v>
      </c>
      <c r="B1401" s="145" t="s">
        <v>1506</v>
      </c>
      <c r="C1401" s="172" t="s">
        <v>118</v>
      </c>
      <c r="D1401" s="173" t="s">
        <v>9</v>
      </c>
      <c r="E1401" s="135">
        <v>300</v>
      </c>
      <c r="F1401" s="99">
        <f t="shared" si="52"/>
        <v>0.45734705171223117</v>
      </c>
      <c r="G1401" s="98">
        <f t="shared" si="53"/>
        <v>0.51731790668343691</v>
      </c>
      <c r="H1401" s="138">
        <v>579.91420000000005</v>
      </c>
      <c r="I1401" s="136" t="s">
        <v>59</v>
      </c>
      <c r="J1401" s="103" t="s">
        <v>493</v>
      </c>
      <c r="K1401" s="137" t="s">
        <v>1438</v>
      </c>
      <c r="L1401" s="141" t="s">
        <v>1074</v>
      </c>
      <c r="M1401" s="93" t="s">
        <v>494</v>
      </c>
    </row>
    <row r="1402" spans="1:13" x14ac:dyDescent="0.2">
      <c r="A1402" s="216">
        <v>42125</v>
      </c>
      <c r="B1402" s="145" t="s">
        <v>1507</v>
      </c>
      <c r="C1402" s="172" t="s">
        <v>118</v>
      </c>
      <c r="D1402" s="173" t="s">
        <v>9</v>
      </c>
      <c r="E1402" s="135">
        <v>1100</v>
      </c>
      <c r="F1402" s="99">
        <f t="shared" si="52"/>
        <v>1.6769391896115142</v>
      </c>
      <c r="G1402" s="98">
        <f t="shared" si="53"/>
        <v>1.8968323245059353</v>
      </c>
      <c r="H1402" s="138">
        <v>579.91420000000005</v>
      </c>
      <c r="I1402" s="136" t="s">
        <v>59</v>
      </c>
      <c r="J1402" s="103" t="s">
        <v>493</v>
      </c>
      <c r="K1402" s="137" t="s">
        <v>1438</v>
      </c>
      <c r="L1402" s="141" t="s">
        <v>1074</v>
      </c>
      <c r="M1402" s="93" t="s">
        <v>494</v>
      </c>
    </row>
    <row r="1403" spans="1:13" ht="15" x14ac:dyDescent="0.2">
      <c r="A1403" s="216">
        <v>42126</v>
      </c>
      <c r="B1403" s="145" t="s">
        <v>1674</v>
      </c>
      <c r="C1403" s="172" t="s">
        <v>118</v>
      </c>
      <c r="D1403" s="173" t="s">
        <v>8</v>
      </c>
      <c r="E1403" s="135">
        <v>1800</v>
      </c>
      <c r="F1403" s="99">
        <f t="shared" si="52"/>
        <v>2.7440823102733867</v>
      </c>
      <c r="G1403" s="98">
        <f t="shared" si="53"/>
        <v>3.1039074401006217</v>
      </c>
      <c r="H1403" s="138">
        <v>579.91420000000005</v>
      </c>
      <c r="I1403" s="214" t="s">
        <v>12</v>
      </c>
      <c r="J1403" s="103" t="s">
        <v>493</v>
      </c>
      <c r="K1403" s="137" t="s">
        <v>1439</v>
      </c>
      <c r="L1403" s="141" t="s">
        <v>1074</v>
      </c>
      <c r="M1403" s="93" t="s">
        <v>494</v>
      </c>
    </row>
    <row r="1404" spans="1:13" ht="15" x14ac:dyDescent="0.2">
      <c r="A1404" s="216">
        <v>42126</v>
      </c>
      <c r="B1404" s="145" t="s">
        <v>1675</v>
      </c>
      <c r="C1404" s="172" t="s">
        <v>239</v>
      </c>
      <c r="D1404" s="173" t="s">
        <v>8</v>
      </c>
      <c r="E1404" s="135">
        <v>1350</v>
      </c>
      <c r="F1404" s="99">
        <f t="shared" si="52"/>
        <v>2.0580617327050401</v>
      </c>
      <c r="G1404" s="98">
        <f t="shared" si="53"/>
        <v>2.3279305800754662</v>
      </c>
      <c r="H1404" s="138">
        <v>579.91420000000005</v>
      </c>
      <c r="I1404" s="214" t="s">
        <v>12</v>
      </c>
      <c r="J1404" s="103" t="s">
        <v>493</v>
      </c>
      <c r="K1404" s="137" t="s">
        <v>1439</v>
      </c>
      <c r="L1404" s="141" t="s">
        <v>1074</v>
      </c>
      <c r="M1404" s="93" t="s">
        <v>494</v>
      </c>
    </row>
    <row r="1405" spans="1:13" x14ac:dyDescent="0.2">
      <c r="A1405" s="216">
        <v>42129</v>
      </c>
      <c r="B1405" s="91" t="s">
        <v>1501</v>
      </c>
      <c r="C1405" s="184" t="s">
        <v>159</v>
      </c>
      <c r="D1405" s="177" t="s">
        <v>9</v>
      </c>
      <c r="E1405" s="135">
        <v>322500</v>
      </c>
      <c r="F1405" s="99">
        <f t="shared" si="52"/>
        <v>491.64808059064848</v>
      </c>
      <c r="G1405" s="98">
        <f t="shared" si="53"/>
        <v>556.1167496846947</v>
      </c>
      <c r="H1405" s="138">
        <v>579.91420000000005</v>
      </c>
      <c r="I1405" s="136" t="s">
        <v>241</v>
      </c>
      <c r="J1405" s="103" t="s">
        <v>493</v>
      </c>
      <c r="K1405" s="137" t="s">
        <v>1498</v>
      </c>
      <c r="L1405" s="141" t="s">
        <v>1074</v>
      </c>
      <c r="M1405" s="93" t="s">
        <v>494</v>
      </c>
    </row>
    <row r="1406" spans="1:13" x14ac:dyDescent="0.2">
      <c r="A1406" s="216">
        <v>42129</v>
      </c>
      <c r="B1406" s="145" t="s">
        <v>1509</v>
      </c>
      <c r="C1406" s="172" t="s">
        <v>118</v>
      </c>
      <c r="D1406" s="173" t="s">
        <v>9</v>
      </c>
      <c r="E1406" s="135">
        <v>700</v>
      </c>
      <c r="F1406" s="99">
        <f t="shared" si="52"/>
        <v>1.0671431206618727</v>
      </c>
      <c r="G1406" s="98">
        <f t="shared" si="53"/>
        <v>1.2070751155946862</v>
      </c>
      <c r="H1406" s="138">
        <v>579.91420000000005</v>
      </c>
      <c r="I1406" s="136" t="s">
        <v>59</v>
      </c>
      <c r="J1406" s="103" t="s">
        <v>493</v>
      </c>
      <c r="K1406" s="137" t="s">
        <v>1441</v>
      </c>
      <c r="L1406" s="141" t="s">
        <v>1074</v>
      </c>
      <c r="M1406" s="93" t="s">
        <v>494</v>
      </c>
    </row>
    <row r="1407" spans="1:13" x14ac:dyDescent="0.2">
      <c r="A1407" s="216">
        <v>42129</v>
      </c>
      <c r="B1407" s="145" t="s">
        <v>1508</v>
      </c>
      <c r="C1407" s="172" t="s">
        <v>118</v>
      </c>
      <c r="D1407" s="173" t="s">
        <v>9</v>
      </c>
      <c r="E1407" s="135">
        <v>850</v>
      </c>
      <c r="F1407" s="99">
        <f t="shared" si="52"/>
        <v>1.2958166465179883</v>
      </c>
      <c r="G1407" s="98">
        <f t="shared" si="53"/>
        <v>1.4657340689364047</v>
      </c>
      <c r="H1407" s="138">
        <v>579.91420000000005</v>
      </c>
      <c r="I1407" s="136" t="s">
        <v>59</v>
      </c>
      <c r="J1407" s="103" t="s">
        <v>493</v>
      </c>
      <c r="K1407" s="137" t="s">
        <v>1441</v>
      </c>
      <c r="L1407" s="141" t="s">
        <v>1074</v>
      </c>
      <c r="M1407" s="93" t="s">
        <v>494</v>
      </c>
    </row>
    <row r="1408" spans="1:13" x14ac:dyDescent="0.2">
      <c r="A1408" s="216">
        <v>42129</v>
      </c>
      <c r="B1408" s="145" t="s">
        <v>1510</v>
      </c>
      <c r="C1408" s="172" t="s">
        <v>118</v>
      </c>
      <c r="D1408" s="173" t="s">
        <v>9</v>
      </c>
      <c r="E1408" s="135">
        <v>850</v>
      </c>
      <c r="F1408" s="99">
        <f t="shared" si="52"/>
        <v>1.2958166465179883</v>
      </c>
      <c r="G1408" s="98">
        <f t="shared" si="53"/>
        <v>1.4657340689364047</v>
      </c>
      <c r="H1408" s="138">
        <v>579.91420000000005</v>
      </c>
      <c r="I1408" s="136" t="s">
        <v>59</v>
      </c>
      <c r="J1408" s="103" t="s">
        <v>493</v>
      </c>
      <c r="K1408" s="137" t="s">
        <v>1442</v>
      </c>
      <c r="L1408" s="141" t="s">
        <v>1074</v>
      </c>
      <c r="M1408" s="93" t="s">
        <v>494</v>
      </c>
    </row>
    <row r="1409" spans="1:13" x14ac:dyDescent="0.2">
      <c r="A1409" s="216">
        <v>42129</v>
      </c>
      <c r="B1409" s="179" t="s">
        <v>1511</v>
      </c>
      <c r="C1409" s="183" t="s">
        <v>118</v>
      </c>
      <c r="D1409" s="173" t="s">
        <v>9</v>
      </c>
      <c r="E1409" s="175">
        <v>800</v>
      </c>
      <c r="F1409" s="99">
        <f t="shared" si="52"/>
        <v>1.2195921378992831</v>
      </c>
      <c r="G1409" s="98">
        <f t="shared" si="53"/>
        <v>1.3795144178224985</v>
      </c>
      <c r="H1409" s="138">
        <v>579.91420000000005</v>
      </c>
      <c r="I1409" s="176" t="s">
        <v>59</v>
      </c>
      <c r="J1409" s="103" t="s">
        <v>493</v>
      </c>
      <c r="K1409" s="137" t="s">
        <v>1442</v>
      </c>
      <c r="L1409" s="141" t="s">
        <v>1074</v>
      </c>
      <c r="M1409" s="93" t="s">
        <v>494</v>
      </c>
    </row>
    <row r="1410" spans="1:13" x14ac:dyDescent="0.2">
      <c r="A1410" s="216">
        <v>42129</v>
      </c>
      <c r="B1410" s="144" t="s">
        <v>1170</v>
      </c>
      <c r="C1410" s="183" t="s">
        <v>118</v>
      </c>
      <c r="D1410" s="154" t="s">
        <v>9</v>
      </c>
      <c r="E1410" s="135">
        <v>450</v>
      </c>
      <c r="F1410" s="99">
        <f t="shared" si="52"/>
        <v>0.68602057756834667</v>
      </c>
      <c r="G1410" s="98">
        <f t="shared" si="53"/>
        <v>0.77597686002515542</v>
      </c>
      <c r="H1410" s="138">
        <v>579.91420000000005</v>
      </c>
      <c r="I1410" s="176" t="s">
        <v>59</v>
      </c>
      <c r="J1410" s="103" t="s">
        <v>493</v>
      </c>
      <c r="K1410" s="137" t="s">
        <v>1442</v>
      </c>
      <c r="L1410" s="141" t="s">
        <v>1074</v>
      </c>
      <c r="M1410" s="93" t="s">
        <v>494</v>
      </c>
    </row>
    <row r="1411" spans="1:13" x14ac:dyDescent="0.2">
      <c r="A1411" s="216">
        <v>42129</v>
      </c>
      <c r="B1411" s="144" t="s">
        <v>1512</v>
      </c>
      <c r="C1411" s="183" t="s">
        <v>118</v>
      </c>
      <c r="D1411" s="154" t="s">
        <v>9</v>
      </c>
      <c r="E1411" s="135">
        <v>400</v>
      </c>
      <c r="F1411" s="99">
        <f t="shared" si="52"/>
        <v>0.60979606894964156</v>
      </c>
      <c r="G1411" s="98">
        <f t="shared" si="53"/>
        <v>0.68975720891124925</v>
      </c>
      <c r="H1411" s="138">
        <v>579.91420000000005</v>
      </c>
      <c r="I1411" s="176" t="s">
        <v>59</v>
      </c>
      <c r="J1411" s="103" t="s">
        <v>493</v>
      </c>
      <c r="K1411" s="137" t="s">
        <v>1442</v>
      </c>
      <c r="L1411" s="141" t="s">
        <v>1074</v>
      </c>
      <c r="M1411" s="93" t="s">
        <v>494</v>
      </c>
    </row>
    <row r="1412" spans="1:13" x14ac:dyDescent="0.2">
      <c r="A1412" s="216">
        <v>42129</v>
      </c>
      <c r="B1412" s="210" t="s">
        <v>1513</v>
      </c>
      <c r="C1412" s="209" t="s">
        <v>118</v>
      </c>
      <c r="D1412" s="143" t="s">
        <v>9</v>
      </c>
      <c r="E1412" s="135">
        <v>800</v>
      </c>
      <c r="F1412" s="99">
        <f t="shared" si="52"/>
        <v>1.2195921378992831</v>
      </c>
      <c r="G1412" s="98">
        <f t="shared" si="53"/>
        <v>1.3795144178224985</v>
      </c>
      <c r="H1412" s="138">
        <v>579.91420000000005</v>
      </c>
      <c r="I1412" s="136" t="s">
        <v>59</v>
      </c>
      <c r="J1412" s="103" t="s">
        <v>493</v>
      </c>
      <c r="K1412" s="137" t="s">
        <v>1442</v>
      </c>
      <c r="L1412" s="141" t="s">
        <v>1074</v>
      </c>
      <c r="M1412" s="93" t="s">
        <v>494</v>
      </c>
    </row>
    <row r="1413" spans="1:13" x14ac:dyDescent="0.2">
      <c r="A1413" s="216">
        <v>42129</v>
      </c>
      <c r="B1413" s="210" t="s">
        <v>1514</v>
      </c>
      <c r="C1413" s="209" t="s">
        <v>127</v>
      </c>
      <c r="D1413" s="143" t="s">
        <v>9</v>
      </c>
      <c r="E1413" s="135">
        <v>100000</v>
      </c>
      <c r="F1413" s="99">
        <f t="shared" si="52"/>
        <v>152.44901723741037</v>
      </c>
      <c r="G1413" s="98">
        <f t="shared" si="53"/>
        <v>172.43930222781231</v>
      </c>
      <c r="H1413" s="138">
        <v>579.91420000000005</v>
      </c>
      <c r="I1413" s="136" t="s">
        <v>59</v>
      </c>
      <c r="J1413" s="103" t="s">
        <v>493</v>
      </c>
      <c r="K1413" s="137" t="s">
        <v>1442</v>
      </c>
      <c r="L1413" s="141" t="s">
        <v>1074</v>
      </c>
      <c r="M1413" s="93" t="s">
        <v>494</v>
      </c>
    </row>
    <row r="1414" spans="1:13" x14ac:dyDescent="0.2">
      <c r="A1414" s="216">
        <v>42130</v>
      </c>
      <c r="B1414" s="210" t="s">
        <v>783</v>
      </c>
      <c r="C1414" s="209" t="s">
        <v>118</v>
      </c>
      <c r="D1414" s="143" t="s">
        <v>15</v>
      </c>
      <c r="E1414" s="135">
        <v>1500</v>
      </c>
      <c r="F1414" s="99">
        <f t="shared" si="52"/>
        <v>2.2867352585611558</v>
      </c>
      <c r="G1414" s="98">
        <f t="shared" si="53"/>
        <v>2.5865895334171847</v>
      </c>
      <c r="H1414" s="138">
        <v>579.91420000000005</v>
      </c>
      <c r="I1414" s="136" t="s">
        <v>16</v>
      </c>
      <c r="J1414" s="103" t="s">
        <v>493</v>
      </c>
      <c r="K1414" s="137" t="s">
        <v>1443</v>
      </c>
      <c r="L1414" s="141" t="s">
        <v>1074</v>
      </c>
      <c r="M1414" s="93" t="s">
        <v>494</v>
      </c>
    </row>
    <row r="1415" spans="1:13" x14ac:dyDescent="0.2">
      <c r="A1415" s="216">
        <v>42130</v>
      </c>
      <c r="B1415" s="210" t="s">
        <v>1593</v>
      </c>
      <c r="C1415" s="209" t="s">
        <v>118</v>
      </c>
      <c r="D1415" s="143" t="s">
        <v>15</v>
      </c>
      <c r="E1415" s="135">
        <v>1500</v>
      </c>
      <c r="F1415" s="99">
        <f t="shared" si="52"/>
        <v>2.2867352585611558</v>
      </c>
      <c r="G1415" s="98">
        <f t="shared" si="53"/>
        <v>2.5865895334171847</v>
      </c>
      <c r="H1415" s="138">
        <v>579.91420000000005</v>
      </c>
      <c r="I1415" s="136" t="s">
        <v>16</v>
      </c>
      <c r="J1415" s="103" t="s">
        <v>493</v>
      </c>
      <c r="K1415" s="137" t="s">
        <v>1443</v>
      </c>
      <c r="L1415" s="141" t="s">
        <v>1074</v>
      </c>
      <c r="M1415" s="93" t="s">
        <v>494</v>
      </c>
    </row>
    <row r="1416" spans="1:13" x14ac:dyDescent="0.2">
      <c r="A1416" s="216">
        <v>42130</v>
      </c>
      <c r="B1416" s="210" t="s">
        <v>1594</v>
      </c>
      <c r="C1416" s="209" t="s">
        <v>118</v>
      </c>
      <c r="D1416" s="143" t="s">
        <v>15</v>
      </c>
      <c r="E1416" s="135">
        <v>300</v>
      </c>
      <c r="F1416" s="99">
        <f t="shared" si="52"/>
        <v>0.45734705171223117</v>
      </c>
      <c r="G1416" s="98">
        <f t="shared" si="53"/>
        <v>0.51731790668343691</v>
      </c>
      <c r="H1416" s="138">
        <v>579.91420000000005</v>
      </c>
      <c r="I1416" s="136" t="s">
        <v>16</v>
      </c>
      <c r="J1416" s="103" t="s">
        <v>493</v>
      </c>
      <c r="K1416" s="137" t="s">
        <v>1443</v>
      </c>
      <c r="L1416" s="141" t="s">
        <v>1074</v>
      </c>
      <c r="M1416" s="93" t="s">
        <v>494</v>
      </c>
    </row>
    <row r="1417" spans="1:13" x14ac:dyDescent="0.2">
      <c r="A1417" s="216">
        <v>42130</v>
      </c>
      <c r="B1417" s="210" t="s">
        <v>1595</v>
      </c>
      <c r="C1417" s="209" t="s">
        <v>118</v>
      </c>
      <c r="D1417" s="143" t="s">
        <v>15</v>
      </c>
      <c r="E1417" s="135">
        <v>300</v>
      </c>
      <c r="F1417" s="99">
        <f t="shared" si="52"/>
        <v>0.45734705171223117</v>
      </c>
      <c r="G1417" s="98">
        <f t="shared" si="53"/>
        <v>0.51731790668343691</v>
      </c>
      <c r="H1417" s="138">
        <v>579.91420000000005</v>
      </c>
      <c r="I1417" s="136" t="s">
        <v>16</v>
      </c>
      <c r="J1417" s="103" t="s">
        <v>493</v>
      </c>
      <c r="K1417" s="137" t="s">
        <v>1443</v>
      </c>
      <c r="L1417" s="141" t="s">
        <v>1074</v>
      </c>
      <c r="M1417" s="93" t="s">
        <v>494</v>
      </c>
    </row>
    <row r="1418" spans="1:13" x14ac:dyDescent="0.2">
      <c r="A1418" s="216">
        <v>42130</v>
      </c>
      <c r="B1418" s="210" t="s">
        <v>1596</v>
      </c>
      <c r="C1418" s="209" t="s">
        <v>118</v>
      </c>
      <c r="D1418" s="143" t="s">
        <v>15</v>
      </c>
      <c r="E1418" s="135">
        <v>1500</v>
      </c>
      <c r="F1418" s="99">
        <f t="shared" si="52"/>
        <v>2.2867352585611558</v>
      </c>
      <c r="G1418" s="98">
        <f t="shared" si="53"/>
        <v>2.5865895334171847</v>
      </c>
      <c r="H1418" s="138">
        <v>579.91420000000005</v>
      </c>
      <c r="I1418" s="136" t="s">
        <v>16</v>
      </c>
      <c r="J1418" s="103" t="s">
        <v>493</v>
      </c>
      <c r="K1418" s="137" t="s">
        <v>1443</v>
      </c>
      <c r="L1418" s="141" t="s">
        <v>1074</v>
      </c>
      <c r="M1418" s="93" t="s">
        <v>494</v>
      </c>
    </row>
    <row r="1419" spans="1:13" x14ac:dyDescent="0.2">
      <c r="A1419" s="216">
        <v>42130</v>
      </c>
      <c r="B1419" s="210" t="s">
        <v>1597</v>
      </c>
      <c r="C1419" s="209" t="s">
        <v>118</v>
      </c>
      <c r="D1419" s="143" t="s">
        <v>15</v>
      </c>
      <c r="E1419" s="135">
        <v>1200</v>
      </c>
      <c r="F1419" s="99">
        <f t="shared" si="52"/>
        <v>1.8293882068489247</v>
      </c>
      <c r="G1419" s="98">
        <f t="shared" si="53"/>
        <v>2.0692716267337476</v>
      </c>
      <c r="H1419" s="138">
        <v>579.91420000000005</v>
      </c>
      <c r="I1419" s="136" t="s">
        <v>16</v>
      </c>
      <c r="J1419" s="103" t="s">
        <v>493</v>
      </c>
      <c r="K1419" s="137" t="s">
        <v>1443</v>
      </c>
      <c r="L1419" s="141" t="s">
        <v>1074</v>
      </c>
      <c r="M1419" s="93" t="s">
        <v>494</v>
      </c>
    </row>
    <row r="1420" spans="1:13" x14ac:dyDescent="0.2">
      <c r="A1420" s="216">
        <v>42130</v>
      </c>
      <c r="B1420" s="210" t="s">
        <v>1707</v>
      </c>
      <c r="C1420" s="209" t="s">
        <v>791</v>
      </c>
      <c r="D1420" s="143" t="s">
        <v>15</v>
      </c>
      <c r="E1420" s="135">
        <v>1000</v>
      </c>
      <c r="F1420" s="99">
        <f t="shared" si="52"/>
        <v>1.5244901723741038</v>
      </c>
      <c r="G1420" s="98">
        <f t="shared" si="53"/>
        <v>1.724393022278123</v>
      </c>
      <c r="H1420" s="138">
        <v>579.91420000000005</v>
      </c>
      <c r="I1420" s="136" t="s">
        <v>16</v>
      </c>
      <c r="J1420" s="103" t="s">
        <v>493</v>
      </c>
      <c r="K1420" s="137" t="s">
        <v>1443</v>
      </c>
      <c r="L1420" s="141" t="s">
        <v>1074</v>
      </c>
      <c r="M1420" s="93" t="s">
        <v>494</v>
      </c>
    </row>
    <row r="1421" spans="1:13" x14ac:dyDescent="0.2">
      <c r="A1421" s="216">
        <v>42130</v>
      </c>
      <c r="B1421" s="210" t="s">
        <v>1598</v>
      </c>
      <c r="C1421" s="209" t="s">
        <v>273</v>
      </c>
      <c r="D1421" s="143" t="s">
        <v>15</v>
      </c>
      <c r="E1421" s="135">
        <v>1000</v>
      </c>
      <c r="F1421" s="99">
        <f t="shared" si="52"/>
        <v>1.5244901723741038</v>
      </c>
      <c r="G1421" s="98">
        <f t="shared" si="53"/>
        <v>1.724393022278123</v>
      </c>
      <c r="H1421" s="138">
        <v>579.91420000000005</v>
      </c>
      <c r="I1421" s="136" t="s">
        <v>16</v>
      </c>
      <c r="J1421" s="103" t="s">
        <v>493</v>
      </c>
      <c r="K1421" s="137" t="s">
        <v>1443</v>
      </c>
      <c r="L1421" s="141" t="s">
        <v>1074</v>
      </c>
      <c r="M1421" s="93" t="s">
        <v>494</v>
      </c>
    </row>
    <row r="1422" spans="1:13" ht="15" x14ac:dyDescent="0.2">
      <c r="A1422" s="216">
        <v>42130</v>
      </c>
      <c r="B1422" s="210" t="s">
        <v>1676</v>
      </c>
      <c r="C1422" s="209" t="s">
        <v>118</v>
      </c>
      <c r="D1422" s="143" t="s">
        <v>8</v>
      </c>
      <c r="E1422" s="135">
        <v>600</v>
      </c>
      <c r="F1422" s="99">
        <f t="shared" si="52"/>
        <v>0.91469410342446233</v>
      </c>
      <c r="G1422" s="98">
        <f t="shared" si="53"/>
        <v>1.0346358133668738</v>
      </c>
      <c r="H1422" s="138">
        <v>579.91420000000005</v>
      </c>
      <c r="I1422" s="214" t="s">
        <v>12</v>
      </c>
      <c r="J1422" s="103" t="s">
        <v>493</v>
      </c>
      <c r="K1422" s="137" t="s">
        <v>1440</v>
      </c>
      <c r="L1422" s="141" t="s">
        <v>1074</v>
      </c>
      <c r="M1422" s="93" t="s">
        <v>494</v>
      </c>
    </row>
    <row r="1423" spans="1:13" ht="15" x14ac:dyDescent="0.2">
      <c r="A1423" s="216">
        <v>42130</v>
      </c>
      <c r="B1423" s="144" t="s">
        <v>1677</v>
      </c>
      <c r="C1423" s="186" t="s">
        <v>118</v>
      </c>
      <c r="D1423" s="143" t="s">
        <v>8</v>
      </c>
      <c r="E1423" s="135">
        <v>6000</v>
      </c>
      <c r="F1423" s="99">
        <f t="shared" si="52"/>
        <v>9.1469410342446231</v>
      </c>
      <c r="G1423" s="98">
        <f t="shared" si="53"/>
        <v>10.346358133668739</v>
      </c>
      <c r="H1423" s="138">
        <v>579.91420000000005</v>
      </c>
      <c r="I1423" s="214" t="s">
        <v>12</v>
      </c>
      <c r="J1423" s="103" t="s">
        <v>493</v>
      </c>
      <c r="K1423" s="137" t="s">
        <v>1440</v>
      </c>
      <c r="L1423" s="141" t="s">
        <v>1074</v>
      </c>
      <c r="M1423" s="93" t="s">
        <v>494</v>
      </c>
    </row>
    <row r="1424" spans="1:13" ht="15" x14ac:dyDescent="0.2">
      <c r="A1424" s="216">
        <v>42130</v>
      </c>
      <c r="B1424" s="144" t="s">
        <v>1678</v>
      </c>
      <c r="C1424" s="209" t="s">
        <v>118</v>
      </c>
      <c r="D1424" s="143" t="s">
        <v>8</v>
      </c>
      <c r="E1424" s="135">
        <v>800</v>
      </c>
      <c r="F1424" s="99">
        <f t="shared" si="52"/>
        <v>1.2195921378992831</v>
      </c>
      <c r="G1424" s="98">
        <f t="shared" si="53"/>
        <v>1.3795144178224985</v>
      </c>
      <c r="H1424" s="138">
        <v>579.91420000000005</v>
      </c>
      <c r="I1424" s="214" t="s">
        <v>12</v>
      </c>
      <c r="J1424" s="103" t="s">
        <v>493</v>
      </c>
      <c r="K1424" s="137" t="s">
        <v>1440</v>
      </c>
      <c r="L1424" s="141" t="s">
        <v>1074</v>
      </c>
      <c r="M1424" s="93" t="s">
        <v>494</v>
      </c>
    </row>
    <row r="1425" spans="1:13" ht="15" x14ac:dyDescent="0.2">
      <c r="A1425" s="216">
        <v>42130</v>
      </c>
      <c r="B1425" s="144" t="s">
        <v>1679</v>
      </c>
      <c r="C1425" s="209" t="s">
        <v>118</v>
      </c>
      <c r="D1425" s="143" t="s">
        <v>8</v>
      </c>
      <c r="E1425" s="135">
        <v>800</v>
      </c>
      <c r="F1425" s="99">
        <f t="shared" si="52"/>
        <v>1.2195921378992831</v>
      </c>
      <c r="G1425" s="98">
        <f t="shared" si="53"/>
        <v>1.3795144178224985</v>
      </c>
      <c r="H1425" s="138">
        <v>579.91420000000005</v>
      </c>
      <c r="I1425" s="214" t="s">
        <v>12</v>
      </c>
      <c r="J1425" s="103" t="s">
        <v>493</v>
      </c>
      <c r="K1425" s="137" t="s">
        <v>1440</v>
      </c>
      <c r="L1425" s="141" t="s">
        <v>1074</v>
      </c>
      <c r="M1425" s="93" t="s">
        <v>494</v>
      </c>
    </row>
    <row r="1426" spans="1:13" ht="15" x14ac:dyDescent="0.2">
      <c r="A1426" s="216">
        <v>42130</v>
      </c>
      <c r="B1426" s="144" t="s">
        <v>1698</v>
      </c>
      <c r="C1426" s="209" t="s">
        <v>273</v>
      </c>
      <c r="D1426" s="143" t="s">
        <v>8</v>
      </c>
      <c r="E1426" s="135">
        <v>6000</v>
      </c>
      <c r="F1426" s="99">
        <f t="shared" si="52"/>
        <v>9.1469410342446231</v>
      </c>
      <c r="G1426" s="98">
        <f t="shared" si="53"/>
        <v>10.346358133668739</v>
      </c>
      <c r="H1426" s="138">
        <v>579.91420000000005</v>
      </c>
      <c r="I1426" s="214" t="s">
        <v>12</v>
      </c>
      <c r="J1426" s="103" t="s">
        <v>493</v>
      </c>
      <c r="K1426" s="137" t="s">
        <v>1440</v>
      </c>
      <c r="L1426" s="141" t="s">
        <v>1074</v>
      </c>
      <c r="M1426" s="93" t="s">
        <v>494</v>
      </c>
    </row>
    <row r="1427" spans="1:13" ht="15" x14ac:dyDescent="0.2">
      <c r="A1427" s="216">
        <v>42130</v>
      </c>
      <c r="B1427" s="144" t="s">
        <v>1680</v>
      </c>
      <c r="C1427" s="209" t="s">
        <v>273</v>
      </c>
      <c r="D1427" s="143" t="s">
        <v>8</v>
      </c>
      <c r="E1427" s="135">
        <v>3000</v>
      </c>
      <c r="F1427" s="99">
        <f t="shared" si="52"/>
        <v>4.5734705171223116</v>
      </c>
      <c r="G1427" s="98">
        <f t="shared" si="53"/>
        <v>5.1731790668343693</v>
      </c>
      <c r="H1427" s="138">
        <v>579.91420000000005</v>
      </c>
      <c r="I1427" s="214" t="s">
        <v>12</v>
      </c>
      <c r="J1427" s="103" t="s">
        <v>493</v>
      </c>
      <c r="K1427" s="137" t="s">
        <v>1440</v>
      </c>
      <c r="L1427" s="141" t="s">
        <v>1074</v>
      </c>
      <c r="M1427" s="93" t="s">
        <v>494</v>
      </c>
    </row>
    <row r="1428" spans="1:13" x14ac:dyDescent="0.2">
      <c r="A1428" s="216">
        <v>42131</v>
      </c>
      <c r="B1428" s="144" t="s">
        <v>1201</v>
      </c>
      <c r="C1428" s="186" t="s">
        <v>118</v>
      </c>
      <c r="D1428" s="143" t="s">
        <v>11</v>
      </c>
      <c r="E1428" s="135">
        <v>800</v>
      </c>
      <c r="F1428" s="99">
        <f t="shared" si="52"/>
        <v>1.2195921378992831</v>
      </c>
      <c r="G1428" s="98">
        <f t="shared" si="53"/>
        <v>1.3795144178224985</v>
      </c>
      <c r="H1428" s="138">
        <v>579.91420000000005</v>
      </c>
      <c r="I1428" s="136" t="s">
        <v>62</v>
      </c>
      <c r="J1428" s="103" t="s">
        <v>493</v>
      </c>
      <c r="K1428" s="137" t="s">
        <v>1445</v>
      </c>
      <c r="L1428" s="141" t="s">
        <v>1074</v>
      </c>
      <c r="M1428" s="93" t="s">
        <v>494</v>
      </c>
    </row>
    <row r="1429" spans="1:13" x14ac:dyDescent="0.2">
      <c r="A1429" s="216">
        <v>42131</v>
      </c>
      <c r="B1429" s="144" t="s">
        <v>1556</v>
      </c>
      <c r="C1429" s="186" t="s">
        <v>118</v>
      </c>
      <c r="D1429" s="143" t="s">
        <v>11</v>
      </c>
      <c r="E1429" s="135">
        <v>600</v>
      </c>
      <c r="F1429" s="99">
        <f t="shared" si="52"/>
        <v>0.91469410342446233</v>
      </c>
      <c r="G1429" s="98">
        <f t="shared" si="53"/>
        <v>1.0346358133668738</v>
      </c>
      <c r="H1429" s="138">
        <v>579.91420000000005</v>
      </c>
      <c r="I1429" s="136" t="s">
        <v>62</v>
      </c>
      <c r="J1429" s="103" t="s">
        <v>493</v>
      </c>
      <c r="K1429" s="137" t="s">
        <v>1445</v>
      </c>
      <c r="L1429" s="141" t="s">
        <v>1074</v>
      </c>
      <c r="M1429" s="93" t="s">
        <v>494</v>
      </c>
    </row>
    <row r="1430" spans="1:13" x14ac:dyDescent="0.2">
      <c r="A1430" s="216">
        <v>42131</v>
      </c>
      <c r="B1430" s="144" t="s">
        <v>1557</v>
      </c>
      <c r="C1430" s="186" t="s">
        <v>791</v>
      </c>
      <c r="D1430" s="143" t="s">
        <v>11</v>
      </c>
      <c r="E1430" s="135">
        <v>4000</v>
      </c>
      <c r="F1430" s="99">
        <f t="shared" si="52"/>
        <v>6.0979606894964151</v>
      </c>
      <c r="G1430" s="98">
        <f t="shared" si="53"/>
        <v>6.8975720891124919</v>
      </c>
      <c r="H1430" s="138">
        <v>579.91420000000005</v>
      </c>
      <c r="I1430" s="136" t="s">
        <v>62</v>
      </c>
      <c r="J1430" s="103" t="s">
        <v>493</v>
      </c>
      <c r="K1430" s="137" t="s">
        <v>1445</v>
      </c>
      <c r="L1430" s="141" t="s">
        <v>1074</v>
      </c>
      <c r="M1430" s="93" t="s">
        <v>494</v>
      </c>
    </row>
    <row r="1431" spans="1:13" x14ac:dyDescent="0.2">
      <c r="A1431" s="216">
        <v>42131</v>
      </c>
      <c r="B1431" s="144" t="s">
        <v>1558</v>
      </c>
      <c r="C1431" s="186" t="s">
        <v>791</v>
      </c>
      <c r="D1431" s="143" t="s">
        <v>11</v>
      </c>
      <c r="E1431" s="135">
        <v>1000</v>
      </c>
      <c r="F1431" s="99">
        <f t="shared" si="52"/>
        <v>1.5244901723741038</v>
      </c>
      <c r="G1431" s="98">
        <f t="shared" si="53"/>
        <v>1.724393022278123</v>
      </c>
      <c r="H1431" s="138">
        <v>579.91420000000005</v>
      </c>
      <c r="I1431" s="136" t="s">
        <v>62</v>
      </c>
      <c r="J1431" s="103" t="s">
        <v>493</v>
      </c>
      <c r="K1431" s="137" t="s">
        <v>1445</v>
      </c>
      <c r="L1431" s="141" t="s">
        <v>1074</v>
      </c>
      <c r="M1431" s="93" t="s">
        <v>494</v>
      </c>
    </row>
    <row r="1432" spans="1:13" x14ac:dyDescent="0.2">
      <c r="A1432" s="216">
        <v>42131</v>
      </c>
      <c r="B1432" s="144" t="s">
        <v>1585</v>
      </c>
      <c r="C1432" s="186" t="s">
        <v>118</v>
      </c>
      <c r="D1432" s="143" t="s">
        <v>11</v>
      </c>
      <c r="E1432" s="135">
        <v>1200</v>
      </c>
      <c r="F1432" s="99">
        <f t="shared" si="52"/>
        <v>1.8293882068489247</v>
      </c>
      <c r="G1432" s="98">
        <f t="shared" si="53"/>
        <v>2.0692716267337476</v>
      </c>
      <c r="H1432" s="138">
        <v>579.91420000000005</v>
      </c>
      <c r="I1432" s="136" t="s">
        <v>111</v>
      </c>
      <c r="J1432" s="103" t="s">
        <v>493</v>
      </c>
      <c r="K1432" s="137" t="s">
        <v>1444</v>
      </c>
      <c r="L1432" s="141" t="s">
        <v>1074</v>
      </c>
      <c r="M1432" s="93" t="s">
        <v>494</v>
      </c>
    </row>
    <row r="1433" spans="1:13" x14ac:dyDescent="0.2">
      <c r="A1433" s="216">
        <v>42131</v>
      </c>
      <c r="B1433" s="144" t="s">
        <v>1586</v>
      </c>
      <c r="C1433" s="186" t="s">
        <v>118</v>
      </c>
      <c r="D1433" s="143" t="s">
        <v>11</v>
      </c>
      <c r="E1433" s="135">
        <v>1500</v>
      </c>
      <c r="F1433" s="99">
        <f t="shared" si="52"/>
        <v>2.2867352585611558</v>
      </c>
      <c r="G1433" s="98">
        <f t="shared" si="53"/>
        <v>2.5865895334171847</v>
      </c>
      <c r="H1433" s="138">
        <v>579.91420000000005</v>
      </c>
      <c r="I1433" s="136" t="s">
        <v>111</v>
      </c>
      <c r="J1433" s="103" t="s">
        <v>493</v>
      </c>
      <c r="K1433" s="137" t="s">
        <v>1444</v>
      </c>
      <c r="L1433" s="141" t="s">
        <v>1074</v>
      </c>
      <c r="M1433" s="93" t="s">
        <v>494</v>
      </c>
    </row>
    <row r="1434" spans="1:13" x14ac:dyDescent="0.2">
      <c r="A1434" s="216">
        <v>42131</v>
      </c>
      <c r="B1434" s="144" t="s">
        <v>1587</v>
      </c>
      <c r="C1434" s="186" t="s">
        <v>118</v>
      </c>
      <c r="D1434" s="143" t="s">
        <v>11</v>
      </c>
      <c r="E1434" s="135">
        <v>300</v>
      </c>
      <c r="F1434" s="99">
        <f t="shared" si="52"/>
        <v>0.45734705171223117</v>
      </c>
      <c r="G1434" s="98">
        <f t="shared" si="53"/>
        <v>0.51731790668343691</v>
      </c>
      <c r="H1434" s="138">
        <v>579.91420000000005</v>
      </c>
      <c r="I1434" s="136" t="s">
        <v>111</v>
      </c>
      <c r="J1434" s="103" t="s">
        <v>493</v>
      </c>
      <c r="K1434" s="137" t="s">
        <v>1444</v>
      </c>
      <c r="L1434" s="141" t="s">
        <v>1074</v>
      </c>
      <c r="M1434" s="93" t="s">
        <v>494</v>
      </c>
    </row>
    <row r="1435" spans="1:13" x14ac:dyDescent="0.2">
      <c r="A1435" s="216">
        <v>42131</v>
      </c>
      <c r="B1435" s="144" t="s">
        <v>1588</v>
      </c>
      <c r="C1435" s="186" t="s">
        <v>118</v>
      </c>
      <c r="D1435" s="143" t="s">
        <v>11</v>
      </c>
      <c r="E1435" s="135">
        <v>300</v>
      </c>
      <c r="F1435" s="99">
        <f t="shared" si="52"/>
        <v>0.45734705171223117</v>
      </c>
      <c r="G1435" s="98">
        <f t="shared" si="53"/>
        <v>0.51731790668343691</v>
      </c>
      <c r="H1435" s="138">
        <v>579.91420000000005</v>
      </c>
      <c r="I1435" s="136" t="s">
        <v>111</v>
      </c>
      <c r="J1435" s="103" t="s">
        <v>493</v>
      </c>
      <c r="K1435" s="137" t="s">
        <v>1444</v>
      </c>
      <c r="L1435" s="141" t="s">
        <v>1074</v>
      </c>
      <c r="M1435" s="93" t="s">
        <v>494</v>
      </c>
    </row>
    <row r="1436" spans="1:13" x14ac:dyDescent="0.2">
      <c r="A1436" s="216">
        <v>42131</v>
      </c>
      <c r="B1436" s="144" t="s">
        <v>1589</v>
      </c>
      <c r="C1436" s="186" t="s">
        <v>118</v>
      </c>
      <c r="D1436" s="143" t="s">
        <v>11</v>
      </c>
      <c r="E1436" s="135">
        <v>1500</v>
      </c>
      <c r="F1436" s="99">
        <f t="shared" si="52"/>
        <v>2.2867352585611558</v>
      </c>
      <c r="G1436" s="98">
        <f t="shared" si="53"/>
        <v>2.5865895334171847</v>
      </c>
      <c r="H1436" s="138">
        <v>579.91420000000005</v>
      </c>
      <c r="I1436" s="136" t="s">
        <v>111</v>
      </c>
      <c r="J1436" s="103" t="s">
        <v>493</v>
      </c>
      <c r="K1436" s="137" t="s">
        <v>1444</v>
      </c>
      <c r="L1436" s="141" t="s">
        <v>1074</v>
      </c>
      <c r="M1436" s="93" t="s">
        <v>494</v>
      </c>
    </row>
    <row r="1437" spans="1:13" x14ac:dyDescent="0.2">
      <c r="A1437" s="216">
        <v>42131</v>
      </c>
      <c r="B1437" s="144" t="s">
        <v>668</v>
      </c>
      <c r="C1437" s="186" t="s">
        <v>118</v>
      </c>
      <c r="D1437" s="143" t="s">
        <v>11</v>
      </c>
      <c r="E1437" s="135">
        <v>1200</v>
      </c>
      <c r="F1437" s="99">
        <f t="shared" si="52"/>
        <v>1.8293882068489247</v>
      </c>
      <c r="G1437" s="98">
        <f t="shared" si="53"/>
        <v>2.0692716267337476</v>
      </c>
      <c r="H1437" s="138">
        <v>579.91420000000005</v>
      </c>
      <c r="I1437" s="136" t="s">
        <v>111</v>
      </c>
      <c r="J1437" s="103" t="s">
        <v>493</v>
      </c>
      <c r="K1437" s="137" t="s">
        <v>1444</v>
      </c>
      <c r="L1437" s="141" t="s">
        <v>1074</v>
      </c>
      <c r="M1437" s="93" t="s">
        <v>494</v>
      </c>
    </row>
    <row r="1438" spans="1:13" x14ac:dyDescent="0.2">
      <c r="A1438" s="216">
        <v>42131</v>
      </c>
      <c r="B1438" s="144" t="s">
        <v>272</v>
      </c>
      <c r="C1438" s="186" t="s">
        <v>273</v>
      </c>
      <c r="D1438" s="143" t="s">
        <v>11</v>
      </c>
      <c r="E1438" s="135">
        <v>1000</v>
      </c>
      <c r="F1438" s="99">
        <f t="shared" si="52"/>
        <v>1.5244901723741038</v>
      </c>
      <c r="G1438" s="98">
        <f t="shared" si="53"/>
        <v>1.724393022278123</v>
      </c>
      <c r="H1438" s="138">
        <v>579.91420000000005</v>
      </c>
      <c r="I1438" s="136" t="s">
        <v>111</v>
      </c>
      <c r="J1438" s="103" t="s">
        <v>493</v>
      </c>
      <c r="K1438" s="137" t="s">
        <v>1444</v>
      </c>
      <c r="L1438" s="141" t="s">
        <v>1074</v>
      </c>
      <c r="M1438" s="93" t="s">
        <v>494</v>
      </c>
    </row>
    <row r="1439" spans="1:13" x14ac:dyDescent="0.2">
      <c r="A1439" s="216">
        <v>42131</v>
      </c>
      <c r="B1439" s="144" t="s">
        <v>1590</v>
      </c>
      <c r="C1439" s="186" t="s">
        <v>791</v>
      </c>
      <c r="D1439" s="143" t="s">
        <v>11</v>
      </c>
      <c r="E1439" s="135">
        <v>1000</v>
      </c>
      <c r="F1439" s="99">
        <f t="shared" si="52"/>
        <v>1.5244901723741038</v>
      </c>
      <c r="G1439" s="98">
        <f t="shared" si="53"/>
        <v>1.724393022278123</v>
      </c>
      <c r="H1439" s="138">
        <v>579.91420000000005</v>
      </c>
      <c r="I1439" s="136" t="s">
        <v>111</v>
      </c>
      <c r="J1439" s="103" t="s">
        <v>493</v>
      </c>
      <c r="K1439" s="137" t="s">
        <v>1444</v>
      </c>
      <c r="L1439" s="141" t="s">
        <v>1074</v>
      </c>
      <c r="M1439" s="93" t="s">
        <v>494</v>
      </c>
    </row>
    <row r="1440" spans="1:13" x14ac:dyDescent="0.2">
      <c r="A1440" s="216">
        <v>42131</v>
      </c>
      <c r="B1440" s="144" t="s">
        <v>1591</v>
      </c>
      <c r="C1440" s="186" t="s">
        <v>791</v>
      </c>
      <c r="D1440" s="143" t="s">
        <v>11</v>
      </c>
      <c r="E1440" s="135">
        <v>2000</v>
      </c>
      <c r="F1440" s="99">
        <f t="shared" si="52"/>
        <v>3.0489803447482076</v>
      </c>
      <c r="G1440" s="98">
        <f t="shared" si="53"/>
        <v>3.4487860445562459</v>
      </c>
      <c r="H1440" s="138">
        <v>579.91420000000005</v>
      </c>
      <c r="I1440" s="136" t="s">
        <v>111</v>
      </c>
      <c r="J1440" s="103" t="s">
        <v>493</v>
      </c>
      <c r="K1440" s="137" t="s">
        <v>1444</v>
      </c>
      <c r="L1440" s="141" t="s">
        <v>1074</v>
      </c>
      <c r="M1440" s="93" t="s">
        <v>494</v>
      </c>
    </row>
    <row r="1441" spans="1:13" ht="15" x14ac:dyDescent="0.2">
      <c r="A1441" s="216">
        <v>42131</v>
      </c>
      <c r="B1441" s="144" t="s">
        <v>1679</v>
      </c>
      <c r="C1441" s="186" t="s">
        <v>118</v>
      </c>
      <c r="D1441" s="143" t="s">
        <v>8</v>
      </c>
      <c r="E1441" s="135">
        <v>1900</v>
      </c>
      <c r="F1441" s="99">
        <f t="shared" si="52"/>
        <v>2.8965313275107971</v>
      </c>
      <c r="G1441" s="98">
        <f t="shared" si="53"/>
        <v>3.276346742328434</v>
      </c>
      <c r="H1441" s="138">
        <v>579.91420000000005</v>
      </c>
      <c r="I1441" s="214" t="s">
        <v>12</v>
      </c>
      <c r="J1441" s="103" t="s">
        <v>493</v>
      </c>
      <c r="K1441" s="137" t="s">
        <v>1440</v>
      </c>
      <c r="L1441" s="141" t="s">
        <v>1074</v>
      </c>
      <c r="M1441" s="93" t="s">
        <v>494</v>
      </c>
    </row>
    <row r="1442" spans="1:13" ht="15" x14ac:dyDescent="0.2">
      <c r="A1442" s="216">
        <v>42131</v>
      </c>
      <c r="B1442" s="144" t="s">
        <v>1698</v>
      </c>
      <c r="C1442" s="186" t="s">
        <v>273</v>
      </c>
      <c r="D1442" s="143" t="s">
        <v>8</v>
      </c>
      <c r="E1442" s="135">
        <v>6000</v>
      </c>
      <c r="F1442" s="99">
        <f t="shared" si="52"/>
        <v>9.1469410342446231</v>
      </c>
      <c r="G1442" s="98">
        <f t="shared" si="53"/>
        <v>10.346358133668739</v>
      </c>
      <c r="H1442" s="138">
        <v>579.91420000000005</v>
      </c>
      <c r="I1442" s="214" t="s">
        <v>12</v>
      </c>
      <c r="J1442" s="103" t="s">
        <v>493</v>
      </c>
      <c r="K1442" s="137" t="s">
        <v>1440</v>
      </c>
      <c r="L1442" s="141" t="s">
        <v>1074</v>
      </c>
      <c r="M1442" s="93" t="s">
        <v>494</v>
      </c>
    </row>
    <row r="1443" spans="1:13" ht="15" x14ac:dyDescent="0.2">
      <c r="A1443" s="216">
        <v>42131</v>
      </c>
      <c r="B1443" s="144" t="s">
        <v>1681</v>
      </c>
      <c r="C1443" s="186" t="s">
        <v>239</v>
      </c>
      <c r="D1443" s="143" t="s">
        <v>8</v>
      </c>
      <c r="E1443" s="135">
        <v>2700</v>
      </c>
      <c r="F1443" s="99">
        <f t="shared" si="52"/>
        <v>4.1161234654100802</v>
      </c>
      <c r="G1443" s="98">
        <f t="shared" si="53"/>
        <v>4.6558611601509323</v>
      </c>
      <c r="H1443" s="138">
        <v>579.91420000000005</v>
      </c>
      <c r="I1443" s="214" t="s">
        <v>12</v>
      </c>
      <c r="J1443" s="103" t="s">
        <v>493</v>
      </c>
      <c r="K1443" s="137" t="s">
        <v>1440</v>
      </c>
      <c r="L1443" s="141" t="s">
        <v>1074</v>
      </c>
      <c r="M1443" s="93" t="s">
        <v>494</v>
      </c>
    </row>
    <row r="1444" spans="1:13" ht="15" x14ac:dyDescent="0.2">
      <c r="A1444" s="216">
        <v>42131</v>
      </c>
      <c r="B1444" s="144" t="s">
        <v>1680</v>
      </c>
      <c r="C1444" s="186" t="s">
        <v>273</v>
      </c>
      <c r="D1444" s="143" t="s">
        <v>8</v>
      </c>
      <c r="E1444" s="135">
        <v>3000</v>
      </c>
      <c r="F1444" s="99">
        <f t="shared" si="52"/>
        <v>4.5734705171223116</v>
      </c>
      <c r="G1444" s="98">
        <f t="shared" si="53"/>
        <v>5.1731790668343693</v>
      </c>
      <c r="H1444" s="138">
        <v>579.91420000000005</v>
      </c>
      <c r="I1444" s="214" t="s">
        <v>12</v>
      </c>
      <c r="J1444" s="103" t="s">
        <v>493</v>
      </c>
      <c r="K1444" s="137" t="s">
        <v>1440</v>
      </c>
      <c r="L1444" s="141" t="s">
        <v>1074</v>
      </c>
      <c r="M1444" s="93" t="s">
        <v>494</v>
      </c>
    </row>
    <row r="1445" spans="1:13" x14ac:dyDescent="0.2">
      <c r="A1445" s="216">
        <v>42132</v>
      </c>
      <c r="B1445" s="144" t="s">
        <v>1559</v>
      </c>
      <c r="C1445" s="186" t="s">
        <v>118</v>
      </c>
      <c r="D1445" s="143" t="s">
        <v>11</v>
      </c>
      <c r="E1445" s="135">
        <v>700</v>
      </c>
      <c r="F1445" s="99">
        <f t="shared" si="52"/>
        <v>1.0671431206618727</v>
      </c>
      <c r="G1445" s="98">
        <f t="shared" si="53"/>
        <v>1.2070751155946862</v>
      </c>
      <c r="H1445" s="138">
        <v>579.91420000000005</v>
      </c>
      <c r="I1445" s="136" t="s">
        <v>62</v>
      </c>
      <c r="J1445" s="103" t="s">
        <v>493</v>
      </c>
      <c r="K1445" s="137" t="s">
        <v>1446</v>
      </c>
      <c r="L1445" s="141" t="s">
        <v>1074</v>
      </c>
      <c r="M1445" s="93" t="s">
        <v>494</v>
      </c>
    </row>
    <row r="1446" spans="1:13" x14ac:dyDescent="0.2">
      <c r="A1446" s="216">
        <v>42132</v>
      </c>
      <c r="B1446" s="144" t="s">
        <v>1560</v>
      </c>
      <c r="C1446" s="186" t="s">
        <v>118</v>
      </c>
      <c r="D1446" s="143" t="s">
        <v>11</v>
      </c>
      <c r="E1446" s="135">
        <v>900</v>
      </c>
      <c r="F1446" s="99">
        <f t="shared" si="52"/>
        <v>1.3720411551366933</v>
      </c>
      <c r="G1446" s="98">
        <f t="shared" si="53"/>
        <v>1.5519537200503108</v>
      </c>
      <c r="H1446" s="138">
        <v>579.91420000000005</v>
      </c>
      <c r="I1446" s="136" t="s">
        <v>62</v>
      </c>
      <c r="J1446" s="103" t="s">
        <v>493</v>
      </c>
      <c r="K1446" s="137" t="s">
        <v>1446</v>
      </c>
      <c r="L1446" s="141" t="s">
        <v>1074</v>
      </c>
      <c r="M1446" s="93" t="s">
        <v>494</v>
      </c>
    </row>
    <row r="1447" spans="1:13" x14ac:dyDescent="0.2">
      <c r="A1447" s="216">
        <v>42132</v>
      </c>
      <c r="B1447" s="181" t="s">
        <v>1561</v>
      </c>
      <c r="C1447" s="186" t="s">
        <v>118</v>
      </c>
      <c r="D1447" s="143" t="s">
        <v>11</v>
      </c>
      <c r="E1447" s="135">
        <v>700</v>
      </c>
      <c r="F1447" s="99">
        <f t="shared" si="52"/>
        <v>1.0671431206618727</v>
      </c>
      <c r="G1447" s="98">
        <f t="shared" si="53"/>
        <v>1.2070751155946862</v>
      </c>
      <c r="H1447" s="138">
        <v>579.91420000000005</v>
      </c>
      <c r="I1447" s="136" t="s">
        <v>62</v>
      </c>
      <c r="J1447" s="103" t="s">
        <v>493</v>
      </c>
      <c r="K1447" s="137" t="s">
        <v>1446</v>
      </c>
      <c r="L1447" s="141" t="s">
        <v>1074</v>
      </c>
      <c r="M1447" s="93" t="s">
        <v>494</v>
      </c>
    </row>
    <row r="1448" spans="1:13" ht="15" x14ac:dyDescent="0.2">
      <c r="A1448" s="216">
        <v>42132</v>
      </c>
      <c r="B1448" s="181" t="s">
        <v>1679</v>
      </c>
      <c r="C1448" s="186" t="s">
        <v>118</v>
      </c>
      <c r="D1448" s="143" t="s">
        <v>8</v>
      </c>
      <c r="E1448" s="135">
        <v>2600</v>
      </c>
      <c r="F1448" s="99">
        <f t="shared" si="52"/>
        <v>3.9636744481726698</v>
      </c>
      <c r="G1448" s="98">
        <f t="shared" si="53"/>
        <v>4.48342185792312</v>
      </c>
      <c r="H1448" s="138">
        <v>579.91420000000005</v>
      </c>
      <c r="I1448" s="214" t="s">
        <v>12</v>
      </c>
      <c r="J1448" s="103" t="s">
        <v>493</v>
      </c>
      <c r="K1448" s="137" t="s">
        <v>1440</v>
      </c>
      <c r="L1448" s="141" t="s">
        <v>1074</v>
      </c>
      <c r="M1448" s="93" t="s">
        <v>494</v>
      </c>
    </row>
    <row r="1449" spans="1:13" ht="15" x14ac:dyDescent="0.2">
      <c r="A1449" s="216">
        <v>42132</v>
      </c>
      <c r="B1449" s="181" t="s">
        <v>1680</v>
      </c>
      <c r="C1449" s="186" t="s">
        <v>273</v>
      </c>
      <c r="D1449" s="143" t="s">
        <v>8</v>
      </c>
      <c r="E1449" s="135">
        <v>3000</v>
      </c>
      <c r="F1449" s="99">
        <f t="shared" si="52"/>
        <v>4.5734705171223116</v>
      </c>
      <c r="G1449" s="98">
        <f t="shared" si="53"/>
        <v>5.1731790668343693</v>
      </c>
      <c r="H1449" s="138">
        <v>579.91420000000005</v>
      </c>
      <c r="I1449" s="214" t="s">
        <v>12</v>
      </c>
      <c r="J1449" s="103" t="s">
        <v>493</v>
      </c>
      <c r="K1449" s="137" t="s">
        <v>1440</v>
      </c>
      <c r="L1449" s="141" t="s">
        <v>1074</v>
      </c>
      <c r="M1449" s="93" t="s">
        <v>494</v>
      </c>
    </row>
    <row r="1450" spans="1:13" ht="15" x14ac:dyDescent="0.2">
      <c r="A1450" s="216">
        <v>42132</v>
      </c>
      <c r="B1450" s="181" t="s">
        <v>1698</v>
      </c>
      <c r="C1450" s="186" t="s">
        <v>273</v>
      </c>
      <c r="D1450" s="143" t="s">
        <v>8</v>
      </c>
      <c r="E1450" s="135">
        <v>6000</v>
      </c>
      <c r="F1450" s="99">
        <f t="shared" si="52"/>
        <v>9.1469410342446231</v>
      </c>
      <c r="G1450" s="98">
        <f t="shared" si="53"/>
        <v>10.346358133668739</v>
      </c>
      <c r="H1450" s="138">
        <v>579.91420000000005</v>
      </c>
      <c r="I1450" s="214" t="s">
        <v>12</v>
      </c>
      <c r="J1450" s="103" t="s">
        <v>493</v>
      </c>
      <c r="K1450" s="137" t="s">
        <v>1440</v>
      </c>
      <c r="L1450" s="141" t="s">
        <v>1074</v>
      </c>
      <c r="M1450" s="93" t="s">
        <v>494</v>
      </c>
    </row>
    <row r="1451" spans="1:13" ht="15" x14ac:dyDescent="0.2">
      <c r="A1451" s="216">
        <v>42132</v>
      </c>
      <c r="B1451" s="144" t="s">
        <v>1681</v>
      </c>
      <c r="C1451" s="186" t="s">
        <v>239</v>
      </c>
      <c r="D1451" s="143" t="s">
        <v>8</v>
      </c>
      <c r="E1451" s="135">
        <v>3750</v>
      </c>
      <c r="F1451" s="99">
        <f t="shared" si="52"/>
        <v>5.716838146402889</v>
      </c>
      <c r="G1451" s="98">
        <f t="shared" si="53"/>
        <v>6.4664738335429615</v>
      </c>
      <c r="H1451" s="138">
        <v>579.91420000000005</v>
      </c>
      <c r="I1451" s="214" t="s">
        <v>12</v>
      </c>
      <c r="J1451" s="103" t="s">
        <v>493</v>
      </c>
      <c r="K1451" s="137" t="s">
        <v>1440</v>
      </c>
      <c r="L1451" s="141" t="s">
        <v>1074</v>
      </c>
      <c r="M1451" s="93" t="s">
        <v>494</v>
      </c>
    </row>
    <row r="1452" spans="1:13" x14ac:dyDescent="0.2">
      <c r="A1452" s="216">
        <v>42133</v>
      </c>
      <c r="B1452" s="144" t="s">
        <v>1562</v>
      </c>
      <c r="C1452" s="186" t="s">
        <v>118</v>
      </c>
      <c r="D1452" s="143" t="s">
        <v>11</v>
      </c>
      <c r="E1452" s="135">
        <v>800</v>
      </c>
      <c r="F1452" s="99">
        <f t="shared" si="52"/>
        <v>1.2195921378992831</v>
      </c>
      <c r="G1452" s="98">
        <f t="shared" si="53"/>
        <v>1.3795144178224985</v>
      </c>
      <c r="H1452" s="138">
        <v>579.91420000000005</v>
      </c>
      <c r="I1452" s="136" t="s">
        <v>62</v>
      </c>
      <c r="J1452" s="103" t="s">
        <v>493</v>
      </c>
      <c r="K1452" s="137" t="s">
        <v>1447</v>
      </c>
      <c r="L1452" s="141" t="s">
        <v>1074</v>
      </c>
      <c r="M1452" s="93" t="s">
        <v>494</v>
      </c>
    </row>
    <row r="1453" spans="1:13" x14ac:dyDescent="0.2">
      <c r="A1453" s="216">
        <v>42133</v>
      </c>
      <c r="B1453" s="144" t="s">
        <v>1563</v>
      </c>
      <c r="C1453" s="186" t="s">
        <v>118</v>
      </c>
      <c r="D1453" s="143" t="s">
        <v>11</v>
      </c>
      <c r="E1453" s="135">
        <v>600</v>
      </c>
      <c r="F1453" s="99">
        <f t="shared" si="52"/>
        <v>0.91469410342446233</v>
      </c>
      <c r="G1453" s="98">
        <f t="shared" si="53"/>
        <v>1.0346358133668738</v>
      </c>
      <c r="H1453" s="138">
        <v>579.91420000000005</v>
      </c>
      <c r="I1453" s="136" t="s">
        <v>62</v>
      </c>
      <c r="J1453" s="103" t="s">
        <v>493</v>
      </c>
      <c r="K1453" s="137" t="s">
        <v>1447</v>
      </c>
      <c r="L1453" s="141" t="s">
        <v>1074</v>
      </c>
      <c r="M1453" s="93" t="s">
        <v>494</v>
      </c>
    </row>
    <row r="1454" spans="1:13" x14ac:dyDescent="0.2">
      <c r="A1454" s="216">
        <v>42133</v>
      </c>
      <c r="B1454" s="144" t="s">
        <v>1224</v>
      </c>
      <c r="C1454" s="186" t="s">
        <v>118</v>
      </c>
      <c r="D1454" s="143" t="s">
        <v>15</v>
      </c>
      <c r="E1454" s="135">
        <v>700</v>
      </c>
      <c r="F1454" s="99">
        <f t="shared" si="52"/>
        <v>1.0671431206618727</v>
      </c>
      <c r="G1454" s="98">
        <f t="shared" si="53"/>
        <v>1.2070751155946862</v>
      </c>
      <c r="H1454" s="138">
        <v>579.91420000000005</v>
      </c>
      <c r="I1454" s="136" t="s">
        <v>16</v>
      </c>
      <c r="J1454" s="103" t="s">
        <v>493</v>
      </c>
      <c r="K1454" s="137" t="s">
        <v>1448</v>
      </c>
      <c r="L1454" s="141" t="s">
        <v>1074</v>
      </c>
      <c r="M1454" s="93" t="s">
        <v>494</v>
      </c>
    </row>
    <row r="1455" spans="1:13" x14ac:dyDescent="0.2">
      <c r="A1455" s="216">
        <v>42133</v>
      </c>
      <c r="B1455" s="144" t="s">
        <v>1599</v>
      </c>
      <c r="C1455" s="186" t="s">
        <v>118</v>
      </c>
      <c r="D1455" s="143" t="s">
        <v>15</v>
      </c>
      <c r="E1455" s="135">
        <v>600</v>
      </c>
      <c r="F1455" s="99">
        <f t="shared" si="52"/>
        <v>0.91469410342446233</v>
      </c>
      <c r="G1455" s="98">
        <f t="shared" si="53"/>
        <v>1.0346358133668738</v>
      </c>
      <c r="H1455" s="138">
        <v>579.91420000000005</v>
      </c>
      <c r="I1455" s="136" t="s">
        <v>16</v>
      </c>
      <c r="J1455" s="103" t="s">
        <v>493</v>
      </c>
      <c r="K1455" s="137" t="s">
        <v>1448</v>
      </c>
      <c r="L1455" s="141" t="s">
        <v>1074</v>
      </c>
      <c r="M1455" s="93" t="s">
        <v>494</v>
      </c>
    </row>
    <row r="1456" spans="1:13" ht="15" x14ac:dyDescent="0.2">
      <c r="A1456" s="216">
        <v>42133</v>
      </c>
      <c r="B1456" s="144" t="s">
        <v>1679</v>
      </c>
      <c r="C1456" s="186" t="s">
        <v>118</v>
      </c>
      <c r="D1456" s="143" t="s">
        <v>8</v>
      </c>
      <c r="E1456" s="135">
        <v>1900</v>
      </c>
      <c r="F1456" s="99">
        <f t="shared" ref="F1456:F1519" si="54">E1456/655.957</f>
        <v>2.8965313275107971</v>
      </c>
      <c r="G1456" s="98">
        <f t="shared" ref="G1456:G1519" si="55">E1456/H1456</f>
        <v>3.276346742328434</v>
      </c>
      <c r="H1456" s="138">
        <v>579.91420000000005</v>
      </c>
      <c r="I1456" s="214" t="s">
        <v>12</v>
      </c>
      <c r="J1456" s="103" t="s">
        <v>493</v>
      </c>
      <c r="K1456" s="137" t="s">
        <v>1440</v>
      </c>
      <c r="L1456" s="141" t="s">
        <v>1074</v>
      </c>
      <c r="M1456" s="93" t="s">
        <v>494</v>
      </c>
    </row>
    <row r="1457" spans="1:13" ht="15" x14ac:dyDescent="0.2">
      <c r="A1457" s="216">
        <v>42133</v>
      </c>
      <c r="B1457" s="144" t="s">
        <v>1680</v>
      </c>
      <c r="C1457" s="186" t="s">
        <v>273</v>
      </c>
      <c r="D1457" s="143" t="s">
        <v>8</v>
      </c>
      <c r="E1457" s="135">
        <v>3000</v>
      </c>
      <c r="F1457" s="99">
        <f t="shared" si="54"/>
        <v>4.5734705171223116</v>
      </c>
      <c r="G1457" s="98">
        <f t="shared" si="55"/>
        <v>5.1731790668343693</v>
      </c>
      <c r="H1457" s="138">
        <v>579.91420000000005</v>
      </c>
      <c r="I1457" s="214" t="s">
        <v>12</v>
      </c>
      <c r="J1457" s="103" t="s">
        <v>493</v>
      </c>
      <c r="K1457" s="137" t="s">
        <v>1440</v>
      </c>
      <c r="L1457" s="141" t="s">
        <v>1074</v>
      </c>
      <c r="M1457" s="93" t="s">
        <v>494</v>
      </c>
    </row>
    <row r="1458" spans="1:13" ht="15" x14ac:dyDescent="0.2">
      <c r="A1458" s="216">
        <v>42133</v>
      </c>
      <c r="B1458" s="144" t="s">
        <v>1698</v>
      </c>
      <c r="C1458" s="186" t="s">
        <v>273</v>
      </c>
      <c r="D1458" s="143" t="s">
        <v>8</v>
      </c>
      <c r="E1458" s="135">
        <v>6000</v>
      </c>
      <c r="F1458" s="99">
        <f t="shared" si="54"/>
        <v>9.1469410342446231</v>
      </c>
      <c r="G1458" s="98">
        <f t="shared" si="55"/>
        <v>10.346358133668739</v>
      </c>
      <c r="H1458" s="138">
        <v>579.91420000000005</v>
      </c>
      <c r="I1458" s="214" t="s">
        <v>12</v>
      </c>
      <c r="J1458" s="103" t="s">
        <v>493</v>
      </c>
      <c r="K1458" s="137" t="s">
        <v>1440</v>
      </c>
      <c r="L1458" s="141" t="s">
        <v>1074</v>
      </c>
      <c r="M1458" s="93" t="s">
        <v>494</v>
      </c>
    </row>
    <row r="1459" spans="1:13" ht="15" x14ac:dyDescent="0.2">
      <c r="A1459" s="216">
        <v>42133</v>
      </c>
      <c r="B1459" s="144" t="s">
        <v>1681</v>
      </c>
      <c r="C1459" s="186" t="s">
        <v>239</v>
      </c>
      <c r="D1459" s="143" t="s">
        <v>8</v>
      </c>
      <c r="E1459" s="135">
        <v>3650</v>
      </c>
      <c r="F1459" s="99">
        <f t="shared" si="54"/>
        <v>5.5643891291654786</v>
      </c>
      <c r="G1459" s="98">
        <f t="shared" si="55"/>
        <v>6.2940345313151491</v>
      </c>
      <c r="H1459" s="138">
        <v>579.91420000000005</v>
      </c>
      <c r="I1459" s="214" t="s">
        <v>12</v>
      </c>
      <c r="J1459" s="103" t="s">
        <v>493</v>
      </c>
      <c r="K1459" s="137" t="s">
        <v>1440</v>
      </c>
      <c r="L1459" s="141" t="s">
        <v>1074</v>
      </c>
      <c r="M1459" s="93" t="s">
        <v>494</v>
      </c>
    </row>
    <row r="1460" spans="1:13" ht="15" x14ac:dyDescent="0.2">
      <c r="A1460" s="216">
        <v>42134</v>
      </c>
      <c r="B1460" s="144" t="s">
        <v>1682</v>
      </c>
      <c r="C1460" s="186" t="s">
        <v>118</v>
      </c>
      <c r="D1460" s="143" t="s">
        <v>8</v>
      </c>
      <c r="E1460" s="135">
        <v>100</v>
      </c>
      <c r="F1460" s="99">
        <f t="shared" si="54"/>
        <v>0.15244901723741039</v>
      </c>
      <c r="G1460" s="98">
        <f t="shared" si="55"/>
        <v>0.17243930222781231</v>
      </c>
      <c r="H1460" s="138">
        <v>579.91420000000005</v>
      </c>
      <c r="I1460" s="214" t="s">
        <v>12</v>
      </c>
      <c r="J1460" s="103" t="s">
        <v>493</v>
      </c>
      <c r="K1460" s="137" t="s">
        <v>1440</v>
      </c>
      <c r="L1460" s="141" t="s">
        <v>1074</v>
      </c>
      <c r="M1460" s="93" t="s">
        <v>494</v>
      </c>
    </row>
    <row r="1461" spans="1:13" ht="15" x14ac:dyDescent="0.2">
      <c r="A1461" s="216">
        <v>42134</v>
      </c>
      <c r="B1461" s="145" t="s">
        <v>1683</v>
      </c>
      <c r="C1461" s="186" t="s">
        <v>118</v>
      </c>
      <c r="D1461" s="143" t="s">
        <v>8</v>
      </c>
      <c r="E1461" s="135">
        <v>6000</v>
      </c>
      <c r="F1461" s="99">
        <f t="shared" si="54"/>
        <v>9.1469410342446231</v>
      </c>
      <c r="G1461" s="98">
        <f t="shared" si="55"/>
        <v>10.346358133668739</v>
      </c>
      <c r="H1461" s="138">
        <v>579.91420000000005</v>
      </c>
      <c r="I1461" s="214" t="s">
        <v>12</v>
      </c>
      <c r="J1461" s="103" t="s">
        <v>493</v>
      </c>
      <c r="K1461" s="137" t="s">
        <v>1440</v>
      </c>
      <c r="L1461" s="141" t="s">
        <v>1074</v>
      </c>
      <c r="M1461" s="93" t="s">
        <v>494</v>
      </c>
    </row>
    <row r="1462" spans="1:13" ht="15" x14ac:dyDescent="0.2">
      <c r="A1462" s="216">
        <v>42134</v>
      </c>
      <c r="B1462" s="145" t="s">
        <v>1680</v>
      </c>
      <c r="C1462" s="186" t="s">
        <v>273</v>
      </c>
      <c r="D1462" s="143" t="s">
        <v>8</v>
      </c>
      <c r="E1462" s="135">
        <v>3000</v>
      </c>
      <c r="F1462" s="99">
        <f t="shared" si="54"/>
        <v>4.5734705171223116</v>
      </c>
      <c r="G1462" s="98">
        <f t="shared" si="55"/>
        <v>5.1731790668343693</v>
      </c>
      <c r="H1462" s="138">
        <v>579.91420000000005</v>
      </c>
      <c r="I1462" s="214" t="s">
        <v>12</v>
      </c>
      <c r="J1462" s="103" t="s">
        <v>493</v>
      </c>
      <c r="K1462" s="137" t="s">
        <v>1440</v>
      </c>
      <c r="L1462" s="141" t="s">
        <v>1074</v>
      </c>
      <c r="M1462" s="93" t="s">
        <v>494</v>
      </c>
    </row>
    <row r="1463" spans="1:13" ht="15" x14ac:dyDescent="0.2">
      <c r="A1463" s="216">
        <v>42134</v>
      </c>
      <c r="B1463" s="145" t="s">
        <v>1684</v>
      </c>
      <c r="C1463" s="186" t="s">
        <v>118</v>
      </c>
      <c r="D1463" s="143" t="s">
        <v>8</v>
      </c>
      <c r="E1463" s="135">
        <v>600</v>
      </c>
      <c r="F1463" s="99">
        <f t="shared" si="54"/>
        <v>0.91469410342446233</v>
      </c>
      <c r="G1463" s="98">
        <f t="shared" si="55"/>
        <v>1.0346358133668738</v>
      </c>
      <c r="H1463" s="138">
        <v>579.91420000000005</v>
      </c>
      <c r="I1463" s="214" t="s">
        <v>12</v>
      </c>
      <c r="J1463" s="103" t="s">
        <v>493</v>
      </c>
      <c r="K1463" s="137" t="s">
        <v>1440</v>
      </c>
      <c r="L1463" s="141" t="s">
        <v>1074</v>
      </c>
      <c r="M1463" s="93" t="s">
        <v>494</v>
      </c>
    </row>
    <row r="1464" spans="1:13" x14ac:dyDescent="0.2">
      <c r="A1464" s="216">
        <v>42137</v>
      </c>
      <c r="B1464" s="91" t="s">
        <v>1502</v>
      </c>
      <c r="C1464" s="148" t="s">
        <v>137</v>
      </c>
      <c r="D1464" s="137" t="s">
        <v>9</v>
      </c>
      <c r="E1464" s="135">
        <v>400000</v>
      </c>
      <c r="F1464" s="99">
        <f t="shared" si="54"/>
        <v>609.79606894964149</v>
      </c>
      <c r="G1464" s="98">
        <f t="shared" si="55"/>
        <v>689.75720891124922</v>
      </c>
      <c r="H1464" s="138">
        <v>579.91420000000005</v>
      </c>
      <c r="I1464" s="136" t="s">
        <v>241</v>
      </c>
      <c r="J1464" s="103" t="s">
        <v>493</v>
      </c>
      <c r="K1464" s="137" t="s">
        <v>1499</v>
      </c>
      <c r="L1464" s="141" t="s">
        <v>1074</v>
      </c>
      <c r="M1464" s="93" t="s">
        <v>494</v>
      </c>
    </row>
    <row r="1465" spans="1:13" x14ac:dyDescent="0.2">
      <c r="A1465" s="216">
        <v>42137</v>
      </c>
      <c r="B1465" s="145" t="s">
        <v>830</v>
      </c>
      <c r="C1465" s="186" t="s">
        <v>118</v>
      </c>
      <c r="D1465" s="143" t="s">
        <v>9</v>
      </c>
      <c r="E1465" s="135">
        <v>1600</v>
      </c>
      <c r="F1465" s="99">
        <f t="shared" si="54"/>
        <v>2.4391842757985662</v>
      </c>
      <c r="G1465" s="98">
        <f t="shared" si="55"/>
        <v>2.759028835644997</v>
      </c>
      <c r="H1465" s="138">
        <v>579.91420000000005</v>
      </c>
      <c r="I1465" s="136" t="s">
        <v>59</v>
      </c>
      <c r="J1465" s="103" t="s">
        <v>493</v>
      </c>
      <c r="K1465" s="137" t="s">
        <v>1449</v>
      </c>
      <c r="L1465" s="141" t="s">
        <v>1074</v>
      </c>
      <c r="M1465" s="93" t="s">
        <v>494</v>
      </c>
    </row>
    <row r="1466" spans="1:13" x14ac:dyDescent="0.2">
      <c r="A1466" s="216">
        <v>42137</v>
      </c>
      <c r="B1466" s="145" t="s">
        <v>1515</v>
      </c>
      <c r="C1466" s="186" t="s">
        <v>118</v>
      </c>
      <c r="D1466" s="143" t="s">
        <v>9</v>
      </c>
      <c r="E1466" s="135">
        <v>1600</v>
      </c>
      <c r="F1466" s="99">
        <f t="shared" si="54"/>
        <v>2.4391842757985662</v>
      </c>
      <c r="G1466" s="98">
        <f t="shared" si="55"/>
        <v>2.759028835644997</v>
      </c>
      <c r="H1466" s="138">
        <v>579.91420000000005</v>
      </c>
      <c r="I1466" s="136" t="s">
        <v>59</v>
      </c>
      <c r="J1466" s="103" t="s">
        <v>493</v>
      </c>
      <c r="K1466" s="137" t="s">
        <v>1449</v>
      </c>
      <c r="L1466" s="141" t="s">
        <v>1074</v>
      </c>
      <c r="M1466" s="93" t="s">
        <v>494</v>
      </c>
    </row>
    <row r="1467" spans="1:13" x14ac:dyDescent="0.2">
      <c r="A1467" s="216">
        <v>42137</v>
      </c>
      <c r="B1467" s="145" t="s">
        <v>1564</v>
      </c>
      <c r="C1467" s="186" t="s">
        <v>118</v>
      </c>
      <c r="D1467" s="143" t="s">
        <v>11</v>
      </c>
      <c r="E1467" s="135">
        <v>800</v>
      </c>
      <c r="F1467" s="99">
        <f t="shared" si="54"/>
        <v>1.2195921378992831</v>
      </c>
      <c r="G1467" s="98">
        <f t="shared" si="55"/>
        <v>1.3795144178224985</v>
      </c>
      <c r="H1467" s="138">
        <v>579.91420000000005</v>
      </c>
      <c r="I1467" s="136" t="s">
        <v>62</v>
      </c>
      <c r="J1467" s="103" t="s">
        <v>493</v>
      </c>
      <c r="K1467" s="137" t="s">
        <v>1452</v>
      </c>
      <c r="L1467" s="141" t="s">
        <v>1074</v>
      </c>
      <c r="M1467" s="93" t="s">
        <v>494</v>
      </c>
    </row>
    <row r="1468" spans="1:13" x14ac:dyDescent="0.2">
      <c r="A1468" s="216">
        <v>42137</v>
      </c>
      <c r="B1468" s="145" t="s">
        <v>1203</v>
      </c>
      <c r="C1468" s="172" t="s">
        <v>118</v>
      </c>
      <c r="D1468" s="173" t="s">
        <v>11</v>
      </c>
      <c r="E1468" s="135">
        <v>600</v>
      </c>
      <c r="F1468" s="99">
        <f t="shared" si="54"/>
        <v>0.91469410342446233</v>
      </c>
      <c r="G1468" s="98">
        <f t="shared" si="55"/>
        <v>1.0346358133668738</v>
      </c>
      <c r="H1468" s="138">
        <v>579.91420000000005</v>
      </c>
      <c r="I1468" s="136" t="s">
        <v>62</v>
      </c>
      <c r="J1468" s="103" t="s">
        <v>493</v>
      </c>
      <c r="K1468" s="137" t="s">
        <v>1452</v>
      </c>
      <c r="L1468" s="141" t="s">
        <v>1074</v>
      </c>
      <c r="M1468" s="93" t="s">
        <v>494</v>
      </c>
    </row>
    <row r="1469" spans="1:13" x14ac:dyDescent="0.2">
      <c r="A1469" s="216">
        <v>42137</v>
      </c>
      <c r="B1469" s="145" t="s">
        <v>1592</v>
      </c>
      <c r="C1469" s="186" t="s">
        <v>118</v>
      </c>
      <c r="D1469" s="143" t="s">
        <v>11</v>
      </c>
      <c r="E1469" s="135">
        <v>1000</v>
      </c>
      <c r="F1469" s="99">
        <f t="shared" si="54"/>
        <v>1.5244901723741038</v>
      </c>
      <c r="G1469" s="98">
        <f t="shared" si="55"/>
        <v>1.724393022278123</v>
      </c>
      <c r="H1469" s="138">
        <v>579.91420000000005</v>
      </c>
      <c r="I1469" s="136" t="s">
        <v>111</v>
      </c>
      <c r="J1469" s="103" t="s">
        <v>493</v>
      </c>
      <c r="K1469" s="137" t="s">
        <v>1451</v>
      </c>
      <c r="L1469" s="141" t="s">
        <v>1074</v>
      </c>
      <c r="M1469" s="93" t="s">
        <v>494</v>
      </c>
    </row>
    <row r="1470" spans="1:13" x14ac:dyDescent="0.2">
      <c r="A1470" s="216">
        <v>42137</v>
      </c>
      <c r="B1470" s="145" t="s">
        <v>1203</v>
      </c>
      <c r="C1470" s="186" t="s">
        <v>118</v>
      </c>
      <c r="D1470" s="143" t="s">
        <v>11</v>
      </c>
      <c r="E1470" s="135">
        <v>600</v>
      </c>
      <c r="F1470" s="99">
        <f t="shared" si="54"/>
        <v>0.91469410342446233</v>
      </c>
      <c r="G1470" s="98">
        <f t="shared" si="55"/>
        <v>1.0346358133668738</v>
      </c>
      <c r="H1470" s="138">
        <v>579.91420000000005</v>
      </c>
      <c r="I1470" s="136" t="s">
        <v>111</v>
      </c>
      <c r="J1470" s="103" t="s">
        <v>493</v>
      </c>
      <c r="K1470" s="137" t="s">
        <v>1451</v>
      </c>
      <c r="L1470" s="141" t="s">
        <v>1074</v>
      </c>
      <c r="M1470" s="93" t="s">
        <v>494</v>
      </c>
    </row>
    <row r="1471" spans="1:13" ht="15" x14ac:dyDescent="0.2">
      <c r="A1471" s="216">
        <v>42137</v>
      </c>
      <c r="B1471" s="145" t="s">
        <v>1685</v>
      </c>
      <c r="C1471" s="186" t="s">
        <v>118</v>
      </c>
      <c r="D1471" s="143" t="s">
        <v>8</v>
      </c>
      <c r="E1471" s="135">
        <v>1500</v>
      </c>
      <c r="F1471" s="99">
        <f t="shared" si="54"/>
        <v>2.2867352585611558</v>
      </c>
      <c r="G1471" s="98">
        <f t="shared" si="55"/>
        <v>2.5865895334171847</v>
      </c>
      <c r="H1471" s="138">
        <v>579.91420000000005</v>
      </c>
      <c r="I1471" s="214" t="s">
        <v>12</v>
      </c>
      <c r="J1471" s="103" t="s">
        <v>493</v>
      </c>
      <c r="K1471" s="137" t="s">
        <v>1450</v>
      </c>
      <c r="L1471" s="141" t="s">
        <v>1074</v>
      </c>
      <c r="M1471" s="93" t="s">
        <v>494</v>
      </c>
    </row>
    <row r="1472" spans="1:13" ht="15" x14ac:dyDescent="0.2">
      <c r="A1472" s="216">
        <v>42137</v>
      </c>
      <c r="B1472" s="145" t="s">
        <v>1686</v>
      </c>
      <c r="C1472" s="186" t="s">
        <v>239</v>
      </c>
      <c r="D1472" s="143" t="s">
        <v>8</v>
      </c>
      <c r="E1472" s="135">
        <v>3000</v>
      </c>
      <c r="F1472" s="99">
        <f t="shared" si="54"/>
        <v>4.5734705171223116</v>
      </c>
      <c r="G1472" s="98">
        <f t="shared" si="55"/>
        <v>5.1731790668343693</v>
      </c>
      <c r="H1472" s="138">
        <v>579.91420000000005</v>
      </c>
      <c r="I1472" s="214" t="s">
        <v>12</v>
      </c>
      <c r="J1472" s="103" t="s">
        <v>493</v>
      </c>
      <c r="K1472" s="137" t="s">
        <v>1450</v>
      </c>
      <c r="L1472" s="141" t="s">
        <v>1074</v>
      </c>
      <c r="M1472" s="93" t="s">
        <v>494</v>
      </c>
    </row>
    <row r="1473" spans="1:13" ht="15" x14ac:dyDescent="0.2">
      <c r="A1473" s="216">
        <v>42137</v>
      </c>
      <c r="B1473" s="145" t="s">
        <v>1687</v>
      </c>
      <c r="C1473" s="186" t="s">
        <v>118</v>
      </c>
      <c r="D1473" s="143" t="s">
        <v>8</v>
      </c>
      <c r="E1473" s="135">
        <v>300</v>
      </c>
      <c r="F1473" s="99">
        <f t="shared" si="54"/>
        <v>0.45734705171223117</v>
      </c>
      <c r="G1473" s="98">
        <f t="shared" si="55"/>
        <v>0.51731790668343691</v>
      </c>
      <c r="H1473" s="138">
        <v>579.91420000000005</v>
      </c>
      <c r="I1473" s="214" t="s">
        <v>12</v>
      </c>
      <c r="J1473" s="103" t="s">
        <v>493</v>
      </c>
      <c r="K1473" s="137" t="s">
        <v>1450</v>
      </c>
      <c r="L1473" s="141" t="s">
        <v>1074</v>
      </c>
      <c r="M1473" s="93" t="s">
        <v>494</v>
      </c>
    </row>
    <row r="1474" spans="1:13" ht="15" x14ac:dyDescent="0.2">
      <c r="A1474" s="216">
        <v>42137</v>
      </c>
      <c r="B1474" s="145" t="s">
        <v>1688</v>
      </c>
      <c r="C1474" s="186" t="s">
        <v>118</v>
      </c>
      <c r="D1474" s="143" t="s">
        <v>8</v>
      </c>
      <c r="E1474" s="135">
        <v>1700</v>
      </c>
      <c r="F1474" s="99">
        <f t="shared" si="54"/>
        <v>2.5916332930359767</v>
      </c>
      <c r="G1474" s="98">
        <f t="shared" si="55"/>
        <v>2.9314681378728094</v>
      </c>
      <c r="H1474" s="138">
        <v>579.91420000000005</v>
      </c>
      <c r="I1474" s="214" t="s">
        <v>12</v>
      </c>
      <c r="J1474" s="103" t="s">
        <v>493</v>
      </c>
      <c r="K1474" s="137" t="s">
        <v>1450</v>
      </c>
      <c r="L1474" s="141" t="s">
        <v>1074</v>
      </c>
      <c r="M1474" s="93" t="s">
        <v>494</v>
      </c>
    </row>
    <row r="1475" spans="1:13" ht="15" x14ac:dyDescent="0.2">
      <c r="A1475" s="216">
        <v>42138</v>
      </c>
      <c r="B1475" s="145" t="s">
        <v>1689</v>
      </c>
      <c r="C1475" s="186" t="s">
        <v>118</v>
      </c>
      <c r="D1475" s="143" t="s">
        <v>8</v>
      </c>
      <c r="E1475" s="135">
        <v>1600</v>
      </c>
      <c r="F1475" s="99">
        <f t="shared" si="54"/>
        <v>2.4391842757985662</v>
      </c>
      <c r="G1475" s="98">
        <f t="shared" si="55"/>
        <v>2.759028835644997</v>
      </c>
      <c r="H1475" s="138">
        <v>579.91420000000005</v>
      </c>
      <c r="I1475" s="214" t="s">
        <v>12</v>
      </c>
      <c r="J1475" s="103" t="s">
        <v>493</v>
      </c>
      <c r="K1475" s="137" t="s">
        <v>1453</v>
      </c>
      <c r="L1475" s="141" t="s">
        <v>1074</v>
      </c>
      <c r="M1475" s="93" t="s">
        <v>494</v>
      </c>
    </row>
    <row r="1476" spans="1:13" ht="15" x14ac:dyDescent="0.2">
      <c r="A1476" s="216">
        <v>42138</v>
      </c>
      <c r="B1476" s="145" t="s">
        <v>1690</v>
      </c>
      <c r="C1476" s="186" t="s">
        <v>118</v>
      </c>
      <c r="D1476" s="143" t="s">
        <v>8</v>
      </c>
      <c r="E1476" s="135">
        <v>1600</v>
      </c>
      <c r="F1476" s="99">
        <f t="shared" si="54"/>
        <v>2.4391842757985662</v>
      </c>
      <c r="G1476" s="98">
        <f t="shared" si="55"/>
        <v>2.759028835644997</v>
      </c>
      <c r="H1476" s="138">
        <v>579.91420000000005</v>
      </c>
      <c r="I1476" s="214" t="s">
        <v>12</v>
      </c>
      <c r="J1476" s="103" t="s">
        <v>493</v>
      </c>
      <c r="K1476" s="137" t="s">
        <v>1453</v>
      </c>
      <c r="L1476" s="141" t="s">
        <v>1074</v>
      </c>
      <c r="M1476" s="93" t="s">
        <v>494</v>
      </c>
    </row>
    <row r="1477" spans="1:13" ht="15" x14ac:dyDescent="0.2">
      <c r="A1477" s="216">
        <v>42138</v>
      </c>
      <c r="B1477" s="145" t="s">
        <v>1691</v>
      </c>
      <c r="C1477" s="186" t="s">
        <v>239</v>
      </c>
      <c r="D1477" s="143" t="s">
        <v>8</v>
      </c>
      <c r="E1477" s="135">
        <v>1300</v>
      </c>
      <c r="F1477" s="99">
        <f t="shared" si="54"/>
        <v>1.9818372240863349</v>
      </c>
      <c r="G1477" s="98">
        <f t="shared" si="55"/>
        <v>2.24171092896156</v>
      </c>
      <c r="H1477" s="138">
        <v>579.91420000000005</v>
      </c>
      <c r="I1477" s="214" t="s">
        <v>12</v>
      </c>
      <c r="J1477" s="103" t="s">
        <v>493</v>
      </c>
      <c r="K1477" s="137" t="s">
        <v>1453</v>
      </c>
      <c r="L1477" s="141" t="s">
        <v>1074</v>
      </c>
      <c r="M1477" s="93" t="s">
        <v>494</v>
      </c>
    </row>
    <row r="1478" spans="1:13" x14ac:dyDescent="0.2">
      <c r="A1478" s="216">
        <v>42139</v>
      </c>
      <c r="B1478" s="145" t="s">
        <v>1516</v>
      </c>
      <c r="C1478" s="186" t="s">
        <v>118</v>
      </c>
      <c r="D1478" s="143" t="s">
        <v>9</v>
      </c>
      <c r="E1478" s="135">
        <v>800</v>
      </c>
      <c r="F1478" s="99">
        <f t="shared" si="54"/>
        <v>1.2195921378992831</v>
      </c>
      <c r="G1478" s="98">
        <f t="shared" si="55"/>
        <v>1.3795144178224985</v>
      </c>
      <c r="H1478" s="138">
        <v>579.91420000000005</v>
      </c>
      <c r="I1478" s="136" t="s">
        <v>59</v>
      </c>
      <c r="J1478" s="103" t="s">
        <v>493</v>
      </c>
      <c r="K1478" s="137" t="s">
        <v>1454</v>
      </c>
      <c r="L1478" s="141" t="s">
        <v>1074</v>
      </c>
      <c r="M1478" s="93" t="s">
        <v>494</v>
      </c>
    </row>
    <row r="1479" spans="1:13" x14ac:dyDescent="0.2">
      <c r="A1479" s="216">
        <v>42139</v>
      </c>
      <c r="B1479" s="145" t="s">
        <v>1517</v>
      </c>
      <c r="C1479" s="186" t="s">
        <v>118</v>
      </c>
      <c r="D1479" s="143" t="s">
        <v>9</v>
      </c>
      <c r="E1479" s="135">
        <v>700</v>
      </c>
      <c r="F1479" s="99">
        <f t="shared" si="54"/>
        <v>1.0671431206618727</v>
      </c>
      <c r="G1479" s="98">
        <f t="shared" si="55"/>
        <v>1.2070751155946862</v>
      </c>
      <c r="H1479" s="138">
        <v>579.91420000000005</v>
      </c>
      <c r="I1479" s="136" t="s">
        <v>59</v>
      </c>
      <c r="J1479" s="103" t="s">
        <v>493</v>
      </c>
      <c r="K1479" s="137" t="s">
        <v>1454</v>
      </c>
      <c r="L1479" s="141" t="s">
        <v>1074</v>
      </c>
      <c r="M1479" s="93" t="s">
        <v>494</v>
      </c>
    </row>
    <row r="1480" spans="1:13" x14ac:dyDescent="0.2">
      <c r="A1480" s="216">
        <v>42139</v>
      </c>
      <c r="B1480" s="145" t="s">
        <v>142</v>
      </c>
      <c r="C1480" s="186" t="s">
        <v>126</v>
      </c>
      <c r="D1480" s="143" t="s">
        <v>9</v>
      </c>
      <c r="E1480" s="135">
        <v>2000</v>
      </c>
      <c r="F1480" s="99">
        <f t="shared" si="54"/>
        <v>3.0489803447482076</v>
      </c>
      <c r="G1480" s="98">
        <f t="shared" si="55"/>
        <v>3.4487860445562459</v>
      </c>
      <c r="H1480" s="138">
        <v>579.91420000000005</v>
      </c>
      <c r="I1480" s="136" t="s">
        <v>59</v>
      </c>
      <c r="J1480" s="103" t="s">
        <v>493</v>
      </c>
      <c r="K1480" s="137" t="s">
        <v>1455</v>
      </c>
      <c r="L1480" s="141" t="s">
        <v>1074</v>
      </c>
      <c r="M1480" s="93" t="s">
        <v>494</v>
      </c>
    </row>
    <row r="1481" spans="1:13" x14ac:dyDescent="0.2">
      <c r="A1481" s="216">
        <v>42139</v>
      </c>
      <c r="B1481" s="145" t="s">
        <v>1600</v>
      </c>
      <c r="C1481" s="186" t="s">
        <v>118</v>
      </c>
      <c r="D1481" s="143" t="s">
        <v>15</v>
      </c>
      <c r="E1481" s="135">
        <v>800</v>
      </c>
      <c r="F1481" s="99">
        <f t="shared" si="54"/>
        <v>1.2195921378992831</v>
      </c>
      <c r="G1481" s="98">
        <f t="shared" si="55"/>
        <v>1.3795144178224985</v>
      </c>
      <c r="H1481" s="138">
        <v>579.91420000000005</v>
      </c>
      <c r="I1481" s="136" t="s">
        <v>16</v>
      </c>
      <c r="J1481" s="103" t="s">
        <v>493</v>
      </c>
      <c r="K1481" s="137" t="s">
        <v>1457</v>
      </c>
      <c r="L1481" s="141" t="s">
        <v>1074</v>
      </c>
      <c r="M1481" s="93" t="s">
        <v>494</v>
      </c>
    </row>
    <row r="1482" spans="1:13" x14ac:dyDescent="0.2">
      <c r="A1482" s="216">
        <v>42139</v>
      </c>
      <c r="B1482" s="145" t="s">
        <v>1601</v>
      </c>
      <c r="C1482" s="186" t="s">
        <v>118</v>
      </c>
      <c r="D1482" s="143" t="s">
        <v>15</v>
      </c>
      <c r="E1482" s="135">
        <v>1000</v>
      </c>
      <c r="F1482" s="99">
        <f t="shared" si="54"/>
        <v>1.5244901723741038</v>
      </c>
      <c r="G1482" s="98">
        <f t="shared" si="55"/>
        <v>1.724393022278123</v>
      </c>
      <c r="H1482" s="138">
        <v>579.91420000000005</v>
      </c>
      <c r="I1482" s="136" t="s">
        <v>16</v>
      </c>
      <c r="J1482" s="103" t="s">
        <v>493</v>
      </c>
      <c r="K1482" s="137" t="s">
        <v>1457</v>
      </c>
      <c r="L1482" s="141" t="s">
        <v>1074</v>
      </c>
      <c r="M1482" s="93" t="s">
        <v>494</v>
      </c>
    </row>
    <row r="1483" spans="1:13" ht="15" x14ac:dyDescent="0.2">
      <c r="A1483" s="216">
        <v>42139</v>
      </c>
      <c r="B1483" s="145" t="s">
        <v>1692</v>
      </c>
      <c r="C1483" s="186" t="s">
        <v>118</v>
      </c>
      <c r="D1483" s="143" t="s">
        <v>8</v>
      </c>
      <c r="E1483" s="135">
        <v>1800</v>
      </c>
      <c r="F1483" s="99">
        <f t="shared" si="54"/>
        <v>2.7440823102733867</v>
      </c>
      <c r="G1483" s="98">
        <f t="shared" si="55"/>
        <v>3.1039074401006217</v>
      </c>
      <c r="H1483" s="138">
        <v>579.91420000000005</v>
      </c>
      <c r="I1483" s="214" t="s">
        <v>12</v>
      </c>
      <c r="J1483" s="103" t="s">
        <v>493</v>
      </c>
      <c r="K1483" s="137" t="s">
        <v>1456</v>
      </c>
      <c r="L1483" s="141" t="s">
        <v>1074</v>
      </c>
      <c r="M1483" s="93" t="s">
        <v>494</v>
      </c>
    </row>
    <row r="1484" spans="1:13" ht="15" x14ac:dyDescent="0.2">
      <c r="A1484" s="216">
        <v>42139</v>
      </c>
      <c r="B1484" s="145" t="s">
        <v>1693</v>
      </c>
      <c r="C1484" s="186" t="s">
        <v>118</v>
      </c>
      <c r="D1484" s="143" t="s">
        <v>8</v>
      </c>
      <c r="E1484" s="135">
        <v>150</v>
      </c>
      <c r="F1484" s="99">
        <f t="shared" si="54"/>
        <v>0.22867352585611558</v>
      </c>
      <c r="G1484" s="98">
        <f t="shared" si="55"/>
        <v>0.25865895334171846</v>
      </c>
      <c r="H1484" s="138">
        <v>579.91420000000005</v>
      </c>
      <c r="I1484" s="214" t="s">
        <v>12</v>
      </c>
      <c r="J1484" s="103" t="s">
        <v>493</v>
      </c>
      <c r="K1484" s="137" t="s">
        <v>1456</v>
      </c>
      <c r="L1484" s="141" t="s">
        <v>1074</v>
      </c>
      <c r="M1484" s="93" t="s">
        <v>494</v>
      </c>
    </row>
    <row r="1485" spans="1:13" ht="15" x14ac:dyDescent="0.2">
      <c r="A1485" s="216">
        <v>42139</v>
      </c>
      <c r="B1485" s="145" t="s">
        <v>1694</v>
      </c>
      <c r="C1485" s="186" t="s">
        <v>118</v>
      </c>
      <c r="D1485" s="143" t="s">
        <v>8</v>
      </c>
      <c r="E1485" s="135">
        <v>150</v>
      </c>
      <c r="F1485" s="99">
        <f t="shared" si="54"/>
        <v>0.22867352585611558</v>
      </c>
      <c r="G1485" s="98">
        <f t="shared" si="55"/>
        <v>0.25865895334171846</v>
      </c>
      <c r="H1485" s="138">
        <v>579.91420000000005</v>
      </c>
      <c r="I1485" s="214" t="s">
        <v>12</v>
      </c>
      <c r="J1485" s="103" t="s">
        <v>493</v>
      </c>
      <c r="K1485" s="137" t="s">
        <v>1456</v>
      </c>
      <c r="L1485" s="141" t="s">
        <v>1074</v>
      </c>
      <c r="M1485" s="93" t="s">
        <v>494</v>
      </c>
    </row>
    <row r="1486" spans="1:13" ht="15" x14ac:dyDescent="0.2">
      <c r="A1486" s="216">
        <v>42139</v>
      </c>
      <c r="B1486" s="145" t="s">
        <v>1696</v>
      </c>
      <c r="C1486" s="186" t="s">
        <v>239</v>
      </c>
      <c r="D1486" s="143" t="s">
        <v>8</v>
      </c>
      <c r="E1486" s="135">
        <v>1800</v>
      </c>
      <c r="F1486" s="99">
        <f t="shared" si="54"/>
        <v>2.7440823102733867</v>
      </c>
      <c r="G1486" s="98">
        <f t="shared" si="55"/>
        <v>3.1039074401006217</v>
      </c>
      <c r="H1486" s="138">
        <v>579.91420000000005</v>
      </c>
      <c r="I1486" s="214" t="s">
        <v>12</v>
      </c>
      <c r="J1486" s="103" t="s">
        <v>493</v>
      </c>
      <c r="K1486" s="137" t="s">
        <v>1456</v>
      </c>
      <c r="L1486" s="141" t="s">
        <v>1074</v>
      </c>
      <c r="M1486" s="93" t="s">
        <v>494</v>
      </c>
    </row>
    <row r="1487" spans="1:13" ht="15" x14ac:dyDescent="0.2">
      <c r="A1487" s="216">
        <v>42139</v>
      </c>
      <c r="B1487" s="145" t="s">
        <v>1695</v>
      </c>
      <c r="C1487" s="186" t="s">
        <v>118</v>
      </c>
      <c r="D1487" s="143" t="s">
        <v>8</v>
      </c>
      <c r="E1487" s="135">
        <v>1600</v>
      </c>
      <c r="F1487" s="99">
        <f t="shared" si="54"/>
        <v>2.4391842757985662</v>
      </c>
      <c r="G1487" s="98">
        <f t="shared" si="55"/>
        <v>2.759028835644997</v>
      </c>
      <c r="H1487" s="138">
        <v>579.91420000000005</v>
      </c>
      <c r="I1487" s="214" t="s">
        <v>12</v>
      </c>
      <c r="J1487" s="103" t="s">
        <v>493</v>
      </c>
      <c r="K1487" s="137" t="s">
        <v>1456</v>
      </c>
      <c r="L1487" s="141" t="s">
        <v>1074</v>
      </c>
      <c r="M1487" s="93" t="s">
        <v>494</v>
      </c>
    </row>
    <row r="1488" spans="1:13" x14ac:dyDescent="0.2">
      <c r="A1488" s="216">
        <v>42140</v>
      </c>
      <c r="B1488" s="145" t="s">
        <v>814</v>
      </c>
      <c r="C1488" s="186" t="s">
        <v>141</v>
      </c>
      <c r="D1488" s="143" t="s">
        <v>9</v>
      </c>
      <c r="E1488" s="135">
        <v>6670</v>
      </c>
      <c r="F1488" s="99">
        <f t="shared" si="54"/>
        <v>10.168349449735272</v>
      </c>
      <c r="G1488" s="98">
        <f t="shared" si="55"/>
        <v>11.501701458595081</v>
      </c>
      <c r="H1488" s="138">
        <v>579.91420000000005</v>
      </c>
      <c r="I1488" s="136" t="s">
        <v>59</v>
      </c>
      <c r="J1488" s="103" t="s">
        <v>493</v>
      </c>
      <c r="K1488" s="137" t="s">
        <v>1461</v>
      </c>
      <c r="L1488" s="141" t="s">
        <v>1074</v>
      </c>
      <c r="M1488" s="93" t="s">
        <v>494</v>
      </c>
    </row>
    <row r="1489" spans="1:13" x14ac:dyDescent="0.2">
      <c r="A1489" s="216">
        <v>42140</v>
      </c>
      <c r="B1489" s="145" t="s">
        <v>1518</v>
      </c>
      <c r="C1489" s="186" t="s">
        <v>118</v>
      </c>
      <c r="D1489" s="143" t="s">
        <v>9</v>
      </c>
      <c r="E1489" s="135">
        <v>1000</v>
      </c>
      <c r="F1489" s="99">
        <f t="shared" si="54"/>
        <v>1.5244901723741038</v>
      </c>
      <c r="G1489" s="98">
        <f t="shared" si="55"/>
        <v>1.724393022278123</v>
      </c>
      <c r="H1489" s="138">
        <v>579.91420000000005</v>
      </c>
      <c r="I1489" s="136" t="s">
        <v>59</v>
      </c>
      <c r="J1489" s="103" t="s">
        <v>493</v>
      </c>
      <c r="K1489" s="137" t="s">
        <v>1462</v>
      </c>
      <c r="L1489" s="141" t="s">
        <v>1074</v>
      </c>
      <c r="M1489" s="93" t="s">
        <v>494</v>
      </c>
    </row>
    <row r="1490" spans="1:13" x14ac:dyDescent="0.2">
      <c r="A1490" s="216">
        <v>42140</v>
      </c>
      <c r="B1490" s="145" t="s">
        <v>1519</v>
      </c>
      <c r="C1490" s="186" t="s">
        <v>118</v>
      </c>
      <c r="D1490" s="143" t="s">
        <v>9</v>
      </c>
      <c r="E1490" s="135">
        <v>1400</v>
      </c>
      <c r="F1490" s="99">
        <f t="shared" si="54"/>
        <v>2.1342862413237453</v>
      </c>
      <c r="G1490" s="98">
        <f t="shared" si="55"/>
        <v>2.4141502311893723</v>
      </c>
      <c r="H1490" s="138">
        <v>579.91420000000005</v>
      </c>
      <c r="I1490" s="136" t="s">
        <v>59</v>
      </c>
      <c r="J1490" s="103" t="s">
        <v>493</v>
      </c>
      <c r="K1490" s="137" t="s">
        <v>1462</v>
      </c>
      <c r="L1490" s="141" t="s">
        <v>1074</v>
      </c>
      <c r="M1490" s="93" t="s">
        <v>494</v>
      </c>
    </row>
    <row r="1491" spans="1:13" x14ac:dyDescent="0.2">
      <c r="A1491" s="216">
        <v>42140</v>
      </c>
      <c r="B1491" s="145" t="s">
        <v>1554</v>
      </c>
      <c r="C1491" s="186" t="s">
        <v>126</v>
      </c>
      <c r="D1491" s="143" t="s">
        <v>9</v>
      </c>
      <c r="E1491" s="135">
        <v>35575</v>
      </c>
      <c r="F1491" s="99">
        <f t="shared" si="54"/>
        <v>54.233737882208743</v>
      </c>
      <c r="G1491" s="98">
        <f t="shared" si="55"/>
        <v>61.345281767544229</v>
      </c>
      <c r="H1491" s="138">
        <v>579.91420000000005</v>
      </c>
      <c r="I1491" s="136" t="s">
        <v>59</v>
      </c>
      <c r="J1491" s="103" t="s">
        <v>493</v>
      </c>
      <c r="K1491" s="137" t="s">
        <v>1458</v>
      </c>
      <c r="L1491" s="141" t="s">
        <v>1074</v>
      </c>
      <c r="M1491" s="93" t="s">
        <v>494</v>
      </c>
    </row>
    <row r="1492" spans="1:13" x14ac:dyDescent="0.2">
      <c r="A1492" s="216">
        <v>42140</v>
      </c>
      <c r="B1492" s="145" t="s">
        <v>1555</v>
      </c>
      <c r="C1492" s="186" t="s">
        <v>118</v>
      </c>
      <c r="D1492" s="143" t="s">
        <v>9</v>
      </c>
      <c r="E1492" s="135">
        <v>900</v>
      </c>
      <c r="F1492" s="99">
        <f t="shared" si="54"/>
        <v>1.3720411551366933</v>
      </c>
      <c r="G1492" s="98">
        <f t="shared" si="55"/>
        <v>1.5519537200503108</v>
      </c>
      <c r="H1492" s="138">
        <v>579.91420000000005</v>
      </c>
      <c r="I1492" s="136" t="s">
        <v>59</v>
      </c>
      <c r="J1492" s="103" t="s">
        <v>493</v>
      </c>
      <c r="K1492" s="137" t="s">
        <v>1458</v>
      </c>
      <c r="L1492" s="141" t="s">
        <v>1074</v>
      </c>
      <c r="M1492" s="93" t="s">
        <v>494</v>
      </c>
    </row>
    <row r="1493" spans="1:13" x14ac:dyDescent="0.2">
      <c r="A1493" s="216">
        <v>42140</v>
      </c>
      <c r="B1493" s="145" t="s">
        <v>1565</v>
      </c>
      <c r="C1493" s="186" t="s">
        <v>118</v>
      </c>
      <c r="D1493" s="143" t="s">
        <v>11</v>
      </c>
      <c r="E1493" s="135">
        <v>300</v>
      </c>
      <c r="F1493" s="99">
        <f t="shared" si="54"/>
        <v>0.45734705171223117</v>
      </c>
      <c r="G1493" s="98">
        <f t="shared" si="55"/>
        <v>0.51731790668343691</v>
      </c>
      <c r="H1493" s="138">
        <v>579.91420000000005</v>
      </c>
      <c r="I1493" s="136" t="s">
        <v>62</v>
      </c>
      <c r="J1493" s="103" t="s">
        <v>493</v>
      </c>
      <c r="K1493" s="137" t="s">
        <v>1463</v>
      </c>
      <c r="L1493" s="141" t="s">
        <v>1074</v>
      </c>
      <c r="M1493" s="93" t="s">
        <v>494</v>
      </c>
    </row>
    <row r="1494" spans="1:13" x14ac:dyDescent="0.2">
      <c r="A1494" s="216">
        <v>42140</v>
      </c>
      <c r="B1494" s="145" t="s">
        <v>1566</v>
      </c>
      <c r="C1494" s="186" t="s">
        <v>118</v>
      </c>
      <c r="D1494" s="143" t="s">
        <v>11</v>
      </c>
      <c r="E1494" s="135">
        <v>1000</v>
      </c>
      <c r="F1494" s="99">
        <f t="shared" si="54"/>
        <v>1.5244901723741038</v>
      </c>
      <c r="G1494" s="98">
        <f t="shared" si="55"/>
        <v>1.724393022278123</v>
      </c>
      <c r="H1494" s="138">
        <v>579.91420000000005</v>
      </c>
      <c r="I1494" s="136" t="s">
        <v>62</v>
      </c>
      <c r="J1494" s="103" t="s">
        <v>493</v>
      </c>
      <c r="K1494" s="137" t="s">
        <v>1463</v>
      </c>
      <c r="L1494" s="141" t="s">
        <v>1074</v>
      </c>
      <c r="M1494" s="93" t="s">
        <v>494</v>
      </c>
    </row>
    <row r="1495" spans="1:13" x14ac:dyDescent="0.2">
      <c r="A1495" s="216">
        <v>42140</v>
      </c>
      <c r="B1495" s="145" t="s">
        <v>1602</v>
      </c>
      <c r="C1495" s="186" t="s">
        <v>118</v>
      </c>
      <c r="D1495" s="143" t="s">
        <v>15</v>
      </c>
      <c r="E1495" s="135">
        <v>800</v>
      </c>
      <c r="F1495" s="99">
        <f t="shared" si="54"/>
        <v>1.2195921378992831</v>
      </c>
      <c r="G1495" s="98">
        <f t="shared" si="55"/>
        <v>1.3795144178224985</v>
      </c>
      <c r="H1495" s="138">
        <v>579.91420000000005</v>
      </c>
      <c r="I1495" s="136" t="s">
        <v>16</v>
      </c>
      <c r="J1495" s="103" t="s">
        <v>493</v>
      </c>
      <c r="K1495" s="137" t="s">
        <v>1459</v>
      </c>
      <c r="L1495" s="141" t="s">
        <v>1074</v>
      </c>
      <c r="M1495" s="93" t="s">
        <v>494</v>
      </c>
    </row>
    <row r="1496" spans="1:13" x14ac:dyDescent="0.2">
      <c r="A1496" s="216">
        <v>42140</v>
      </c>
      <c r="B1496" s="145" t="s">
        <v>1603</v>
      </c>
      <c r="C1496" s="186" t="s">
        <v>118</v>
      </c>
      <c r="D1496" s="143" t="s">
        <v>15</v>
      </c>
      <c r="E1496" s="135">
        <v>1000</v>
      </c>
      <c r="F1496" s="99">
        <f t="shared" si="54"/>
        <v>1.5244901723741038</v>
      </c>
      <c r="G1496" s="98">
        <f t="shared" si="55"/>
        <v>1.724393022278123</v>
      </c>
      <c r="H1496" s="138">
        <v>579.91420000000005</v>
      </c>
      <c r="I1496" s="136" t="s">
        <v>16</v>
      </c>
      <c r="J1496" s="103" t="s">
        <v>493</v>
      </c>
      <c r="K1496" s="137" t="s">
        <v>1459</v>
      </c>
      <c r="L1496" s="141" t="s">
        <v>1074</v>
      </c>
      <c r="M1496" s="93" t="s">
        <v>494</v>
      </c>
    </row>
    <row r="1497" spans="1:13" ht="15" x14ac:dyDescent="0.2">
      <c r="A1497" s="216">
        <v>42140</v>
      </c>
      <c r="B1497" s="145" t="s">
        <v>1672</v>
      </c>
      <c r="C1497" s="186" t="s">
        <v>118</v>
      </c>
      <c r="D1497" s="143" t="s">
        <v>8</v>
      </c>
      <c r="E1497" s="135">
        <v>1700</v>
      </c>
      <c r="F1497" s="99">
        <f t="shared" si="54"/>
        <v>2.5916332930359767</v>
      </c>
      <c r="G1497" s="98">
        <f t="shared" si="55"/>
        <v>2.9314681378728094</v>
      </c>
      <c r="H1497" s="138">
        <v>579.91420000000005</v>
      </c>
      <c r="I1497" s="214" t="s">
        <v>12</v>
      </c>
      <c r="J1497" s="103" t="s">
        <v>493</v>
      </c>
      <c r="K1497" s="137" t="s">
        <v>1460</v>
      </c>
      <c r="L1497" s="141" t="s">
        <v>1074</v>
      </c>
      <c r="M1497" s="93" t="s">
        <v>494</v>
      </c>
    </row>
    <row r="1498" spans="1:13" ht="15" x14ac:dyDescent="0.2">
      <c r="A1498" s="216">
        <v>42140</v>
      </c>
      <c r="B1498" s="145" t="s">
        <v>1671</v>
      </c>
      <c r="C1498" s="186" t="s">
        <v>239</v>
      </c>
      <c r="D1498" s="143" t="s">
        <v>8</v>
      </c>
      <c r="E1498" s="135">
        <v>1500</v>
      </c>
      <c r="F1498" s="99">
        <f t="shared" si="54"/>
        <v>2.2867352585611558</v>
      </c>
      <c r="G1498" s="98">
        <f t="shared" si="55"/>
        <v>2.5865895334171847</v>
      </c>
      <c r="H1498" s="138">
        <v>579.91420000000005</v>
      </c>
      <c r="I1498" s="214" t="s">
        <v>12</v>
      </c>
      <c r="J1498" s="103" t="s">
        <v>493</v>
      </c>
      <c r="K1498" s="137" t="s">
        <v>1460</v>
      </c>
      <c r="L1498" s="141" t="s">
        <v>1074</v>
      </c>
      <c r="M1498" s="93" t="s">
        <v>494</v>
      </c>
    </row>
    <row r="1499" spans="1:13" ht="15" x14ac:dyDescent="0.2">
      <c r="A1499" s="216">
        <v>42140</v>
      </c>
      <c r="B1499" s="145" t="s">
        <v>1670</v>
      </c>
      <c r="C1499" s="186" t="s">
        <v>118</v>
      </c>
      <c r="D1499" s="143" t="s">
        <v>8</v>
      </c>
      <c r="E1499" s="135">
        <v>1700</v>
      </c>
      <c r="F1499" s="99">
        <f t="shared" si="54"/>
        <v>2.5916332930359767</v>
      </c>
      <c r="G1499" s="98">
        <f t="shared" si="55"/>
        <v>2.9314681378728094</v>
      </c>
      <c r="H1499" s="138">
        <v>579.91420000000005</v>
      </c>
      <c r="I1499" s="214" t="s">
        <v>12</v>
      </c>
      <c r="J1499" s="103" t="s">
        <v>493</v>
      </c>
      <c r="K1499" s="137" t="s">
        <v>1460</v>
      </c>
      <c r="L1499" s="141" t="s">
        <v>1074</v>
      </c>
      <c r="M1499" s="93" t="s">
        <v>494</v>
      </c>
    </row>
    <row r="1500" spans="1:13" ht="15" x14ac:dyDescent="0.2">
      <c r="A1500" s="216">
        <v>42143</v>
      </c>
      <c r="B1500" s="145" t="s">
        <v>1668</v>
      </c>
      <c r="C1500" s="186" t="s">
        <v>118</v>
      </c>
      <c r="D1500" s="143" t="s">
        <v>8</v>
      </c>
      <c r="E1500" s="135">
        <v>1800</v>
      </c>
      <c r="F1500" s="99">
        <f t="shared" si="54"/>
        <v>2.7440823102733867</v>
      </c>
      <c r="G1500" s="98">
        <f t="shared" si="55"/>
        <v>3.1039074401006217</v>
      </c>
      <c r="H1500" s="138">
        <v>579.91420000000005</v>
      </c>
      <c r="I1500" s="214" t="s">
        <v>12</v>
      </c>
      <c r="J1500" s="103" t="s">
        <v>493</v>
      </c>
      <c r="K1500" s="137" t="s">
        <v>1464</v>
      </c>
      <c r="L1500" s="141" t="s">
        <v>1074</v>
      </c>
      <c r="M1500" s="93" t="s">
        <v>494</v>
      </c>
    </row>
    <row r="1501" spans="1:13" ht="15" x14ac:dyDescent="0.2">
      <c r="A1501" s="216">
        <v>42143</v>
      </c>
      <c r="B1501" s="145" t="s">
        <v>1669</v>
      </c>
      <c r="C1501" s="186" t="s">
        <v>239</v>
      </c>
      <c r="D1501" s="143" t="s">
        <v>8</v>
      </c>
      <c r="E1501" s="135">
        <v>1800</v>
      </c>
      <c r="F1501" s="99">
        <f t="shared" si="54"/>
        <v>2.7440823102733867</v>
      </c>
      <c r="G1501" s="98">
        <f t="shared" si="55"/>
        <v>3.1039074401006217</v>
      </c>
      <c r="H1501" s="138">
        <v>579.91420000000005</v>
      </c>
      <c r="I1501" s="214" t="s">
        <v>12</v>
      </c>
      <c r="J1501" s="103" t="s">
        <v>493</v>
      </c>
      <c r="K1501" s="137" t="s">
        <v>1464</v>
      </c>
      <c r="L1501" s="141" t="s">
        <v>1074</v>
      </c>
      <c r="M1501" s="93" t="s">
        <v>494</v>
      </c>
    </row>
    <row r="1502" spans="1:13" ht="15" x14ac:dyDescent="0.2">
      <c r="A1502" s="216">
        <v>42143</v>
      </c>
      <c r="B1502" s="145" t="s">
        <v>1667</v>
      </c>
      <c r="C1502" s="186" t="s">
        <v>118</v>
      </c>
      <c r="D1502" s="143" t="s">
        <v>8</v>
      </c>
      <c r="E1502" s="135">
        <v>1800</v>
      </c>
      <c r="F1502" s="99">
        <f t="shared" si="54"/>
        <v>2.7440823102733867</v>
      </c>
      <c r="G1502" s="98">
        <f t="shared" si="55"/>
        <v>3.1039074401006217</v>
      </c>
      <c r="H1502" s="138">
        <v>579.91420000000005</v>
      </c>
      <c r="I1502" s="214" t="s">
        <v>12</v>
      </c>
      <c r="J1502" s="103" t="s">
        <v>493</v>
      </c>
      <c r="K1502" s="137" t="s">
        <v>1464</v>
      </c>
      <c r="L1502" s="141" t="s">
        <v>1074</v>
      </c>
      <c r="M1502" s="93" t="s">
        <v>494</v>
      </c>
    </row>
    <row r="1503" spans="1:13" x14ac:dyDescent="0.2">
      <c r="A1503" s="216">
        <v>42144</v>
      </c>
      <c r="B1503" s="145" t="s">
        <v>1520</v>
      </c>
      <c r="C1503" s="186" t="s">
        <v>118</v>
      </c>
      <c r="D1503" s="143" t="s">
        <v>9</v>
      </c>
      <c r="E1503" s="135">
        <v>700</v>
      </c>
      <c r="F1503" s="99">
        <f t="shared" si="54"/>
        <v>1.0671431206618727</v>
      </c>
      <c r="G1503" s="98">
        <f t="shared" si="55"/>
        <v>1.2070751155946862</v>
      </c>
      <c r="H1503" s="138">
        <v>579.91420000000005</v>
      </c>
      <c r="I1503" s="136" t="s">
        <v>59</v>
      </c>
      <c r="J1503" s="103" t="s">
        <v>493</v>
      </c>
      <c r="K1503" s="137" t="s">
        <v>1465</v>
      </c>
      <c r="L1503" s="141" t="s">
        <v>1074</v>
      </c>
      <c r="M1503" s="93" t="s">
        <v>494</v>
      </c>
    </row>
    <row r="1504" spans="1:13" x14ac:dyDescent="0.2">
      <c r="A1504" s="216">
        <v>42144</v>
      </c>
      <c r="B1504" s="145" t="s">
        <v>1521</v>
      </c>
      <c r="C1504" s="186" t="s">
        <v>118</v>
      </c>
      <c r="D1504" s="143" t="s">
        <v>9</v>
      </c>
      <c r="E1504" s="135">
        <v>850</v>
      </c>
      <c r="F1504" s="99">
        <f t="shared" si="54"/>
        <v>1.2958166465179883</v>
      </c>
      <c r="G1504" s="98">
        <f t="shared" si="55"/>
        <v>1.4657340689364047</v>
      </c>
      <c r="H1504" s="138">
        <v>579.91420000000005</v>
      </c>
      <c r="I1504" s="136" t="s">
        <v>59</v>
      </c>
      <c r="J1504" s="103" t="s">
        <v>493</v>
      </c>
      <c r="K1504" s="137" t="s">
        <v>1465</v>
      </c>
      <c r="L1504" s="141" t="s">
        <v>1074</v>
      </c>
      <c r="M1504" s="93" t="s">
        <v>494</v>
      </c>
    </row>
    <row r="1505" spans="1:13" x14ac:dyDescent="0.2">
      <c r="A1505" s="216">
        <v>42144</v>
      </c>
      <c r="B1505" s="145" t="s">
        <v>1522</v>
      </c>
      <c r="C1505" s="186" t="s">
        <v>118</v>
      </c>
      <c r="D1505" s="143" t="s">
        <v>9</v>
      </c>
      <c r="E1505" s="135">
        <v>300</v>
      </c>
      <c r="F1505" s="99">
        <f t="shared" si="54"/>
        <v>0.45734705171223117</v>
      </c>
      <c r="G1505" s="98">
        <f t="shared" si="55"/>
        <v>0.51731790668343691</v>
      </c>
      <c r="H1505" s="138">
        <v>579.91420000000005</v>
      </c>
      <c r="I1505" s="136" t="s">
        <v>59</v>
      </c>
      <c r="J1505" s="103" t="s">
        <v>493</v>
      </c>
      <c r="K1505" s="137" t="s">
        <v>1466</v>
      </c>
      <c r="L1505" s="141" t="s">
        <v>1074</v>
      </c>
      <c r="M1505" s="93" t="s">
        <v>494</v>
      </c>
    </row>
    <row r="1506" spans="1:13" x14ac:dyDescent="0.2">
      <c r="A1506" s="216">
        <v>42144</v>
      </c>
      <c r="B1506" s="145" t="s">
        <v>1523</v>
      </c>
      <c r="C1506" s="186" t="s">
        <v>118</v>
      </c>
      <c r="D1506" s="143" t="s">
        <v>9</v>
      </c>
      <c r="E1506" s="135">
        <v>300</v>
      </c>
      <c r="F1506" s="99">
        <f t="shared" si="54"/>
        <v>0.45734705171223117</v>
      </c>
      <c r="G1506" s="98">
        <f t="shared" si="55"/>
        <v>0.51731790668343691</v>
      </c>
      <c r="H1506" s="138">
        <v>579.91420000000005</v>
      </c>
      <c r="I1506" s="136" t="s">
        <v>59</v>
      </c>
      <c r="J1506" s="103" t="s">
        <v>493</v>
      </c>
      <c r="K1506" s="137" t="s">
        <v>1466</v>
      </c>
      <c r="L1506" s="141" t="s">
        <v>1074</v>
      </c>
      <c r="M1506" s="93" t="s">
        <v>494</v>
      </c>
    </row>
    <row r="1507" spans="1:13" x14ac:dyDescent="0.2">
      <c r="A1507" s="216">
        <v>42144</v>
      </c>
      <c r="B1507" s="145" t="s">
        <v>1567</v>
      </c>
      <c r="C1507" s="186" t="s">
        <v>118</v>
      </c>
      <c r="D1507" s="143" t="s">
        <v>11</v>
      </c>
      <c r="E1507" s="135">
        <v>300</v>
      </c>
      <c r="F1507" s="99">
        <f t="shared" si="54"/>
        <v>0.45734705171223117</v>
      </c>
      <c r="G1507" s="98">
        <f t="shared" si="55"/>
        <v>0.51731790668343691</v>
      </c>
      <c r="H1507" s="138">
        <v>579.91420000000005</v>
      </c>
      <c r="I1507" s="136" t="s">
        <v>62</v>
      </c>
      <c r="J1507" s="103" t="s">
        <v>493</v>
      </c>
      <c r="K1507" s="137" t="s">
        <v>1467</v>
      </c>
      <c r="L1507" s="141" t="s">
        <v>1074</v>
      </c>
      <c r="M1507" s="93" t="s">
        <v>494</v>
      </c>
    </row>
    <row r="1508" spans="1:13" x14ac:dyDescent="0.2">
      <c r="A1508" s="216">
        <v>42144</v>
      </c>
      <c r="B1508" s="145" t="s">
        <v>1568</v>
      </c>
      <c r="C1508" s="186" t="s">
        <v>118</v>
      </c>
      <c r="D1508" s="143" t="s">
        <v>11</v>
      </c>
      <c r="E1508" s="135">
        <v>300</v>
      </c>
      <c r="F1508" s="99">
        <f t="shared" si="54"/>
        <v>0.45734705171223117</v>
      </c>
      <c r="G1508" s="98">
        <f t="shared" si="55"/>
        <v>0.51731790668343691</v>
      </c>
      <c r="H1508" s="138">
        <v>579.91420000000005</v>
      </c>
      <c r="I1508" s="136" t="s">
        <v>62</v>
      </c>
      <c r="J1508" s="103" t="s">
        <v>493</v>
      </c>
      <c r="K1508" s="137" t="s">
        <v>1467</v>
      </c>
      <c r="L1508" s="141" t="s">
        <v>1074</v>
      </c>
      <c r="M1508" s="93" t="s">
        <v>494</v>
      </c>
    </row>
    <row r="1509" spans="1:13" ht="15" x14ac:dyDescent="0.2">
      <c r="A1509" s="216">
        <v>42144</v>
      </c>
      <c r="B1509" s="145" t="s">
        <v>1666</v>
      </c>
      <c r="C1509" s="186" t="s">
        <v>118</v>
      </c>
      <c r="D1509" s="143" t="s">
        <v>8</v>
      </c>
      <c r="E1509" s="135">
        <v>1500</v>
      </c>
      <c r="F1509" s="99">
        <f t="shared" si="54"/>
        <v>2.2867352585611558</v>
      </c>
      <c r="G1509" s="98">
        <f t="shared" si="55"/>
        <v>2.5865895334171847</v>
      </c>
      <c r="H1509" s="138">
        <v>579.91420000000005</v>
      </c>
      <c r="I1509" s="214" t="s">
        <v>12</v>
      </c>
      <c r="J1509" s="103" t="s">
        <v>493</v>
      </c>
      <c r="K1509" s="137" t="s">
        <v>1468</v>
      </c>
      <c r="L1509" s="141" t="s">
        <v>1074</v>
      </c>
      <c r="M1509" s="93" t="s">
        <v>494</v>
      </c>
    </row>
    <row r="1510" spans="1:13" ht="15" x14ac:dyDescent="0.2">
      <c r="A1510" s="216">
        <v>42144</v>
      </c>
      <c r="B1510" s="145" t="s">
        <v>1665</v>
      </c>
      <c r="C1510" s="186" t="s">
        <v>118</v>
      </c>
      <c r="D1510" s="143" t="s">
        <v>8</v>
      </c>
      <c r="E1510" s="135">
        <v>100</v>
      </c>
      <c r="F1510" s="99">
        <f t="shared" si="54"/>
        <v>0.15244901723741039</v>
      </c>
      <c r="G1510" s="98">
        <f t="shared" si="55"/>
        <v>0.17243930222781231</v>
      </c>
      <c r="H1510" s="138">
        <v>579.91420000000005</v>
      </c>
      <c r="I1510" s="214" t="s">
        <v>12</v>
      </c>
      <c r="J1510" s="103" t="s">
        <v>493</v>
      </c>
      <c r="K1510" s="137" t="s">
        <v>1468</v>
      </c>
      <c r="L1510" s="141" t="s">
        <v>1074</v>
      </c>
      <c r="M1510" s="93" t="s">
        <v>494</v>
      </c>
    </row>
    <row r="1511" spans="1:13" ht="15" x14ac:dyDescent="0.2">
      <c r="A1511" s="216">
        <v>42144</v>
      </c>
      <c r="B1511" s="145" t="s">
        <v>1664</v>
      </c>
      <c r="C1511" s="186" t="s">
        <v>118</v>
      </c>
      <c r="D1511" s="143" t="s">
        <v>8</v>
      </c>
      <c r="E1511" s="135">
        <v>1600</v>
      </c>
      <c r="F1511" s="99">
        <f t="shared" si="54"/>
        <v>2.4391842757985662</v>
      </c>
      <c r="G1511" s="98">
        <f t="shared" si="55"/>
        <v>2.759028835644997</v>
      </c>
      <c r="H1511" s="138">
        <v>579.91420000000005</v>
      </c>
      <c r="I1511" s="214" t="s">
        <v>12</v>
      </c>
      <c r="J1511" s="103" t="s">
        <v>493</v>
      </c>
      <c r="K1511" s="137" t="s">
        <v>1468</v>
      </c>
      <c r="L1511" s="141" t="s">
        <v>1074</v>
      </c>
      <c r="M1511" s="93" t="s">
        <v>494</v>
      </c>
    </row>
    <row r="1512" spans="1:13" ht="15" x14ac:dyDescent="0.2">
      <c r="A1512" s="216">
        <v>42144</v>
      </c>
      <c r="B1512" s="145" t="s">
        <v>1663</v>
      </c>
      <c r="C1512" s="186" t="s">
        <v>239</v>
      </c>
      <c r="D1512" s="143" t="s">
        <v>8</v>
      </c>
      <c r="E1512" s="135">
        <v>1800</v>
      </c>
      <c r="F1512" s="99">
        <f t="shared" si="54"/>
        <v>2.7440823102733867</v>
      </c>
      <c r="G1512" s="98">
        <f t="shared" si="55"/>
        <v>3.1039074401006217</v>
      </c>
      <c r="H1512" s="138">
        <v>579.91420000000005</v>
      </c>
      <c r="I1512" s="214" t="s">
        <v>12</v>
      </c>
      <c r="J1512" s="103" t="s">
        <v>493</v>
      </c>
      <c r="K1512" s="137" t="s">
        <v>1468</v>
      </c>
      <c r="L1512" s="141" t="s">
        <v>1074</v>
      </c>
      <c r="M1512" s="93" t="s">
        <v>494</v>
      </c>
    </row>
    <row r="1513" spans="1:13" ht="15" x14ac:dyDescent="0.2">
      <c r="A1513" s="216">
        <v>42145</v>
      </c>
      <c r="B1513" s="145" t="s">
        <v>1659</v>
      </c>
      <c r="C1513" s="186" t="s">
        <v>118</v>
      </c>
      <c r="D1513" s="143" t="s">
        <v>8</v>
      </c>
      <c r="E1513" s="135">
        <v>1800</v>
      </c>
      <c r="F1513" s="99">
        <f t="shared" si="54"/>
        <v>2.7440823102733867</v>
      </c>
      <c r="G1513" s="98">
        <f t="shared" si="55"/>
        <v>3.1039074401006217</v>
      </c>
      <c r="H1513" s="138">
        <v>579.91420000000005</v>
      </c>
      <c r="I1513" s="214" t="s">
        <v>12</v>
      </c>
      <c r="J1513" s="103" t="s">
        <v>493</v>
      </c>
      <c r="K1513" s="137" t="s">
        <v>1469</v>
      </c>
      <c r="L1513" s="141" t="s">
        <v>1074</v>
      </c>
      <c r="M1513" s="93" t="s">
        <v>494</v>
      </c>
    </row>
    <row r="1514" spans="1:13" ht="15" x14ac:dyDescent="0.2">
      <c r="A1514" s="216">
        <v>42145</v>
      </c>
      <c r="B1514" s="145" t="s">
        <v>1660</v>
      </c>
      <c r="C1514" s="186" t="s">
        <v>118</v>
      </c>
      <c r="D1514" s="143" t="s">
        <v>8</v>
      </c>
      <c r="E1514" s="135">
        <v>200</v>
      </c>
      <c r="F1514" s="99">
        <f t="shared" si="54"/>
        <v>0.30489803447482078</v>
      </c>
      <c r="G1514" s="98">
        <f t="shared" si="55"/>
        <v>0.34487860445562463</v>
      </c>
      <c r="H1514" s="138">
        <v>579.91420000000005</v>
      </c>
      <c r="I1514" s="214" t="s">
        <v>12</v>
      </c>
      <c r="J1514" s="103" t="s">
        <v>493</v>
      </c>
      <c r="K1514" s="137" t="s">
        <v>1469</v>
      </c>
      <c r="L1514" s="141" t="s">
        <v>1074</v>
      </c>
      <c r="M1514" s="93" t="s">
        <v>494</v>
      </c>
    </row>
    <row r="1515" spans="1:13" ht="15" x14ac:dyDescent="0.2">
      <c r="A1515" s="216">
        <v>42145</v>
      </c>
      <c r="B1515" s="145" t="s">
        <v>1661</v>
      </c>
      <c r="C1515" s="186" t="s">
        <v>118</v>
      </c>
      <c r="D1515" s="143" t="s">
        <v>8</v>
      </c>
      <c r="E1515" s="135">
        <v>1900</v>
      </c>
      <c r="F1515" s="99">
        <f t="shared" si="54"/>
        <v>2.8965313275107971</v>
      </c>
      <c r="G1515" s="98">
        <f t="shared" si="55"/>
        <v>3.276346742328434</v>
      </c>
      <c r="H1515" s="138">
        <v>579.91420000000005</v>
      </c>
      <c r="I1515" s="214" t="s">
        <v>12</v>
      </c>
      <c r="J1515" s="103" t="s">
        <v>493</v>
      </c>
      <c r="K1515" s="137" t="s">
        <v>1469</v>
      </c>
      <c r="L1515" s="141" t="s">
        <v>1074</v>
      </c>
      <c r="M1515" s="93" t="s">
        <v>494</v>
      </c>
    </row>
    <row r="1516" spans="1:13" ht="15" x14ac:dyDescent="0.2">
      <c r="A1516" s="216">
        <v>42145</v>
      </c>
      <c r="B1516" s="145" t="s">
        <v>1662</v>
      </c>
      <c r="C1516" s="186" t="s">
        <v>239</v>
      </c>
      <c r="D1516" s="143" t="s">
        <v>8</v>
      </c>
      <c r="E1516" s="135">
        <v>1100</v>
      </c>
      <c r="F1516" s="99">
        <f t="shared" si="54"/>
        <v>1.6769391896115142</v>
      </c>
      <c r="G1516" s="98">
        <f t="shared" si="55"/>
        <v>1.8968323245059353</v>
      </c>
      <c r="H1516" s="138">
        <v>579.91420000000005</v>
      </c>
      <c r="I1516" s="214" t="s">
        <v>12</v>
      </c>
      <c r="J1516" s="103" t="s">
        <v>493</v>
      </c>
      <c r="K1516" s="137" t="s">
        <v>1469</v>
      </c>
      <c r="L1516" s="141" t="s">
        <v>1074</v>
      </c>
      <c r="M1516" s="93" t="s">
        <v>494</v>
      </c>
    </row>
    <row r="1517" spans="1:13" x14ac:dyDescent="0.2">
      <c r="A1517" s="216">
        <v>42145</v>
      </c>
      <c r="B1517" s="145" t="s">
        <v>1699</v>
      </c>
      <c r="C1517" s="186" t="s">
        <v>118</v>
      </c>
      <c r="D1517" s="143" t="s">
        <v>10</v>
      </c>
      <c r="E1517" s="135">
        <v>25000</v>
      </c>
      <c r="F1517" s="99">
        <f t="shared" si="54"/>
        <v>38.112254309352593</v>
      </c>
      <c r="G1517" s="98">
        <f t="shared" si="55"/>
        <v>43.109825556953076</v>
      </c>
      <c r="H1517" s="138">
        <v>579.91420000000005</v>
      </c>
      <c r="I1517" s="136" t="s">
        <v>532</v>
      </c>
      <c r="J1517" s="103" t="s">
        <v>493</v>
      </c>
      <c r="K1517" s="137" t="s">
        <v>1472</v>
      </c>
      <c r="L1517" s="141" t="s">
        <v>1074</v>
      </c>
      <c r="M1517" s="93" t="s">
        <v>494</v>
      </c>
    </row>
    <row r="1518" spans="1:13" x14ac:dyDescent="0.2">
      <c r="A1518" s="216">
        <v>42145</v>
      </c>
      <c r="B1518" s="145" t="s">
        <v>1700</v>
      </c>
      <c r="C1518" s="186" t="s">
        <v>118</v>
      </c>
      <c r="D1518" s="143" t="s">
        <v>10</v>
      </c>
      <c r="E1518" s="135">
        <v>25000</v>
      </c>
      <c r="F1518" s="99">
        <f t="shared" si="54"/>
        <v>38.112254309352593</v>
      </c>
      <c r="G1518" s="98">
        <f t="shared" si="55"/>
        <v>43.109825556953076</v>
      </c>
      <c r="H1518" s="138">
        <v>579.91420000000005</v>
      </c>
      <c r="I1518" s="136" t="s">
        <v>532</v>
      </c>
      <c r="J1518" s="103" t="s">
        <v>493</v>
      </c>
      <c r="K1518" s="137" t="s">
        <v>1472</v>
      </c>
      <c r="L1518" s="141" t="s">
        <v>1074</v>
      </c>
      <c r="M1518" s="93" t="s">
        <v>494</v>
      </c>
    </row>
    <row r="1519" spans="1:13" x14ac:dyDescent="0.2">
      <c r="A1519" s="216">
        <v>42146</v>
      </c>
      <c r="B1519" s="145" t="s">
        <v>1570</v>
      </c>
      <c r="C1519" s="186" t="s">
        <v>118</v>
      </c>
      <c r="D1519" s="143" t="s">
        <v>11</v>
      </c>
      <c r="E1519" s="135">
        <v>1500</v>
      </c>
      <c r="F1519" s="99">
        <f t="shared" si="54"/>
        <v>2.2867352585611558</v>
      </c>
      <c r="G1519" s="98">
        <f t="shared" si="55"/>
        <v>2.5865895334171847</v>
      </c>
      <c r="H1519" s="138">
        <v>579.91420000000005</v>
      </c>
      <c r="I1519" s="136" t="s">
        <v>62</v>
      </c>
      <c r="J1519" s="103" t="s">
        <v>493</v>
      </c>
      <c r="K1519" s="137" t="s">
        <v>1473</v>
      </c>
      <c r="L1519" s="141" t="s">
        <v>1074</v>
      </c>
      <c r="M1519" s="93" t="s">
        <v>494</v>
      </c>
    </row>
    <row r="1520" spans="1:13" x14ac:dyDescent="0.2">
      <c r="A1520" s="216">
        <v>42146</v>
      </c>
      <c r="B1520" s="145" t="s">
        <v>1571</v>
      </c>
      <c r="C1520" s="186" t="s">
        <v>118</v>
      </c>
      <c r="D1520" s="143" t="s">
        <v>11</v>
      </c>
      <c r="E1520" s="135">
        <v>500</v>
      </c>
      <c r="F1520" s="99">
        <f t="shared" ref="F1520:F1583" si="56">E1520/655.957</f>
        <v>0.76224508618705189</v>
      </c>
      <c r="G1520" s="98">
        <f t="shared" ref="G1520:G1583" si="57">E1520/H1520</f>
        <v>0.86219651113906148</v>
      </c>
      <c r="H1520" s="138">
        <v>579.91420000000005</v>
      </c>
      <c r="I1520" s="136" t="s">
        <v>62</v>
      </c>
      <c r="J1520" s="103" t="s">
        <v>493</v>
      </c>
      <c r="K1520" s="137" t="s">
        <v>1473</v>
      </c>
      <c r="L1520" s="141" t="s">
        <v>1074</v>
      </c>
      <c r="M1520" s="93" t="s">
        <v>494</v>
      </c>
    </row>
    <row r="1521" spans="1:13" x14ac:dyDescent="0.2">
      <c r="A1521" s="216">
        <v>42146</v>
      </c>
      <c r="B1521" s="145" t="s">
        <v>1572</v>
      </c>
      <c r="C1521" s="186" t="s">
        <v>118</v>
      </c>
      <c r="D1521" s="143" t="s">
        <v>11</v>
      </c>
      <c r="E1521" s="135">
        <v>1000</v>
      </c>
      <c r="F1521" s="99">
        <f t="shared" si="56"/>
        <v>1.5244901723741038</v>
      </c>
      <c r="G1521" s="98">
        <f t="shared" si="57"/>
        <v>1.724393022278123</v>
      </c>
      <c r="H1521" s="138">
        <v>579.91420000000005</v>
      </c>
      <c r="I1521" s="136" t="s">
        <v>62</v>
      </c>
      <c r="J1521" s="103" t="s">
        <v>493</v>
      </c>
      <c r="K1521" s="137" t="s">
        <v>1473</v>
      </c>
      <c r="L1521" s="141" t="s">
        <v>1074</v>
      </c>
      <c r="M1521" s="93" t="s">
        <v>494</v>
      </c>
    </row>
    <row r="1522" spans="1:13" x14ac:dyDescent="0.2">
      <c r="A1522" s="216">
        <v>42146</v>
      </c>
      <c r="B1522" s="145" t="s">
        <v>1573</v>
      </c>
      <c r="C1522" s="186" t="s">
        <v>118</v>
      </c>
      <c r="D1522" s="143" t="s">
        <v>11</v>
      </c>
      <c r="E1522" s="135">
        <v>400</v>
      </c>
      <c r="F1522" s="99">
        <f t="shared" si="56"/>
        <v>0.60979606894964156</v>
      </c>
      <c r="G1522" s="98">
        <f t="shared" si="57"/>
        <v>0.68975720891124925</v>
      </c>
      <c r="H1522" s="138">
        <v>579.91420000000005</v>
      </c>
      <c r="I1522" s="136" t="s">
        <v>62</v>
      </c>
      <c r="J1522" s="103" t="s">
        <v>493</v>
      </c>
      <c r="K1522" s="137" t="s">
        <v>1473</v>
      </c>
      <c r="L1522" s="141" t="s">
        <v>1074</v>
      </c>
      <c r="M1522" s="93" t="s">
        <v>494</v>
      </c>
    </row>
    <row r="1523" spans="1:13" ht="15" x14ac:dyDescent="0.2">
      <c r="A1523" s="216">
        <v>42146</v>
      </c>
      <c r="B1523" s="145" t="s">
        <v>1651</v>
      </c>
      <c r="C1523" s="186" t="s">
        <v>118</v>
      </c>
      <c r="D1523" s="143" t="s">
        <v>8</v>
      </c>
      <c r="E1523" s="135">
        <v>7500</v>
      </c>
      <c r="F1523" s="99">
        <f t="shared" si="56"/>
        <v>11.433676292805778</v>
      </c>
      <c r="G1523" s="98">
        <f t="shared" si="57"/>
        <v>12.932947667085923</v>
      </c>
      <c r="H1523" s="138">
        <v>579.91420000000005</v>
      </c>
      <c r="I1523" s="214" t="s">
        <v>12</v>
      </c>
      <c r="J1523" s="103" t="s">
        <v>493</v>
      </c>
      <c r="K1523" s="137" t="s">
        <v>1470</v>
      </c>
      <c r="L1523" s="141" t="s">
        <v>1074</v>
      </c>
      <c r="M1523" s="93" t="s">
        <v>494</v>
      </c>
    </row>
    <row r="1524" spans="1:13" ht="15" x14ac:dyDescent="0.2">
      <c r="A1524" s="216">
        <v>42146</v>
      </c>
      <c r="B1524" s="145" t="s">
        <v>1649</v>
      </c>
      <c r="C1524" s="186" t="s">
        <v>118</v>
      </c>
      <c r="D1524" s="143" t="s">
        <v>8</v>
      </c>
      <c r="E1524" s="135">
        <v>1000</v>
      </c>
      <c r="F1524" s="99">
        <f t="shared" si="56"/>
        <v>1.5244901723741038</v>
      </c>
      <c r="G1524" s="98">
        <f t="shared" si="57"/>
        <v>1.724393022278123</v>
      </c>
      <c r="H1524" s="138">
        <v>579.91420000000005</v>
      </c>
      <c r="I1524" s="214" t="s">
        <v>12</v>
      </c>
      <c r="J1524" s="103" t="s">
        <v>493</v>
      </c>
      <c r="K1524" s="137" t="s">
        <v>1470</v>
      </c>
      <c r="L1524" s="141" t="s">
        <v>1074</v>
      </c>
      <c r="M1524" s="93" t="s">
        <v>494</v>
      </c>
    </row>
    <row r="1525" spans="1:13" ht="15" x14ac:dyDescent="0.2">
      <c r="A1525" s="216">
        <v>42146</v>
      </c>
      <c r="B1525" s="145" t="s">
        <v>1697</v>
      </c>
      <c r="C1525" s="186" t="s">
        <v>273</v>
      </c>
      <c r="D1525" s="143" t="s">
        <v>8</v>
      </c>
      <c r="E1525" s="135">
        <v>5000</v>
      </c>
      <c r="F1525" s="99">
        <f t="shared" si="56"/>
        <v>7.6224508618705187</v>
      </c>
      <c r="G1525" s="98">
        <f t="shared" si="57"/>
        <v>8.6219651113906153</v>
      </c>
      <c r="H1525" s="138">
        <v>579.91420000000005</v>
      </c>
      <c r="I1525" s="214" t="s">
        <v>12</v>
      </c>
      <c r="J1525" s="103" t="s">
        <v>493</v>
      </c>
      <c r="K1525" s="137" t="s">
        <v>1470</v>
      </c>
      <c r="L1525" s="141" t="s">
        <v>1074</v>
      </c>
      <c r="M1525" s="93" t="s">
        <v>494</v>
      </c>
    </row>
    <row r="1526" spans="1:13" ht="15" x14ac:dyDescent="0.2">
      <c r="A1526" s="216">
        <v>42146</v>
      </c>
      <c r="B1526" s="145" t="s">
        <v>1645</v>
      </c>
      <c r="C1526" s="186" t="s">
        <v>273</v>
      </c>
      <c r="D1526" s="143" t="s">
        <v>8</v>
      </c>
      <c r="E1526" s="135">
        <v>1000</v>
      </c>
      <c r="F1526" s="99">
        <f t="shared" si="56"/>
        <v>1.5244901723741038</v>
      </c>
      <c r="G1526" s="98">
        <f t="shared" si="57"/>
        <v>1.724393022278123</v>
      </c>
      <c r="H1526" s="138">
        <v>579.91420000000005</v>
      </c>
      <c r="I1526" s="214" t="s">
        <v>12</v>
      </c>
      <c r="J1526" s="103" t="s">
        <v>493</v>
      </c>
      <c r="K1526" s="137" t="s">
        <v>1470</v>
      </c>
      <c r="L1526" s="141" t="s">
        <v>1074</v>
      </c>
      <c r="M1526" s="93" t="s">
        <v>494</v>
      </c>
    </row>
    <row r="1527" spans="1:13" ht="15" x14ac:dyDescent="0.2">
      <c r="A1527" s="216">
        <v>42146</v>
      </c>
      <c r="B1527" s="145" t="s">
        <v>1653</v>
      </c>
      <c r="C1527" s="186" t="s">
        <v>118</v>
      </c>
      <c r="D1527" s="143" t="s">
        <v>8</v>
      </c>
      <c r="E1527" s="135">
        <v>600</v>
      </c>
      <c r="F1527" s="99">
        <f t="shared" si="56"/>
        <v>0.91469410342446233</v>
      </c>
      <c r="G1527" s="98">
        <f t="shared" si="57"/>
        <v>1.0346358133668738</v>
      </c>
      <c r="H1527" s="138">
        <v>579.91420000000005</v>
      </c>
      <c r="I1527" s="214" t="s">
        <v>12</v>
      </c>
      <c r="J1527" s="103" t="s">
        <v>493</v>
      </c>
      <c r="K1527" s="137" t="s">
        <v>1471</v>
      </c>
      <c r="L1527" s="141" t="s">
        <v>1074</v>
      </c>
      <c r="M1527" s="93" t="s">
        <v>494</v>
      </c>
    </row>
    <row r="1528" spans="1:13" ht="15" x14ac:dyDescent="0.2">
      <c r="A1528" s="216">
        <v>42146</v>
      </c>
      <c r="B1528" s="145" t="s">
        <v>1654</v>
      </c>
      <c r="C1528" s="186" t="s">
        <v>118</v>
      </c>
      <c r="D1528" s="143" t="s">
        <v>8</v>
      </c>
      <c r="E1528" s="135">
        <v>6200</v>
      </c>
      <c r="F1528" s="99">
        <f t="shared" si="56"/>
        <v>9.451839068719444</v>
      </c>
      <c r="G1528" s="98">
        <f t="shared" si="57"/>
        <v>10.691236738124363</v>
      </c>
      <c r="H1528" s="138">
        <v>579.91420000000005</v>
      </c>
      <c r="I1528" s="214" t="s">
        <v>12</v>
      </c>
      <c r="J1528" s="103" t="s">
        <v>493</v>
      </c>
      <c r="K1528" s="137" t="s">
        <v>1471</v>
      </c>
      <c r="L1528" s="141" t="s">
        <v>1074</v>
      </c>
      <c r="M1528" s="93" t="s">
        <v>494</v>
      </c>
    </row>
    <row r="1529" spans="1:13" ht="15" x14ac:dyDescent="0.2">
      <c r="A1529" s="216">
        <v>42146</v>
      </c>
      <c r="B1529" s="145" t="s">
        <v>1655</v>
      </c>
      <c r="C1529" s="186" t="s">
        <v>118</v>
      </c>
      <c r="D1529" s="143" t="s">
        <v>8</v>
      </c>
      <c r="E1529" s="135">
        <v>200</v>
      </c>
      <c r="F1529" s="99">
        <f t="shared" si="56"/>
        <v>0.30489803447482078</v>
      </c>
      <c r="G1529" s="98">
        <f t="shared" si="57"/>
        <v>0.34487860445562463</v>
      </c>
      <c r="H1529" s="138">
        <v>579.91420000000005</v>
      </c>
      <c r="I1529" s="214" t="s">
        <v>12</v>
      </c>
      <c r="J1529" s="103" t="s">
        <v>493</v>
      </c>
      <c r="K1529" s="137" t="s">
        <v>1471</v>
      </c>
      <c r="L1529" s="141" t="s">
        <v>1074</v>
      </c>
      <c r="M1529" s="93" t="s">
        <v>494</v>
      </c>
    </row>
    <row r="1530" spans="1:13" ht="15" x14ac:dyDescent="0.2">
      <c r="A1530" s="216">
        <v>42146</v>
      </c>
      <c r="B1530" s="145" t="s">
        <v>1697</v>
      </c>
      <c r="C1530" s="186" t="s">
        <v>273</v>
      </c>
      <c r="D1530" s="143" t="s">
        <v>8</v>
      </c>
      <c r="E1530" s="135">
        <v>5000</v>
      </c>
      <c r="F1530" s="99">
        <f t="shared" si="56"/>
        <v>7.6224508618705187</v>
      </c>
      <c r="G1530" s="98">
        <f t="shared" si="57"/>
        <v>8.6219651113906153</v>
      </c>
      <c r="H1530" s="138">
        <v>579.91420000000005</v>
      </c>
      <c r="I1530" s="214" t="s">
        <v>12</v>
      </c>
      <c r="J1530" s="103" t="s">
        <v>493</v>
      </c>
      <c r="K1530" s="137" t="s">
        <v>1471</v>
      </c>
      <c r="L1530" s="141" t="s">
        <v>1074</v>
      </c>
      <c r="M1530" s="93" t="s">
        <v>494</v>
      </c>
    </row>
    <row r="1531" spans="1:13" ht="15" x14ac:dyDescent="0.2">
      <c r="A1531" s="216">
        <v>42146</v>
      </c>
      <c r="B1531" s="145" t="s">
        <v>1649</v>
      </c>
      <c r="C1531" s="186" t="s">
        <v>118</v>
      </c>
      <c r="D1531" s="143" t="s">
        <v>8</v>
      </c>
      <c r="E1531" s="135">
        <v>800</v>
      </c>
      <c r="F1531" s="99">
        <f t="shared" si="56"/>
        <v>1.2195921378992831</v>
      </c>
      <c r="G1531" s="98">
        <f t="shared" si="57"/>
        <v>1.3795144178224985</v>
      </c>
      <c r="H1531" s="138">
        <v>579.91420000000005</v>
      </c>
      <c r="I1531" s="214" t="s">
        <v>12</v>
      </c>
      <c r="J1531" s="103" t="s">
        <v>493</v>
      </c>
      <c r="K1531" s="137" t="s">
        <v>1471</v>
      </c>
      <c r="L1531" s="141" t="s">
        <v>1074</v>
      </c>
      <c r="M1531" s="93" t="s">
        <v>494</v>
      </c>
    </row>
    <row r="1532" spans="1:13" ht="15" x14ac:dyDescent="0.2">
      <c r="A1532" s="216">
        <v>42146</v>
      </c>
      <c r="B1532" s="145" t="s">
        <v>1645</v>
      </c>
      <c r="C1532" s="186" t="s">
        <v>273</v>
      </c>
      <c r="D1532" s="143" t="s">
        <v>8</v>
      </c>
      <c r="E1532" s="135">
        <v>3000</v>
      </c>
      <c r="F1532" s="99">
        <f t="shared" si="56"/>
        <v>4.5734705171223116</v>
      </c>
      <c r="G1532" s="98">
        <f t="shared" si="57"/>
        <v>5.1731790668343693</v>
      </c>
      <c r="H1532" s="138">
        <v>579.91420000000005</v>
      </c>
      <c r="I1532" s="214" t="s">
        <v>12</v>
      </c>
      <c r="J1532" s="103" t="s">
        <v>493</v>
      </c>
      <c r="K1532" s="137" t="s">
        <v>1471</v>
      </c>
      <c r="L1532" s="141" t="s">
        <v>1074</v>
      </c>
      <c r="M1532" s="93" t="s">
        <v>494</v>
      </c>
    </row>
    <row r="1533" spans="1:13" x14ac:dyDescent="0.2">
      <c r="A1533" s="216">
        <v>42147</v>
      </c>
      <c r="B1533" s="145" t="s">
        <v>1524</v>
      </c>
      <c r="C1533" s="186" t="s">
        <v>126</v>
      </c>
      <c r="D1533" s="143" t="s">
        <v>9</v>
      </c>
      <c r="E1533" s="135">
        <v>36000</v>
      </c>
      <c r="F1533" s="99">
        <f t="shared" si="56"/>
        <v>54.881646205467739</v>
      </c>
      <c r="G1533" s="98">
        <f t="shared" si="57"/>
        <v>62.078148802012429</v>
      </c>
      <c r="H1533" s="138">
        <v>579.91420000000005</v>
      </c>
      <c r="I1533" s="136" t="s">
        <v>59</v>
      </c>
      <c r="J1533" s="103" t="s">
        <v>493</v>
      </c>
      <c r="K1533" s="137" t="s">
        <v>1474</v>
      </c>
      <c r="L1533" s="141" t="s">
        <v>1074</v>
      </c>
      <c r="M1533" s="93" t="s">
        <v>494</v>
      </c>
    </row>
    <row r="1534" spans="1:13" x14ac:dyDescent="0.2">
      <c r="A1534" s="216">
        <v>42147</v>
      </c>
      <c r="B1534" s="145" t="s">
        <v>1525</v>
      </c>
      <c r="C1534" s="186" t="s">
        <v>134</v>
      </c>
      <c r="D1534" s="143" t="s">
        <v>9</v>
      </c>
      <c r="E1534" s="135">
        <v>25000</v>
      </c>
      <c r="F1534" s="99">
        <f t="shared" si="56"/>
        <v>38.112254309352593</v>
      </c>
      <c r="G1534" s="98">
        <f t="shared" si="57"/>
        <v>43.109825556953076</v>
      </c>
      <c r="H1534" s="138">
        <v>579.91420000000005</v>
      </c>
      <c r="I1534" s="136" t="s">
        <v>59</v>
      </c>
      <c r="J1534" s="103" t="s">
        <v>493</v>
      </c>
      <c r="K1534" s="137" t="s">
        <v>1474</v>
      </c>
      <c r="L1534" s="141" t="s">
        <v>1074</v>
      </c>
      <c r="M1534" s="93" t="s">
        <v>494</v>
      </c>
    </row>
    <row r="1535" spans="1:13" x14ac:dyDescent="0.2">
      <c r="A1535" s="216">
        <v>42147</v>
      </c>
      <c r="B1535" s="145" t="s">
        <v>1526</v>
      </c>
      <c r="C1535" s="186" t="s">
        <v>118</v>
      </c>
      <c r="D1535" s="143" t="s">
        <v>9</v>
      </c>
      <c r="E1535" s="135">
        <v>1000</v>
      </c>
      <c r="F1535" s="99">
        <f t="shared" si="56"/>
        <v>1.5244901723741038</v>
      </c>
      <c r="G1535" s="98">
        <f t="shared" si="57"/>
        <v>1.724393022278123</v>
      </c>
      <c r="H1535" s="138">
        <v>579.91420000000005</v>
      </c>
      <c r="I1535" s="136" t="s">
        <v>59</v>
      </c>
      <c r="J1535" s="103" t="s">
        <v>493</v>
      </c>
      <c r="K1535" s="137" t="s">
        <v>1474</v>
      </c>
      <c r="L1535" s="141" t="s">
        <v>1074</v>
      </c>
      <c r="M1535" s="93" t="s">
        <v>494</v>
      </c>
    </row>
    <row r="1536" spans="1:13" x14ac:dyDescent="0.2">
      <c r="A1536" s="216">
        <v>42147</v>
      </c>
      <c r="B1536" s="145" t="s">
        <v>1527</v>
      </c>
      <c r="C1536" s="186" t="s">
        <v>118</v>
      </c>
      <c r="D1536" s="143" t="s">
        <v>9</v>
      </c>
      <c r="E1536" s="135">
        <v>300</v>
      </c>
      <c r="F1536" s="99">
        <f t="shared" si="56"/>
        <v>0.45734705171223117</v>
      </c>
      <c r="G1536" s="98">
        <f t="shared" si="57"/>
        <v>0.51731790668343691</v>
      </c>
      <c r="H1536" s="138">
        <v>579.91420000000005</v>
      </c>
      <c r="I1536" s="136" t="s">
        <v>59</v>
      </c>
      <c r="J1536" s="103" t="s">
        <v>493</v>
      </c>
      <c r="K1536" s="137" t="s">
        <v>1474</v>
      </c>
      <c r="L1536" s="141" t="s">
        <v>1074</v>
      </c>
      <c r="M1536" s="93" t="s">
        <v>494</v>
      </c>
    </row>
    <row r="1537" spans="1:13" x14ac:dyDescent="0.2">
      <c r="A1537" s="216">
        <v>42147</v>
      </c>
      <c r="B1537" s="145" t="s">
        <v>1528</v>
      </c>
      <c r="C1537" s="186" t="s">
        <v>118</v>
      </c>
      <c r="D1537" s="143" t="s">
        <v>9</v>
      </c>
      <c r="E1537" s="135">
        <v>300</v>
      </c>
      <c r="F1537" s="99">
        <f t="shared" si="56"/>
        <v>0.45734705171223117</v>
      </c>
      <c r="G1537" s="98">
        <f t="shared" si="57"/>
        <v>0.51731790668343691</v>
      </c>
      <c r="H1537" s="138">
        <v>579.91420000000005</v>
      </c>
      <c r="I1537" s="136" t="s">
        <v>59</v>
      </c>
      <c r="J1537" s="103" t="s">
        <v>493</v>
      </c>
      <c r="K1537" s="137" t="s">
        <v>1474</v>
      </c>
      <c r="L1537" s="141" t="s">
        <v>1074</v>
      </c>
      <c r="M1537" s="93" t="s">
        <v>494</v>
      </c>
    </row>
    <row r="1538" spans="1:13" x14ac:dyDescent="0.2">
      <c r="A1538" s="216">
        <v>42147</v>
      </c>
      <c r="B1538" s="145" t="s">
        <v>1529</v>
      </c>
      <c r="C1538" s="186" t="s">
        <v>118</v>
      </c>
      <c r="D1538" s="143" t="s">
        <v>9</v>
      </c>
      <c r="E1538" s="135">
        <v>1300</v>
      </c>
      <c r="F1538" s="99">
        <f t="shared" si="56"/>
        <v>1.9818372240863349</v>
      </c>
      <c r="G1538" s="98">
        <f t="shared" si="57"/>
        <v>2.24171092896156</v>
      </c>
      <c r="H1538" s="138">
        <v>579.91420000000005</v>
      </c>
      <c r="I1538" s="136" t="s">
        <v>59</v>
      </c>
      <c r="J1538" s="103" t="s">
        <v>493</v>
      </c>
      <c r="K1538" s="137" t="s">
        <v>1474</v>
      </c>
      <c r="L1538" s="141" t="s">
        <v>1074</v>
      </c>
      <c r="M1538" s="93" t="s">
        <v>494</v>
      </c>
    </row>
    <row r="1539" spans="1:13" x14ac:dyDescent="0.2">
      <c r="A1539" s="216">
        <v>42147</v>
      </c>
      <c r="B1539" s="145" t="s">
        <v>1530</v>
      </c>
      <c r="C1539" s="186" t="s">
        <v>118</v>
      </c>
      <c r="D1539" s="143" t="s">
        <v>9</v>
      </c>
      <c r="E1539" s="135">
        <v>800</v>
      </c>
      <c r="F1539" s="99">
        <f t="shared" si="56"/>
        <v>1.2195921378992831</v>
      </c>
      <c r="G1539" s="98">
        <f t="shared" si="57"/>
        <v>1.3795144178224985</v>
      </c>
      <c r="H1539" s="138">
        <v>579.91420000000005</v>
      </c>
      <c r="I1539" s="136" t="s">
        <v>59</v>
      </c>
      <c r="J1539" s="103" t="s">
        <v>493</v>
      </c>
      <c r="K1539" s="137" t="s">
        <v>1474</v>
      </c>
      <c r="L1539" s="141" t="s">
        <v>1074</v>
      </c>
      <c r="M1539" s="93" t="s">
        <v>494</v>
      </c>
    </row>
    <row r="1540" spans="1:13" x14ac:dyDescent="0.2">
      <c r="A1540" s="216">
        <v>42147</v>
      </c>
      <c r="B1540" s="145" t="s">
        <v>1531</v>
      </c>
      <c r="C1540" s="186" t="s">
        <v>118</v>
      </c>
      <c r="D1540" s="143" t="s">
        <v>9</v>
      </c>
      <c r="E1540" s="135">
        <v>700</v>
      </c>
      <c r="F1540" s="99">
        <f t="shared" si="56"/>
        <v>1.0671431206618727</v>
      </c>
      <c r="G1540" s="98">
        <f t="shared" si="57"/>
        <v>1.2070751155946862</v>
      </c>
      <c r="H1540" s="138">
        <v>579.91420000000005</v>
      </c>
      <c r="I1540" s="136" t="s">
        <v>59</v>
      </c>
      <c r="J1540" s="103" t="s">
        <v>493</v>
      </c>
      <c r="K1540" s="137" t="s">
        <v>1474</v>
      </c>
      <c r="L1540" s="141" t="s">
        <v>1074</v>
      </c>
      <c r="M1540" s="93" t="s">
        <v>494</v>
      </c>
    </row>
    <row r="1541" spans="1:13" x14ac:dyDescent="0.2">
      <c r="A1541" s="216">
        <v>42147</v>
      </c>
      <c r="B1541" s="145" t="s">
        <v>132</v>
      </c>
      <c r="C1541" s="186" t="s">
        <v>118</v>
      </c>
      <c r="D1541" s="143" t="s">
        <v>9</v>
      </c>
      <c r="E1541" s="135">
        <v>500</v>
      </c>
      <c r="F1541" s="99">
        <f t="shared" si="56"/>
        <v>0.76224508618705189</v>
      </c>
      <c r="G1541" s="98">
        <f t="shared" si="57"/>
        <v>0.86219651113906148</v>
      </c>
      <c r="H1541" s="138">
        <v>579.91420000000005</v>
      </c>
      <c r="I1541" s="136" t="s">
        <v>59</v>
      </c>
      <c r="J1541" s="103" t="s">
        <v>493</v>
      </c>
      <c r="K1541" s="137" t="s">
        <v>1474</v>
      </c>
      <c r="L1541" s="141" t="s">
        <v>1074</v>
      </c>
      <c r="M1541" s="93" t="s">
        <v>494</v>
      </c>
    </row>
    <row r="1542" spans="1:13" x14ac:dyDescent="0.2">
      <c r="A1542" s="216">
        <v>42147</v>
      </c>
      <c r="B1542" s="145" t="s">
        <v>1532</v>
      </c>
      <c r="C1542" s="186" t="s">
        <v>118</v>
      </c>
      <c r="D1542" s="143" t="s">
        <v>9</v>
      </c>
      <c r="E1542" s="135">
        <v>500</v>
      </c>
      <c r="F1542" s="99">
        <f t="shared" si="56"/>
        <v>0.76224508618705189</v>
      </c>
      <c r="G1542" s="98">
        <f t="shared" si="57"/>
        <v>0.86219651113906148</v>
      </c>
      <c r="H1542" s="138">
        <v>579.91420000000005</v>
      </c>
      <c r="I1542" s="136" t="s">
        <v>59</v>
      </c>
      <c r="J1542" s="103" t="s">
        <v>493</v>
      </c>
      <c r="K1542" s="137" t="s">
        <v>1474</v>
      </c>
      <c r="L1542" s="141" t="s">
        <v>1074</v>
      </c>
      <c r="M1542" s="93" t="s">
        <v>494</v>
      </c>
    </row>
    <row r="1543" spans="1:13" ht="15" x14ac:dyDescent="0.2">
      <c r="A1543" s="216">
        <v>42147</v>
      </c>
      <c r="B1543" s="145" t="s">
        <v>1697</v>
      </c>
      <c r="C1543" s="186" t="s">
        <v>273</v>
      </c>
      <c r="D1543" s="143" t="s">
        <v>8</v>
      </c>
      <c r="E1543" s="135">
        <v>5000</v>
      </c>
      <c r="F1543" s="99">
        <f t="shared" si="56"/>
        <v>7.6224508618705187</v>
      </c>
      <c r="G1543" s="98">
        <f t="shared" si="57"/>
        <v>8.6219651113906153</v>
      </c>
      <c r="H1543" s="138">
        <v>579.91420000000005</v>
      </c>
      <c r="I1543" s="214" t="s">
        <v>12</v>
      </c>
      <c r="J1543" s="103" t="s">
        <v>493</v>
      </c>
      <c r="K1543" s="137" t="s">
        <v>1470</v>
      </c>
      <c r="L1543" s="141" t="s">
        <v>1074</v>
      </c>
      <c r="M1543" s="93" t="s">
        <v>494</v>
      </c>
    </row>
    <row r="1544" spans="1:13" ht="15" x14ac:dyDescent="0.2">
      <c r="A1544" s="216">
        <v>42147</v>
      </c>
      <c r="B1544" s="145" t="s">
        <v>1649</v>
      </c>
      <c r="C1544" s="186" t="s">
        <v>118</v>
      </c>
      <c r="D1544" s="143" t="s">
        <v>8</v>
      </c>
      <c r="E1544" s="135">
        <v>1000</v>
      </c>
      <c r="F1544" s="99">
        <f t="shared" si="56"/>
        <v>1.5244901723741038</v>
      </c>
      <c r="G1544" s="98">
        <f t="shared" si="57"/>
        <v>1.724393022278123</v>
      </c>
      <c r="H1544" s="138">
        <v>579.91420000000005</v>
      </c>
      <c r="I1544" s="214" t="s">
        <v>12</v>
      </c>
      <c r="J1544" s="103" t="s">
        <v>493</v>
      </c>
      <c r="K1544" s="137" t="s">
        <v>1470</v>
      </c>
      <c r="L1544" s="141" t="s">
        <v>1074</v>
      </c>
      <c r="M1544" s="93" t="s">
        <v>494</v>
      </c>
    </row>
    <row r="1545" spans="1:13" ht="15" x14ac:dyDescent="0.2">
      <c r="A1545" s="216">
        <v>42147</v>
      </c>
      <c r="B1545" s="145" t="s">
        <v>1645</v>
      </c>
      <c r="C1545" s="186" t="s">
        <v>273</v>
      </c>
      <c r="D1545" s="143" t="s">
        <v>8</v>
      </c>
      <c r="E1545" s="135">
        <v>1000</v>
      </c>
      <c r="F1545" s="99">
        <f t="shared" si="56"/>
        <v>1.5244901723741038</v>
      </c>
      <c r="G1545" s="98">
        <f t="shared" si="57"/>
        <v>1.724393022278123</v>
      </c>
      <c r="H1545" s="138">
        <v>579.91420000000005</v>
      </c>
      <c r="I1545" s="214" t="s">
        <v>12</v>
      </c>
      <c r="J1545" s="103" t="s">
        <v>493</v>
      </c>
      <c r="K1545" s="137" t="s">
        <v>1470</v>
      </c>
      <c r="L1545" s="141" t="s">
        <v>1074</v>
      </c>
      <c r="M1545" s="93" t="s">
        <v>494</v>
      </c>
    </row>
    <row r="1546" spans="1:13" ht="15" x14ac:dyDescent="0.2">
      <c r="A1546" s="216">
        <v>42147</v>
      </c>
      <c r="B1546" s="145" t="s">
        <v>1648</v>
      </c>
      <c r="C1546" s="186" t="s">
        <v>118</v>
      </c>
      <c r="D1546" s="143" t="s">
        <v>8</v>
      </c>
      <c r="E1546" s="135">
        <v>500</v>
      </c>
      <c r="F1546" s="99">
        <f t="shared" si="56"/>
        <v>0.76224508618705189</v>
      </c>
      <c r="G1546" s="98">
        <f t="shared" si="57"/>
        <v>0.86219651113906148</v>
      </c>
      <c r="H1546" s="138">
        <v>579.91420000000005</v>
      </c>
      <c r="I1546" s="214" t="s">
        <v>12</v>
      </c>
      <c r="J1546" s="103" t="s">
        <v>493</v>
      </c>
      <c r="K1546" s="137" t="s">
        <v>1471</v>
      </c>
      <c r="L1546" s="141" t="s">
        <v>1074</v>
      </c>
      <c r="M1546" s="93" t="s">
        <v>494</v>
      </c>
    </row>
    <row r="1547" spans="1:13" ht="15" x14ac:dyDescent="0.2">
      <c r="A1547" s="216">
        <v>42147</v>
      </c>
      <c r="B1547" s="145" t="s">
        <v>1656</v>
      </c>
      <c r="C1547" s="186" t="s">
        <v>118</v>
      </c>
      <c r="D1547" s="143" t="s">
        <v>8</v>
      </c>
      <c r="E1547" s="135">
        <v>1300</v>
      </c>
      <c r="F1547" s="99">
        <f t="shared" si="56"/>
        <v>1.9818372240863349</v>
      </c>
      <c r="G1547" s="98">
        <f t="shared" si="57"/>
        <v>2.24171092896156</v>
      </c>
      <c r="H1547" s="138">
        <v>579.91420000000005</v>
      </c>
      <c r="I1547" s="214" t="s">
        <v>12</v>
      </c>
      <c r="J1547" s="103" t="s">
        <v>493</v>
      </c>
      <c r="K1547" s="137" t="s">
        <v>1471</v>
      </c>
      <c r="L1547" s="141" t="s">
        <v>1074</v>
      </c>
      <c r="M1547" s="93" t="s">
        <v>494</v>
      </c>
    </row>
    <row r="1548" spans="1:13" ht="15" x14ac:dyDescent="0.2">
      <c r="A1548" s="216">
        <v>42147</v>
      </c>
      <c r="B1548" s="145" t="s">
        <v>1697</v>
      </c>
      <c r="C1548" s="186" t="s">
        <v>273</v>
      </c>
      <c r="D1548" s="143" t="s">
        <v>8</v>
      </c>
      <c r="E1548" s="135">
        <v>5000</v>
      </c>
      <c r="F1548" s="99">
        <f t="shared" si="56"/>
        <v>7.6224508618705187</v>
      </c>
      <c r="G1548" s="98">
        <f t="shared" si="57"/>
        <v>8.6219651113906153</v>
      </c>
      <c r="H1548" s="138">
        <v>579.91420000000005</v>
      </c>
      <c r="I1548" s="214" t="s">
        <v>12</v>
      </c>
      <c r="J1548" s="103" t="s">
        <v>493</v>
      </c>
      <c r="K1548" s="137" t="s">
        <v>1471</v>
      </c>
      <c r="L1548" s="141" t="s">
        <v>1074</v>
      </c>
      <c r="M1548" s="93" t="s">
        <v>494</v>
      </c>
    </row>
    <row r="1549" spans="1:13" ht="15" x14ac:dyDescent="0.2">
      <c r="A1549" s="216">
        <v>42147</v>
      </c>
      <c r="B1549" s="145" t="s">
        <v>1657</v>
      </c>
      <c r="C1549" s="186" t="s">
        <v>118</v>
      </c>
      <c r="D1549" s="143" t="s">
        <v>8</v>
      </c>
      <c r="E1549" s="135">
        <v>1300</v>
      </c>
      <c r="F1549" s="99">
        <f t="shared" si="56"/>
        <v>1.9818372240863349</v>
      </c>
      <c r="G1549" s="98">
        <f t="shared" si="57"/>
        <v>2.24171092896156</v>
      </c>
      <c r="H1549" s="138">
        <v>579.91420000000005</v>
      </c>
      <c r="I1549" s="214" t="s">
        <v>12</v>
      </c>
      <c r="J1549" s="103" t="s">
        <v>493</v>
      </c>
      <c r="K1549" s="137" t="s">
        <v>1471</v>
      </c>
      <c r="L1549" s="141" t="s">
        <v>1074</v>
      </c>
      <c r="M1549" s="93" t="s">
        <v>494</v>
      </c>
    </row>
    <row r="1550" spans="1:13" ht="15" x14ac:dyDescent="0.2">
      <c r="A1550" s="216">
        <v>42147</v>
      </c>
      <c r="B1550" s="145" t="s">
        <v>1658</v>
      </c>
      <c r="C1550" s="186" t="s">
        <v>118</v>
      </c>
      <c r="D1550" s="143" t="s">
        <v>8</v>
      </c>
      <c r="E1550" s="135">
        <v>500</v>
      </c>
      <c r="F1550" s="99">
        <f t="shared" si="56"/>
        <v>0.76224508618705189</v>
      </c>
      <c r="G1550" s="98">
        <f t="shared" si="57"/>
        <v>0.86219651113906148</v>
      </c>
      <c r="H1550" s="138">
        <v>579.91420000000005</v>
      </c>
      <c r="I1550" s="214" t="s">
        <v>12</v>
      </c>
      <c r="J1550" s="103" t="s">
        <v>493</v>
      </c>
      <c r="K1550" s="137" t="s">
        <v>1471</v>
      </c>
      <c r="L1550" s="141" t="s">
        <v>1074</v>
      </c>
      <c r="M1550" s="93" t="s">
        <v>494</v>
      </c>
    </row>
    <row r="1551" spans="1:13" ht="15" x14ac:dyDescent="0.2">
      <c r="A1551" s="216">
        <v>42147</v>
      </c>
      <c r="B1551" s="145" t="s">
        <v>1649</v>
      </c>
      <c r="C1551" s="186" t="s">
        <v>118</v>
      </c>
      <c r="D1551" s="143" t="s">
        <v>8</v>
      </c>
      <c r="E1551" s="135">
        <v>1800</v>
      </c>
      <c r="F1551" s="99">
        <f t="shared" si="56"/>
        <v>2.7440823102733867</v>
      </c>
      <c r="G1551" s="98">
        <f t="shared" si="57"/>
        <v>3.1039074401006217</v>
      </c>
      <c r="H1551" s="138">
        <v>579.91420000000005</v>
      </c>
      <c r="I1551" s="214" t="s">
        <v>12</v>
      </c>
      <c r="J1551" s="103" t="s">
        <v>493</v>
      </c>
      <c r="K1551" s="137" t="s">
        <v>1471</v>
      </c>
      <c r="L1551" s="141" t="s">
        <v>1074</v>
      </c>
      <c r="M1551" s="93" t="s">
        <v>494</v>
      </c>
    </row>
    <row r="1552" spans="1:13" ht="15" x14ac:dyDescent="0.2">
      <c r="A1552" s="216">
        <v>42147</v>
      </c>
      <c r="B1552" s="145" t="s">
        <v>1645</v>
      </c>
      <c r="C1552" s="186" t="s">
        <v>273</v>
      </c>
      <c r="D1552" s="143" t="s">
        <v>8</v>
      </c>
      <c r="E1552" s="135">
        <v>3000</v>
      </c>
      <c r="F1552" s="99">
        <f t="shared" si="56"/>
        <v>4.5734705171223116</v>
      </c>
      <c r="G1552" s="98">
        <f t="shared" si="57"/>
        <v>5.1731790668343693</v>
      </c>
      <c r="H1552" s="138">
        <v>579.91420000000005</v>
      </c>
      <c r="I1552" s="214" t="s">
        <v>12</v>
      </c>
      <c r="J1552" s="103" t="s">
        <v>493</v>
      </c>
      <c r="K1552" s="137" t="s">
        <v>1471</v>
      </c>
      <c r="L1552" s="141" t="s">
        <v>1074</v>
      </c>
      <c r="M1552" s="93" t="s">
        <v>494</v>
      </c>
    </row>
    <row r="1553" spans="1:13" ht="15" x14ac:dyDescent="0.2">
      <c r="A1553" s="216">
        <v>42147</v>
      </c>
      <c r="B1553" s="145" t="s">
        <v>1650</v>
      </c>
      <c r="C1553" s="186" t="s">
        <v>239</v>
      </c>
      <c r="D1553" s="143" t="s">
        <v>8</v>
      </c>
      <c r="E1553" s="135">
        <v>2200</v>
      </c>
      <c r="F1553" s="99">
        <f t="shared" si="56"/>
        <v>3.3538783792230284</v>
      </c>
      <c r="G1553" s="98">
        <f t="shared" si="57"/>
        <v>3.7936646490118706</v>
      </c>
      <c r="H1553" s="138">
        <v>579.91420000000005</v>
      </c>
      <c r="I1553" s="214" t="s">
        <v>12</v>
      </c>
      <c r="J1553" s="103" t="s">
        <v>493</v>
      </c>
      <c r="K1553" s="137" t="s">
        <v>1471</v>
      </c>
      <c r="L1553" s="141" t="s">
        <v>1074</v>
      </c>
      <c r="M1553" s="93" t="s">
        <v>494</v>
      </c>
    </row>
    <row r="1554" spans="1:13" x14ac:dyDescent="0.2">
      <c r="A1554" s="216">
        <v>42148</v>
      </c>
      <c r="B1554" s="145" t="s">
        <v>1533</v>
      </c>
      <c r="C1554" s="186" t="s">
        <v>118</v>
      </c>
      <c r="D1554" s="143" t="s">
        <v>9</v>
      </c>
      <c r="E1554" s="135">
        <v>500</v>
      </c>
      <c r="F1554" s="99">
        <f t="shared" si="56"/>
        <v>0.76224508618705189</v>
      </c>
      <c r="G1554" s="98">
        <f t="shared" si="57"/>
        <v>0.86219651113906148</v>
      </c>
      <c r="H1554" s="138">
        <v>579.91420000000005</v>
      </c>
      <c r="I1554" s="136" t="s">
        <v>59</v>
      </c>
      <c r="J1554" s="103" t="s">
        <v>493</v>
      </c>
      <c r="K1554" s="137" t="s">
        <v>1475</v>
      </c>
      <c r="L1554" s="141" t="s">
        <v>1074</v>
      </c>
      <c r="M1554" s="93" t="s">
        <v>494</v>
      </c>
    </row>
    <row r="1555" spans="1:13" x14ac:dyDescent="0.2">
      <c r="A1555" s="216">
        <v>42148</v>
      </c>
      <c r="B1555" s="145" t="s">
        <v>1534</v>
      </c>
      <c r="C1555" s="186" t="s">
        <v>118</v>
      </c>
      <c r="D1555" s="143" t="s">
        <v>9</v>
      </c>
      <c r="E1555" s="135">
        <v>2000</v>
      </c>
      <c r="F1555" s="99">
        <f t="shared" si="56"/>
        <v>3.0489803447482076</v>
      </c>
      <c r="G1555" s="98">
        <f t="shared" si="57"/>
        <v>3.4487860445562459</v>
      </c>
      <c r="H1555" s="138">
        <v>579.91420000000005</v>
      </c>
      <c r="I1555" s="136" t="s">
        <v>59</v>
      </c>
      <c r="J1555" s="103" t="s">
        <v>493</v>
      </c>
      <c r="K1555" s="137" t="s">
        <v>1475</v>
      </c>
      <c r="L1555" s="141" t="s">
        <v>1074</v>
      </c>
      <c r="M1555" s="93" t="s">
        <v>494</v>
      </c>
    </row>
    <row r="1556" spans="1:13" x14ac:dyDescent="0.2">
      <c r="A1556" s="216">
        <v>42148</v>
      </c>
      <c r="B1556" s="145" t="s">
        <v>1535</v>
      </c>
      <c r="C1556" s="186" t="s">
        <v>118</v>
      </c>
      <c r="D1556" s="143" t="s">
        <v>9</v>
      </c>
      <c r="E1556" s="135">
        <v>1000</v>
      </c>
      <c r="F1556" s="99">
        <f t="shared" si="56"/>
        <v>1.5244901723741038</v>
      </c>
      <c r="G1556" s="98">
        <f t="shared" si="57"/>
        <v>1.724393022278123</v>
      </c>
      <c r="H1556" s="138">
        <v>579.91420000000005</v>
      </c>
      <c r="I1556" s="136" t="s">
        <v>59</v>
      </c>
      <c r="J1556" s="103" t="s">
        <v>493</v>
      </c>
      <c r="K1556" s="137" t="s">
        <v>1475</v>
      </c>
      <c r="L1556" s="141" t="s">
        <v>1074</v>
      </c>
      <c r="M1556" s="93" t="s">
        <v>494</v>
      </c>
    </row>
    <row r="1557" spans="1:13" x14ac:dyDescent="0.2">
      <c r="A1557" s="216">
        <v>42148</v>
      </c>
      <c r="B1557" s="145" t="s">
        <v>1536</v>
      </c>
      <c r="C1557" s="186" t="s">
        <v>118</v>
      </c>
      <c r="D1557" s="143" t="s">
        <v>9</v>
      </c>
      <c r="E1557" s="135">
        <v>1000</v>
      </c>
      <c r="F1557" s="99">
        <f t="shared" si="56"/>
        <v>1.5244901723741038</v>
      </c>
      <c r="G1557" s="98">
        <f t="shared" si="57"/>
        <v>1.724393022278123</v>
      </c>
      <c r="H1557" s="138">
        <v>579.91420000000005</v>
      </c>
      <c r="I1557" s="136" t="s">
        <v>59</v>
      </c>
      <c r="J1557" s="103" t="s">
        <v>493</v>
      </c>
      <c r="K1557" s="137" t="s">
        <v>1475</v>
      </c>
      <c r="L1557" s="141" t="s">
        <v>1074</v>
      </c>
      <c r="M1557" s="93" t="s">
        <v>494</v>
      </c>
    </row>
    <row r="1558" spans="1:13" x14ac:dyDescent="0.2">
      <c r="A1558" s="216">
        <v>42148</v>
      </c>
      <c r="B1558" s="145" t="s">
        <v>1537</v>
      </c>
      <c r="C1558" s="186" t="s">
        <v>118</v>
      </c>
      <c r="D1558" s="143" t="s">
        <v>9</v>
      </c>
      <c r="E1558" s="135">
        <v>2000</v>
      </c>
      <c r="F1558" s="99">
        <f t="shared" si="56"/>
        <v>3.0489803447482076</v>
      </c>
      <c r="G1558" s="98">
        <f t="shared" si="57"/>
        <v>3.4487860445562459</v>
      </c>
      <c r="H1558" s="138">
        <v>579.91420000000005</v>
      </c>
      <c r="I1558" s="136" t="s">
        <v>59</v>
      </c>
      <c r="J1558" s="103" t="s">
        <v>493</v>
      </c>
      <c r="K1558" s="137" t="s">
        <v>1475</v>
      </c>
      <c r="L1558" s="141" t="s">
        <v>1074</v>
      </c>
      <c r="M1558" s="93" t="s">
        <v>494</v>
      </c>
    </row>
    <row r="1559" spans="1:13" x14ac:dyDescent="0.2">
      <c r="A1559" s="216">
        <v>42148</v>
      </c>
      <c r="B1559" s="145" t="s">
        <v>1539</v>
      </c>
      <c r="C1559" s="186" t="s">
        <v>118</v>
      </c>
      <c r="D1559" s="143" t="s">
        <v>9</v>
      </c>
      <c r="E1559" s="135">
        <v>700</v>
      </c>
      <c r="F1559" s="99">
        <f t="shared" si="56"/>
        <v>1.0671431206618727</v>
      </c>
      <c r="G1559" s="98">
        <f t="shared" si="57"/>
        <v>1.2070751155946862</v>
      </c>
      <c r="H1559" s="138">
        <v>579.91420000000005</v>
      </c>
      <c r="I1559" s="136" t="s">
        <v>59</v>
      </c>
      <c r="J1559" s="103" t="s">
        <v>493</v>
      </c>
      <c r="K1559" s="137" t="s">
        <v>1475</v>
      </c>
      <c r="L1559" s="141" t="s">
        <v>1074</v>
      </c>
      <c r="M1559" s="93" t="s">
        <v>494</v>
      </c>
    </row>
    <row r="1560" spans="1:13" x14ac:dyDescent="0.2">
      <c r="A1560" s="216">
        <v>42148</v>
      </c>
      <c r="B1560" s="145" t="s">
        <v>1538</v>
      </c>
      <c r="C1560" s="186" t="s">
        <v>118</v>
      </c>
      <c r="D1560" s="143" t="s">
        <v>9</v>
      </c>
      <c r="E1560" s="135">
        <v>800</v>
      </c>
      <c r="F1560" s="99">
        <f t="shared" si="56"/>
        <v>1.2195921378992831</v>
      </c>
      <c r="G1560" s="98">
        <f t="shared" si="57"/>
        <v>1.3795144178224985</v>
      </c>
      <c r="H1560" s="138">
        <v>579.91420000000005</v>
      </c>
      <c r="I1560" s="136" t="s">
        <v>59</v>
      </c>
      <c r="J1560" s="103" t="s">
        <v>493</v>
      </c>
      <c r="K1560" s="137" t="s">
        <v>1475</v>
      </c>
      <c r="L1560" s="141" t="s">
        <v>1074</v>
      </c>
      <c r="M1560" s="93" t="s">
        <v>494</v>
      </c>
    </row>
    <row r="1561" spans="1:13" ht="15" x14ac:dyDescent="0.2">
      <c r="A1561" s="216">
        <v>42148</v>
      </c>
      <c r="B1561" s="145" t="s">
        <v>1645</v>
      </c>
      <c r="C1561" s="186" t="s">
        <v>273</v>
      </c>
      <c r="D1561" s="143" t="s">
        <v>8</v>
      </c>
      <c r="E1561" s="135">
        <v>1000</v>
      </c>
      <c r="F1561" s="99">
        <f t="shared" si="56"/>
        <v>1.5244901723741038</v>
      </c>
      <c r="G1561" s="98">
        <f t="shared" si="57"/>
        <v>1.724393022278123</v>
      </c>
      <c r="H1561" s="138">
        <v>579.91420000000005</v>
      </c>
      <c r="I1561" s="214" t="s">
        <v>12</v>
      </c>
      <c r="J1561" s="103" t="s">
        <v>493</v>
      </c>
      <c r="K1561" s="137" t="s">
        <v>1470</v>
      </c>
      <c r="L1561" s="141" t="s">
        <v>1074</v>
      </c>
      <c r="M1561" s="93" t="s">
        <v>494</v>
      </c>
    </row>
    <row r="1562" spans="1:13" ht="15" x14ac:dyDescent="0.2">
      <c r="A1562" s="216">
        <v>42148</v>
      </c>
      <c r="B1562" s="145" t="s">
        <v>1652</v>
      </c>
      <c r="C1562" s="186" t="s">
        <v>118</v>
      </c>
      <c r="D1562" s="143" t="s">
        <v>8</v>
      </c>
      <c r="E1562" s="135">
        <v>7500</v>
      </c>
      <c r="F1562" s="99">
        <f t="shared" si="56"/>
        <v>11.433676292805778</v>
      </c>
      <c r="G1562" s="98">
        <f t="shared" si="57"/>
        <v>12.932947667085923</v>
      </c>
      <c r="H1562" s="138">
        <v>579.91420000000005</v>
      </c>
      <c r="I1562" s="214" t="s">
        <v>12</v>
      </c>
      <c r="J1562" s="103" t="s">
        <v>493</v>
      </c>
      <c r="K1562" s="137" t="s">
        <v>1470</v>
      </c>
      <c r="L1562" s="141" t="s">
        <v>1074</v>
      </c>
      <c r="M1562" s="93" t="s">
        <v>494</v>
      </c>
    </row>
    <row r="1563" spans="1:13" ht="15" x14ac:dyDescent="0.2">
      <c r="A1563" s="216">
        <v>42148</v>
      </c>
      <c r="B1563" s="145" t="s">
        <v>1649</v>
      </c>
      <c r="C1563" s="186" t="s">
        <v>118</v>
      </c>
      <c r="D1563" s="143" t="s">
        <v>8</v>
      </c>
      <c r="E1563" s="135">
        <v>300</v>
      </c>
      <c r="F1563" s="99">
        <f t="shared" si="56"/>
        <v>0.45734705171223117</v>
      </c>
      <c r="G1563" s="98">
        <f t="shared" si="57"/>
        <v>0.51731790668343691</v>
      </c>
      <c r="H1563" s="138">
        <v>579.91420000000005</v>
      </c>
      <c r="I1563" s="214" t="s">
        <v>12</v>
      </c>
      <c r="J1563" s="103" t="s">
        <v>493</v>
      </c>
      <c r="K1563" s="137" t="s">
        <v>1471</v>
      </c>
      <c r="L1563" s="141" t="s">
        <v>1074</v>
      </c>
      <c r="M1563" s="93" t="s">
        <v>494</v>
      </c>
    </row>
    <row r="1564" spans="1:13" ht="15" x14ac:dyDescent="0.2">
      <c r="A1564" s="216">
        <v>42148</v>
      </c>
      <c r="B1564" s="145" t="s">
        <v>1648</v>
      </c>
      <c r="C1564" s="186" t="s">
        <v>118</v>
      </c>
      <c r="D1564" s="143" t="s">
        <v>8</v>
      </c>
      <c r="E1564" s="135">
        <v>200</v>
      </c>
      <c r="F1564" s="99">
        <f t="shared" si="56"/>
        <v>0.30489803447482078</v>
      </c>
      <c r="G1564" s="98">
        <f t="shared" si="57"/>
        <v>0.34487860445562463</v>
      </c>
      <c r="H1564" s="138">
        <v>579.91420000000005</v>
      </c>
      <c r="I1564" s="214" t="s">
        <v>12</v>
      </c>
      <c r="J1564" s="103" t="s">
        <v>493</v>
      </c>
      <c r="K1564" s="137" t="s">
        <v>1471</v>
      </c>
      <c r="L1564" s="141" t="s">
        <v>1074</v>
      </c>
      <c r="M1564" s="93" t="s">
        <v>494</v>
      </c>
    </row>
    <row r="1565" spans="1:13" ht="15" x14ac:dyDescent="0.2">
      <c r="A1565" s="216">
        <v>42148</v>
      </c>
      <c r="B1565" s="145" t="s">
        <v>1647</v>
      </c>
      <c r="C1565" s="186" t="s">
        <v>118</v>
      </c>
      <c r="D1565" s="143" t="s">
        <v>8</v>
      </c>
      <c r="E1565" s="135">
        <v>6200</v>
      </c>
      <c r="F1565" s="99">
        <f t="shared" si="56"/>
        <v>9.451839068719444</v>
      </c>
      <c r="G1565" s="98">
        <f t="shared" si="57"/>
        <v>10.691236738124363</v>
      </c>
      <c r="H1565" s="138">
        <v>579.91420000000005</v>
      </c>
      <c r="I1565" s="214" t="s">
        <v>12</v>
      </c>
      <c r="J1565" s="103" t="s">
        <v>493</v>
      </c>
      <c r="K1565" s="137" t="s">
        <v>1471</v>
      </c>
      <c r="L1565" s="141" t="s">
        <v>1074</v>
      </c>
      <c r="M1565" s="93" t="s">
        <v>494</v>
      </c>
    </row>
    <row r="1566" spans="1:13" ht="15" x14ac:dyDescent="0.2">
      <c r="A1566" s="216">
        <v>42148</v>
      </c>
      <c r="B1566" s="145" t="s">
        <v>1646</v>
      </c>
      <c r="C1566" s="186" t="s">
        <v>118</v>
      </c>
      <c r="D1566" s="143" t="s">
        <v>8</v>
      </c>
      <c r="E1566" s="135">
        <v>600</v>
      </c>
      <c r="F1566" s="99">
        <f t="shared" si="56"/>
        <v>0.91469410342446233</v>
      </c>
      <c r="G1566" s="98">
        <f t="shared" si="57"/>
        <v>1.0346358133668738</v>
      </c>
      <c r="H1566" s="138">
        <v>579.91420000000005</v>
      </c>
      <c r="I1566" s="214" t="s">
        <v>12</v>
      </c>
      <c r="J1566" s="103" t="s">
        <v>493</v>
      </c>
      <c r="K1566" s="137" t="s">
        <v>1471</v>
      </c>
      <c r="L1566" s="141" t="s">
        <v>1074</v>
      </c>
      <c r="M1566" s="93" t="s">
        <v>494</v>
      </c>
    </row>
    <row r="1567" spans="1:13" ht="15" x14ac:dyDescent="0.2">
      <c r="A1567" s="216">
        <v>42148</v>
      </c>
      <c r="B1567" s="145" t="s">
        <v>1645</v>
      </c>
      <c r="C1567" s="186" t="s">
        <v>273</v>
      </c>
      <c r="D1567" s="143" t="s">
        <v>8</v>
      </c>
      <c r="E1567" s="135">
        <v>3000</v>
      </c>
      <c r="F1567" s="99">
        <f t="shared" si="56"/>
        <v>4.5734705171223116</v>
      </c>
      <c r="G1567" s="98">
        <f t="shared" si="57"/>
        <v>5.1731790668343693</v>
      </c>
      <c r="H1567" s="138">
        <v>579.91420000000005</v>
      </c>
      <c r="I1567" s="214" t="s">
        <v>12</v>
      </c>
      <c r="J1567" s="103" t="s">
        <v>493</v>
      </c>
      <c r="K1567" s="137" t="s">
        <v>1471</v>
      </c>
      <c r="L1567" s="141" t="s">
        <v>1074</v>
      </c>
      <c r="M1567" s="93" t="s">
        <v>494</v>
      </c>
    </row>
    <row r="1568" spans="1:13" x14ac:dyDescent="0.2">
      <c r="A1568" s="216">
        <v>42150</v>
      </c>
      <c r="B1568" s="145" t="s">
        <v>1540</v>
      </c>
      <c r="C1568" s="186" t="s">
        <v>149</v>
      </c>
      <c r="D1568" s="143" t="s">
        <v>9</v>
      </c>
      <c r="E1568" s="135">
        <v>50000</v>
      </c>
      <c r="F1568" s="99">
        <f t="shared" si="56"/>
        <v>76.224508618705187</v>
      </c>
      <c r="G1568" s="98">
        <f t="shared" si="57"/>
        <v>86.219651113906153</v>
      </c>
      <c r="H1568" s="138">
        <v>579.91420000000005</v>
      </c>
      <c r="I1568" s="136" t="s">
        <v>59</v>
      </c>
      <c r="J1568" s="103" t="s">
        <v>493</v>
      </c>
      <c r="K1568" s="137" t="s">
        <v>1478</v>
      </c>
      <c r="L1568" s="141" t="s">
        <v>1074</v>
      </c>
      <c r="M1568" s="93" t="s">
        <v>494</v>
      </c>
    </row>
    <row r="1569" spans="1:13" x14ac:dyDescent="0.2">
      <c r="A1569" s="216">
        <v>42150</v>
      </c>
      <c r="B1569" s="145" t="s">
        <v>1541</v>
      </c>
      <c r="C1569" s="186" t="s">
        <v>118</v>
      </c>
      <c r="D1569" s="143" t="s">
        <v>9</v>
      </c>
      <c r="E1569" s="135">
        <v>700</v>
      </c>
      <c r="F1569" s="99">
        <f t="shared" si="56"/>
        <v>1.0671431206618727</v>
      </c>
      <c r="G1569" s="98">
        <f t="shared" si="57"/>
        <v>1.2070751155946862</v>
      </c>
      <c r="H1569" s="138">
        <v>579.91420000000005</v>
      </c>
      <c r="I1569" s="136" t="s">
        <v>59</v>
      </c>
      <c r="J1569" s="103" t="s">
        <v>493</v>
      </c>
      <c r="K1569" s="137" t="s">
        <v>1478</v>
      </c>
      <c r="L1569" s="141" t="s">
        <v>1074</v>
      </c>
      <c r="M1569" s="93" t="s">
        <v>494</v>
      </c>
    </row>
    <row r="1570" spans="1:13" x14ac:dyDescent="0.2">
      <c r="A1570" s="216">
        <v>42150</v>
      </c>
      <c r="B1570" s="145" t="s">
        <v>1542</v>
      </c>
      <c r="C1570" s="186" t="s">
        <v>118</v>
      </c>
      <c r="D1570" s="143" t="s">
        <v>9</v>
      </c>
      <c r="E1570" s="135">
        <v>700</v>
      </c>
      <c r="F1570" s="99">
        <f t="shared" si="56"/>
        <v>1.0671431206618727</v>
      </c>
      <c r="G1570" s="98">
        <f t="shared" si="57"/>
        <v>1.2070751155946862</v>
      </c>
      <c r="H1570" s="138">
        <v>579.91420000000005</v>
      </c>
      <c r="I1570" s="136" t="s">
        <v>59</v>
      </c>
      <c r="J1570" s="103" t="s">
        <v>493</v>
      </c>
      <c r="K1570" s="137" t="s">
        <v>1478</v>
      </c>
      <c r="L1570" s="141" t="s">
        <v>1074</v>
      </c>
      <c r="M1570" s="93" t="s">
        <v>494</v>
      </c>
    </row>
    <row r="1571" spans="1:13" x14ac:dyDescent="0.2">
      <c r="A1571" s="216">
        <v>42150</v>
      </c>
      <c r="B1571" s="145" t="s">
        <v>1543</v>
      </c>
      <c r="C1571" s="186" t="s">
        <v>118</v>
      </c>
      <c r="D1571" s="143" t="s">
        <v>9</v>
      </c>
      <c r="E1571" s="135">
        <v>700</v>
      </c>
      <c r="F1571" s="99">
        <f t="shared" si="56"/>
        <v>1.0671431206618727</v>
      </c>
      <c r="G1571" s="98">
        <f t="shared" si="57"/>
        <v>1.2070751155946862</v>
      </c>
      <c r="H1571" s="138">
        <v>579.91420000000005</v>
      </c>
      <c r="I1571" s="136" t="s">
        <v>59</v>
      </c>
      <c r="J1571" s="103" t="s">
        <v>493</v>
      </c>
      <c r="K1571" s="137" t="s">
        <v>1479</v>
      </c>
      <c r="L1571" s="141" t="s">
        <v>1074</v>
      </c>
      <c r="M1571" s="93" t="s">
        <v>494</v>
      </c>
    </row>
    <row r="1572" spans="1:13" x14ac:dyDescent="0.2">
      <c r="A1572" s="216">
        <v>42150</v>
      </c>
      <c r="B1572" s="145" t="s">
        <v>1544</v>
      </c>
      <c r="C1572" s="186" t="s">
        <v>118</v>
      </c>
      <c r="D1572" s="143" t="s">
        <v>9</v>
      </c>
      <c r="E1572" s="135">
        <v>850</v>
      </c>
      <c r="F1572" s="99">
        <f t="shared" si="56"/>
        <v>1.2958166465179883</v>
      </c>
      <c r="G1572" s="98">
        <f t="shared" si="57"/>
        <v>1.4657340689364047</v>
      </c>
      <c r="H1572" s="138">
        <v>579.91420000000005</v>
      </c>
      <c r="I1572" s="136" t="s">
        <v>59</v>
      </c>
      <c r="J1572" s="103" t="s">
        <v>493</v>
      </c>
      <c r="K1572" s="137" t="s">
        <v>1479</v>
      </c>
      <c r="L1572" s="141" t="s">
        <v>1074</v>
      </c>
      <c r="M1572" s="93" t="s">
        <v>494</v>
      </c>
    </row>
    <row r="1573" spans="1:13" x14ac:dyDescent="0.2">
      <c r="A1573" s="216">
        <v>42150</v>
      </c>
      <c r="B1573" s="145" t="s">
        <v>1545</v>
      </c>
      <c r="C1573" s="186" t="s">
        <v>118</v>
      </c>
      <c r="D1573" s="143" t="s">
        <v>9</v>
      </c>
      <c r="E1573" s="175">
        <v>800</v>
      </c>
      <c r="F1573" s="99">
        <f t="shared" si="56"/>
        <v>1.2195921378992831</v>
      </c>
      <c r="G1573" s="98">
        <f t="shared" si="57"/>
        <v>1.3795144178224985</v>
      </c>
      <c r="H1573" s="138">
        <v>579.91420000000005</v>
      </c>
      <c r="I1573" s="212" t="s">
        <v>59</v>
      </c>
      <c r="J1573" s="103" t="s">
        <v>493</v>
      </c>
      <c r="K1573" s="137" t="s">
        <v>1480</v>
      </c>
      <c r="L1573" s="141" t="s">
        <v>1074</v>
      </c>
      <c r="M1573" s="93" t="s">
        <v>494</v>
      </c>
    </row>
    <row r="1574" spans="1:13" x14ac:dyDescent="0.2">
      <c r="A1574" s="216">
        <v>42150</v>
      </c>
      <c r="B1574" s="145" t="s">
        <v>1546</v>
      </c>
      <c r="C1574" s="186" t="s">
        <v>118</v>
      </c>
      <c r="D1574" s="143" t="s">
        <v>9</v>
      </c>
      <c r="E1574" s="175">
        <v>800</v>
      </c>
      <c r="F1574" s="99">
        <f t="shared" si="56"/>
        <v>1.2195921378992831</v>
      </c>
      <c r="G1574" s="98">
        <f t="shared" si="57"/>
        <v>1.3795144178224985</v>
      </c>
      <c r="H1574" s="138">
        <v>579.91420000000005</v>
      </c>
      <c r="I1574" s="212" t="s">
        <v>59</v>
      </c>
      <c r="J1574" s="103" t="s">
        <v>493</v>
      </c>
      <c r="K1574" s="137" t="s">
        <v>1480</v>
      </c>
      <c r="L1574" s="141" t="s">
        <v>1074</v>
      </c>
      <c r="M1574" s="93" t="s">
        <v>494</v>
      </c>
    </row>
    <row r="1575" spans="1:13" x14ac:dyDescent="0.2">
      <c r="A1575" s="216">
        <v>42150</v>
      </c>
      <c r="B1575" s="210" t="s">
        <v>1569</v>
      </c>
      <c r="C1575" s="186" t="s">
        <v>118</v>
      </c>
      <c r="D1575" s="143" t="s">
        <v>11</v>
      </c>
      <c r="E1575" s="175">
        <v>800</v>
      </c>
      <c r="F1575" s="99">
        <f t="shared" si="56"/>
        <v>1.2195921378992831</v>
      </c>
      <c r="G1575" s="98">
        <f t="shared" si="57"/>
        <v>1.3795144178224985</v>
      </c>
      <c r="H1575" s="138">
        <v>579.91420000000005</v>
      </c>
      <c r="I1575" s="212" t="s">
        <v>62</v>
      </c>
      <c r="J1575" s="103" t="s">
        <v>493</v>
      </c>
      <c r="K1575" s="137" t="s">
        <v>1481</v>
      </c>
      <c r="L1575" s="141" t="s">
        <v>1074</v>
      </c>
      <c r="M1575" s="93" t="s">
        <v>494</v>
      </c>
    </row>
    <row r="1576" spans="1:13" x14ac:dyDescent="0.2">
      <c r="A1576" s="216">
        <v>42150</v>
      </c>
      <c r="B1576" s="145" t="s">
        <v>638</v>
      </c>
      <c r="C1576" s="186" t="s">
        <v>118</v>
      </c>
      <c r="D1576" s="143" t="s">
        <v>11</v>
      </c>
      <c r="E1576" s="175">
        <v>600</v>
      </c>
      <c r="F1576" s="99">
        <f t="shared" si="56"/>
        <v>0.91469410342446233</v>
      </c>
      <c r="G1576" s="98">
        <f t="shared" si="57"/>
        <v>1.0346358133668738</v>
      </c>
      <c r="H1576" s="138">
        <v>579.91420000000005</v>
      </c>
      <c r="I1576" s="212" t="s">
        <v>62</v>
      </c>
      <c r="J1576" s="103" t="s">
        <v>493</v>
      </c>
      <c r="K1576" s="137" t="s">
        <v>1481</v>
      </c>
      <c r="L1576" s="141" t="s">
        <v>1074</v>
      </c>
      <c r="M1576" s="93" t="s">
        <v>494</v>
      </c>
    </row>
    <row r="1577" spans="1:13" x14ac:dyDescent="0.2">
      <c r="A1577" s="216">
        <v>42150</v>
      </c>
      <c r="B1577" s="145" t="s">
        <v>755</v>
      </c>
      <c r="C1577" s="186" t="s">
        <v>227</v>
      </c>
      <c r="D1577" s="143" t="s">
        <v>15</v>
      </c>
      <c r="E1577" s="135">
        <v>5000</v>
      </c>
      <c r="F1577" s="99">
        <f t="shared" si="56"/>
        <v>7.6224508618705187</v>
      </c>
      <c r="G1577" s="98">
        <f t="shared" si="57"/>
        <v>8.6219651113906153</v>
      </c>
      <c r="H1577" s="138">
        <v>579.91420000000005</v>
      </c>
      <c r="I1577" s="212" t="s">
        <v>16</v>
      </c>
      <c r="J1577" s="103" t="s">
        <v>493</v>
      </c>
      <c r="K1577" s="137" t="s">
        <v>1477</v>
      </c>
      <c r="L1577" s="141" t="s">
        <v>1074</v>
      </c>
      <c r="M1577" s="93" t="s">
        <v>494</v>
      </c>
    </row>
    <row r="1578" spans="1:13" x14ac:dyDescent="0.2">
      <c r="A1578" s="216">
        <v>42150</v>
      </c>
      <c r="B1578" s="145" t="s">
        <v>1604</v>
      </c>
      <c r="C1578" s="186" t="s">
        <v>227</v>
      </c>
      <c r="D1578" s="143" t="s">
        <v>15</v>
      </c>
      <c r="E1578" s="135">
        <v>5000</v>
      </c>
      <c r="F1578" s="99">
        <f t="shared" si="56"/>
        <v>7.6224508618705187</v>
      </c>
      <c r="G1578" s="98">
        <f t="shared" si="57"/>
        <v>8.6219651113906153</v>
      </c>
      <c r="H1578" s="138">
        <v>579.91420000000005</v>
      </c>
      <c r="I1578" s="212" t="s">
        <v>16</v>
      </c>
      <c r="J1578" s="103" t="s">
        <v>493</v>
      </c>
      <c r="K1578" s="137" t="s">
        <v>1477</v>
      </c>
      <c r="L1578" s="141" t="s">
        <v>1074</v>
      </c>
      <c r="M1578" s="93" t="s">
        <v>494</v>
      </c>
    </row>
    <row r="1579" spans="1:13" x14ac:dyDescent="0.2">
      <c r="A1579" s="216">
        <v>42150</v>
      </c>
      <c r="B1579" s="145" t="s">
        <v>760</v>
      </c>
      <c r="C1579" s="186" t="s">
        <v>227</v>
      </c>
      <c r="D1579" s="143" t="s">
        <v>15</v>
      </c>
      <c r="E1579" s="135">
        <v>5000</v>
      </c>
      <c r="F1579" s="99">
        <f t="shared" si="56"/>
        <v>7.6224508618705187</v>
      </c>
      <c r="G1579" s="98">
        <f t="shared" si="57"/>
        <v>8.6219651113906153</v>
      </c>
      <c r="H1579" s="138">
        <v>579.91420000000005</v>
      </c>
      <c r="I1579" s="212" t="s">
        <v>16</v>
      </c>
      <c r="J1579" s="103" t="s">
        <v>493</v>
      </c>
      <c r="K1579" s="137" t="s">
        <v>1477</v>
      </c>
      <c r="L1579" s="141" t="s">
        <v>1074</v>
      </c>
      <c r="M1579" s="93" t="s">
        <v>494</v>
      </c>
    </row>
    <row r="1580" spans="1:13" x14ac:dyDescent="0.2">
      <c r="A1580" s="216">
        <v>42150</v>
      </c>
      <c r="B1580" s="145" t="s">
        <v>1605</v>
      </c>
      <c r="C1580" s="186" t="s">
        <v>227</v>
      </c>
      <c r="D1580" s="143" t="s">
        <v>15</v>
      </c>
      <c r="E1580" s="135">
        <v>5000</v>
      </c>
      <c r="F1580" s="99">
        <f t="shared" si="56"/>
        <v>7.6224508618705187</v>
      </c>
      <c r="G1580" s="98">
        <f t="shared" si="57"/>
        <v>8.6219651113906153</v>
      </c>
      <c r="H1580" s="138">
        <v>579.91420000000005</v>
      </c>
      <c r="I1580" s="212" t="s">
        <v>16</v>
      </c>
      <c r="J1580" s="103" t="s">
        <v>493</v>
      </c>
      <c r="K1580" s="137" t="s">
        <v>1477</v>
      </c>
      <c r="L1580" s="141" t="s">
        <v>1074</v>
      </c>
      <c r="M1580" s="93" t="s">
        <v>494</v>
      </c>
    </row>
    <row r="1581" spans="1:13" x14ac:dyDescent="0.2">
      <c r="A1581" s="216">
        <v>42150</v>
      </c>
      <c r="B1581" s="145" t="s">
        <v>761</v>
      </c>
      <c r="C1581" s="186" t="s">
        <v>227</v>
      </c>
      <c r="D1581" s="143" t="s">
        <v>15</v>
      </c>
      <c r="E1581" s="135">
        <v>5000</v>
      </c>
      <c r="F1581" s="99">
        <f t="shared" si="56"/>
        <v>7.6224508618705187</v>
      </c>
      <c r="G1581" s="98">
        <f t="shared" si="57"/>
        <v>8.6219651113906153</v>
      </c>
      <c r="H1581" s="138">
        <v>579.91420000000005</v>
      </c>
      <c r="I1581" s="212" t="s">
        <v>16</v>
      </c>
      <c r="J1581" s="103" t="s">
        <v>493</v>
      </c>
      <c r="K1581" s="137" t="s">
        <v>1477</v>
      </c>
      <c r="L1581" s="141" t="s">
        <v>1074</v>
      </c>
      <c r="M1581" s="93" t="s">
        <v>494</v>
      </c>
    </row>
    <row r="1582" spans="1:13" x14ac:dyDescent="0.2">
      <c r="A1582" s="216">
        <v>42150</v>
      </c>
      <c r="B1582" s="145" t="s">
        <v>1247</v>
      </c>
      <c r="C1582" s="186" t="s">
        <v>227</v>
      </c>
      <c r="D1582" s="143" t="s">
        <v>15</v>
      </c>
      <c r="E1582" s="135">
        <v>5000</v>
      </c>
      <c r="F1582" s="99">
        <f t="shared" si="56"/>
        <v>7.6224508618705187</v>
      </c>
      <c r="G1582" s="98">
        <f t="shared" si="57"/>
        <v>8.6219651113906153</v>
      </c>
      <c r="H1582" s="138">
        <v>579.91420000000005</v>
      </c>
      <c r="I1582" s="212" t="s">
        <v>16</v>
      </c>
      <c r="J1582" s="103" t="s">
        <v>493</v>
      </c>
      <c r="K1582" s="137" t="s">
        <v>1477</v>
      </c>
      <c r="L1582" s="141" t="s">
        <v>1074</v>
      </c>
      <c r="M1582" s="93" t="s">
        <v>494</v>
      </c>
    </row>
    <row r="1583" spans="1:13" x14ac:dyDescent="0.2">
      <c r="A1583" s="216">
        <v>42150</v>
      </c>
      <c r="B1583" s="145" t="s">
        <v>758</v>
      </c>
      <c r="C1583" s="186" t="s">
        <v>227</v>
      </c>
      <c r="D1583" s="143" t="s">
        <v>15</v>
      </c>
      <c r="E1583" s="135">
        <v>5000</v>
      </c>
      <c r="F1583" s="99">
        <f t="shared" si="56"/>
        <v>7.6224508618705187</v>
      </c>
      <c r="G1583" s="98">
        <f t="shared" si="57"/>
        <v>8.6219651113906153</v>
      </c>
      <c r="H1583" s="138">
        <v>579.91420000000005</v>
      </c>
      <c r="I1583" s="212" t="s">
        <v>16</v>
      </c>
      <c r="J1583" s="103" t="s">
        <v>493</v>
      </c>
      <c r="K1583" s="137" t="s">
        <v>1477</v>
      </c>
      <c r="L1583" s="141" t="s">
        <v>1074</v>
      </c>
      <c r="M1583" s="93" t="s">
        <v>494</v>
      </c>
    </row>
    <row r="1584" spans="1:13" x14ac:dyDescent="0.2">
      <c r="A1584" s="216">
        <v>42150</v>
      </c>
      <c r="B1584" s="145" t="s">
        <v>757</v>
      </c>
      <c r="C1584" s="186" t="s">
        <v>227</v>
      </c>
      <c r="D1584" s="143" t="s">
        <v>15</v>
      </c>
      <c r="E1584" s="135">
        <v>5000</v>
      </c>
      <c r="F1584" s="99">
        <f t="shared" ref="F1584:F1647" si="58">E1584/655.957</f>
        <v>7.6224508618705187</v>
      </c>
      <c r="G1584" s="98">
        <f t="shared" ref="G1584:G1647" si="59">E1584/H1584</f>
        <v>8.6219651113906153</v>
      </c>
      <c r="H1584" s="138">
        <v>579.91420000000005</v>
      </c>
      <c r="I1584" s="212" t="s">
        <v>16</v>
      </c>
      <c r="J1584" s="103" t="s">
        <v>493</v>
      </c>
      <c r="K1584" s="137" t="s">
        <v>1477</v>
      </c>
      <c r="L1584" s="141" t="s">
        <v>1074</v>
      </c>
      <c r="M1584" s="93" t="s">
        <v>494</v>
      </c>
    </row>
    <row r="1585" spans="1:13" x14ac:dyDescent="0.2">
      <c r="A1585" s="216">
        <v>42150</v>
      </c>
      <c r="B1585" s="145" t="s">
        <v>1606</v>
      </c>
      <c r="C1585" s="186" t="s">
        <v>227</v>
      </c>
      <c r="D1585" s="143" t="s">
        <v>15</v>
      </c>
      <c r="E1585" s="135">
        <v>5000</v>
      </c>
      <c r="F1585" s="99">
        <f t="shared" si="58"/>
        <v>7.6224508618705187</v>
      </c>
      <c r="G1585" s="98">
        <f t="shared" si="59"/>
        <v>8.6219651113906153</v>
      </c>
      <c r="H1585" s="138">
        <v>579.91420000000005</v>
      </c>
      <c r="I1585" s="212" t="s">
        <v>16</v>
      </c>
      <c r="J1585" s="103" t="s">
        <v>493</v>
      </c>
      <c r="K1585" s="137" t="s">
        <v>1477</v>
      </c>
      <c r="L1585" s="141" t="s">
        <v>1074</v>
      </c>
      <c r="M1585" s="93" t="s">
        <v>494</v>
      </c>
    </row>
    <row r="1586" spans="1:13" x14ac:dyDescent="0.2">
      <c r="A1586" s="216">
        <v>42150</v>
      </c>
      <c r="B1586" s="145" t="s">
        <v>1607</v>
      </c>
      <c r="C1586" s="186" t="s">
        <v>227</v>
      </c>
      <c r="D1586" s="143" t="s">
        <v>15</v>
      </c>
      <c r="E1586" s="135">
        <v>5000</v>
      </c>
      <c r="F1586" s="99">
        <f t="shared" si="58"/>
        <v>7.6224508618705187</v>
      </c>
      <c r="G1586" s="98">
        <f t="shared" si="59"/>
        <v>8.6219651113906153</v>
      </c>
      <c r="H1586" s="138">
        <v>579.91420000000005</v>
      </c>
      <c r="I1586" s="212" t="s">
        <v>16</v>
      </c>
      <c r="J1586" s="103" t="s">
        <v>493</v>
      </c>
      <c r="K1586" s="137" t="s">
        <v>1483</v>
      </c>
      <c r="L1586" s="141" t="s">
        <v>1074</v>
      </c>
      <c r="M1586" s="93" t="s">
        <v>494</v>
      </c>
    </row>
    <row r="1587" spans="1:13" ht="15" x14ac:dyDescent="0.2">
      <c r="A1587" s="216">
        <v>42150</v>
      </c>
      <c r="B1587" s="145" t="s">
        <v>1644</v>
      </c>
      <c r="C1587" s="186" t="s">
        <v>118</v>
      </c>
      <c r="D1587" s="143" t="s">
        <v>8</v>
      </c>
      <c r="E1587" s="135">
        <v>1100</v>
      </c>
      <c r="F1587" s="99">
        <f t="shared" si="58"/>
        <v>1.6769391896115142</v>
      </c>
      <c r="G1587" s="98">
        <f t="shared" si="59"/>
        <v>1.8968323245059353</v>
      </c>
      <c r="H1587" s="138">
        <v>579.91420000000005</v>
      </c>
      <c r="I1587" s="211" t="s">
        <v>12</v>
      </c>
      <c r="J1587" s="103" t="s">
        <v>493</v>
      </c>
      <c r="K1587" s="137" t="s">
        <v>1476</v>
      </c>
      <c r="L1587" s="141" t="s">
        <v>1074</v>
      </c>
      <c r="M1587" s="93" t="s">
        <v>494</v>
      </c>
    </row>
    <row r="1588" spans="1:13" ht="15" x14ac:dyDescent="0.2">
      <c r="A1588" s="216">
        <v>42150</v>
      </c>
      <c r="B1588" s="145" t="s">
        <v>1643</v>
      </c>
      <c r="C1588" s="186" t="s">
        <v>118</v>
      </c>
      <c r="D1588" s="143" t="s">
        <v>8</v>
      </c>
      <c r="E1588" s="135">
        <v>300</v>
      </c>
      <c r="F1588" s="99">
        <f t="shared" si="58"/>
        <v>0.45734705171223117</v>
      </c>
      <c r="G1588" s="98">
        <f t="shared" si="59"/>
        <v>0.51731790668343691</v>
      </c>
      <c r="H1588" s="138">
        <v>579.91420000000005</v>
      </c>
      <c r="I1588" s="211" t="s">
        <v>12</v>
      </c>
      <c r="J1588" s="103" t="s">
        <v>493</v>
      </c>
      <c r="K1588" s="137" t="s">
        <v>1476</v>
      </c>
      <c r="L1588" s="141" t="s">
        <v>1074</v>
      </c>
      <c r="M1588" s="93" t="s">
        <v>494</v>
      </c>
    </row>
    <row r="1589" spans="1:13" ht="15" x14ac:dyDescent="0.2">
      <c r="A1589" s="216">
        <v>42150</v>
      </c>
      <c r="B1589" s="145" t="s">
        <v>1642</v>
      </c>
      <c r="C1589" s="186" t="s">
        <v>118</v>
      </c>
      <c r="D1589" s="143" t="s">
        <v>8</v>
      </c>
      <c r="E1589" s="135">
        <v>1000</v>
      </c>
      <c r="F1589" s="99">
        <f t="shared" si="58"/>
        <v>1.5244901723741038</v>
      </c>
      <c r="G1589" s="98">
        <f t="shared" si="59"/>
        <v>1.724393022278123</v>
      </c>
      <c r="H1589" s="138">
        <v>579.91420000000005</v>
      </c>
      <c r="I1589" s="211" t="s">
        <v>12</v>
      </c>
      <c r="J1589" s="103" t="s">
        <v>493</v>
      </c>
      <c r="K1589" s="137" t="s">
        <v>1476</v>
      </c>
      <c r="L1589" s="141" t="s">
        <v>1074</v>
      </c>
      <c r="M1589" s="93" t="s">
        <v>494</v>
      </c>
    </row>
    <row r="1590" spans="1:13" ht="15" x14ac:dyDescent="0.2">
      <c r="A1590" s="216">
        <v>42150</v>
      </c>
      <c r="B1590" s="145" t="s">
        <v>1641</v>
      </c>
      <c r="C1590" s="186" t="s">
        <v>239</v>
      </c>
      <c r="D1590" s="143" t="s">
        <v>8</v>
      </c>
      <c r="E1590" s="135">
        <v>1700</v>
      </c>
      <c r="F1590" s="99">
        <f t="shared" si="58"/>
        <v>2.5916332930359767</v>
      </c>
      <c r="G1590" s="98">
        <f t="shared" si="59"/>
        <v>2.9314681378728094</v>
      </c>
      <c r="H1590" s="138">
        <v>579.91420000000005</v>
      </c>
      <c r="I1590" s="211" t="s">
        <v>12</v>
      </c>
      <c r="J1590" s="103" t="s">
        <v>493</v>
      </c>
      <c r="K1590" s="137" t="s">
        <v>1476</v>
      </c>
      <c r="L1590" s="141" t="s">
        <v>1074</v>
      </c>
      <c r="M1590" s="93" t="s">
        <v>494</v>
      </c>
    </row>
    <row r="1591" spans="1:13" x14ac:dyDescent="0.2">
      <c r="A1591" s="216">
        <v>42151</v>
      </c>
      <c r="B1591" s="159" t="s">
        <v>1500</v>
      </c>
      <c r="C1591" s="157" t="s">
        <v>137</v>
      </c>
      <c r="D1591" s="92" t="s">
        <v>9</v>
      </c>
      <c r="E1591" s="135">
        <v>85940</v>
      </c>
      <c r="F1591" s="99">
        <f t="shared" si="58"/>
        <v>131.01468541383048</v>
      </c>
      <c r="G1591" s="98">
        <f t="shared" si="59"/>
        <v>148.19433633458189</v>
      </c>
      <c r="H1591" s="138">
        <v>579.91420000000005</v>
      </c>
      <c r="I1591" s="212" t="s">
        <v>241</v>
      </c>
      <c r="J1591" s="103" t="s">
        <v>493</v>
      </c>
      <c r="K1591" s="137" t="s">
        <v>866</v>
      </c>
      <c r="L1591" s="141" t="s">
        <v>1074</v>
      </c>
      <c r="M1591" s="93" t="s">
        <v>494</v>
      </c>
    </row>
    <row r="1592" spans="1:13" x14ac:dyDescent="0.2">
      <c r="A1592" s="216">
        <v>42151</v>
      </c>
      <c r="B1592" s="145" t="s">
        <v>1548</v>
      </c>
      <c r="C1592" s="186" t="s">
        <v>118</v>
      </c>
      <c r="D1592" s="143" t="s">
        <v>9</v>
      </c>
      <c r="E1592" s="135">
        <v>300</v>
      </c>
      <c r="F1592" s="99">
        <f t="shared" si="58"/>
        <v>0.45734705171223117</v>
      </c>
      <c r="G1592" s="98">
        <f t="shared" si="59"/>
        <v>0.51731790668343691</v>
      </c>
      <c r="H1592" s="138">
        <v>579.91420000000005</v>
      </c>
      <c r="I1592" s="212" t="s">
        <v>59</v>
      </c>
      <c r="J1592" s="103" t="s">
        <v>493</v>
      </c>
      <c r="K1592" s="137" t="s">
        <v>1482</v>
      </c>
      <c r="L1592" s="141" t="s">
        <v>1074</v>
      </c>
      <c r="M1592" s="93" t="s">
        <v>494</v>
      </c>
    </row>
    <row r="1593" spans="1:13" x14ac:dyDescent="0.2">
      <c r="A1593" s="216">
        <v>42151</v>
      </c>
      <c r="B1593" s="145" t="s">
        <v>1549</v>
      </c>
      <c r="C1593" s="186" t="s">
        <v>118</v>
      </c>
      <c r="D1593" s="143" t="s">
        <v>9</v>
      </c>
      <c r="E1593" s="135">
        <v>300</v>
      </c>
      <c r="F1593" s="99">
        <f t="shared" si="58"/>
        <v>0.45734705171223117</v>
      </c>
      <c r="G1593" s="98">
        <f t="shared" si="59"/>
        <v>0.51731790668343691</v>
      </c>
      <c r="H1593" s="138">
        <v>579.91420000000005</v>
      </c>
      <c r="I1593" s="212" t="s">
        <v>59</v>
      </c>
      <c r="J1593" s="103" t="s">
        <v>493</v>
      </c>
      <c r="K1593" s="137" t="s">
        <v>1482</v>
      </c>
      <c r="L1593" s="141" t="s">
        <v>1074</v>
      </c>
      <c r="M1593" s="93" t="s">
        <v>494</v>
      </c>
    </row>
    <row r="1594" spans="1:13" x14ac:dyDescent="0.2">
      <c r="A1594" s="216">
        <v>42151</v>
      </c>
      <c r="B1594" s="91" t="s">
        <v>1547</v>
      </c>
      <c r="C1594" s="186" t="s">
        <v>126</v>
      </c>
      <c r="D1594" s="143" t="s">
        <v>9</v>
      </c>
      <c r="E1594" s="135">
        <v>9000</v>
      </c>
      <c r="F1594" s="99">
        <f t="shared" si="58"/>
        <v>13.720411551366935</v>
      </c>
      <c r="G1594" s="98">
        <f t="shared" si="59"/>
        <v>15.519537200503107</v>
      </c>
      <c r="H1594" s="138">
        <v>579.91420000000005</v>
      </c>
      <c r="I1594" s="212" t="s">
        <v>59</v>
      </c>
      <c r="J1594" s="103" t="s">
        <v>493</v>
      </c>
      <c r="K1594" s="137" t="s">
        <v>1482</v>
      </c>
      <c r="L1594" s="141" t="s">
        <v>1074</v>
      </c>
      <c r="M1594" s="93" t="s">
        <v>494</v>
      </c>
    </row>
    <row r="1595" spans="1:13" x14ac:dyDescent="0.2">
      <c r="A1595" s="216">
        <v>42151</v>
      </c>
      <c r="B1595" s="91" t="s">
        <v>1550</v>
      </c>
      <c r="C1595" s="186" t="s">
        <v>137</v>
      </c>
      <c r="D1595" s="143" t="s">
        <v>9</v>
      </c>
      <c r="E1595" s="135">
        <v>2750</v>
      </c>
      <c r="F1595" s="99">
        <f t="shared" si="58"/>
        <v>4.1923479740287855</v>
      </c>
      <c r="G1595" s="98">
        <f t="shared" si="59"/>
        <v>4.742080811264838</v>
      </c>
      <c r="H1595" s="138">
        <v>579.91420000000005</v>
      </c>
      <c r="I1595" s="212" t="s">
        <v>59</v>
      </c>
      <c r="J1595" s="103" t="s">
        <v>493</v>
      </c>
      <c r="K1595" s="137" t="s">
        <v>1484</v>
      </c>
      <c r="L1595" s="141" t="s">
        <v>1074</v>
      </c>
      <c r="M1595" s="93" t="s">
        <v>494</v>
      </c>
    </row>
    <row r="1596" spans="1:13" x14ac:dyDescent="0.2">
      <c r="A1596" s="216">
        <v>42151</v>
      </c>
      <c r="B1596" s="91" t="s">
        <v>1551</v>
      </c>
      <c r="C1596" s="186" t="s">
        <v>118</v>
      </c>
      <c r="D1596" s="143" t="s">
        <v>9</v>
      </c>
      <c r="E1596" s="135">
        <v>400</v>
      </c>
      <c r="F1596" s="99">
        <f t="shared" si="58"/>
        <v>0.60979606894964156</v>
      </c>
      <c r="G1596" s="98">
        <f t="shared" si="59"/>
        <v>0.68975720891124925</v>
      </c>
      <c r="H1596" s="138">
        <v>579.91420000000005</v>
      </c>
      <c r="I1596" s="212" t="s">
        <v>59</v>
      </c>
      <c r="J1596" s="103" t="s">
        <v>493</v>
      </c>
      <c r="K1596" s="137" t="s">
        <v>1484</v>
      </c>
      <c r="L1596" s="141" t="s">
        <v>1074</v>
      </c>
      <c r="M1596" s="93" t="s">
        <v>494</v>
      </c>
    </row>
    <row r="1597" spans="1:13" x14ac:dyDescent="0.2">
      <c r="A1597" s="216">
        <v>42151</v>
      </c>
      <c r="B1597" s="91" t="s">
        <v>1552</v>
      </c>
      <c r="C1597" s="186" t="s">
        <v>118</v>
      </c>
      <c r="D1597" s="143" t="s">
        <v>9</v>
      </c>
      <c r="E1597" s="135">
        <v>700</v>
      </c>
      <c r="F1597" s="99">
        <f t="shared" si="58"/>
        <v>1.0671431206618727</v>
      </c>
      <c r="G1597" s="98">
        <f t="shared" si="59"/>
        <v>1.2070751155946862</v>
      </c>
      <c r="H1597" s="138">
        <v>579.91420000000005</v>
      </c>
      <c r="I1597" s="212" t="s">
        <v>59</v>
      </c>
      <c r="J1597" s="103" t="s">
        <v>493</v>
      </c>
      <c r="K1597" s="137" t="s">
        <v>1484</v>
      </c>
      <c r="L1597" s="141" t="s">
        <v>1074</v>
      </c>
      <c r="M1597" s="93" t="s">
        <v>494</v>
      </c>
    </row>
    <row r="1598" spans="1:13" x14ac:dyDescent="0.2">
      <c r="A1598" s="216">
        <v>42151</v>
      </c>
      <c r="B1598" s="145" t="s">
        <v>1553</v>
      </c>
      <c r="C1598" s="186" t="s">
        <v>118</v>
      </c>
      <c r="D1598" s="143" t="s">
        <v>9</v>
      </c>
      <c r="E1598" s="135">
        <v>800</v>
      </c>
      <c r="F1598" s="99">
        <f t="shared" si="58"/>
        <v>1.2195921378992831</v>
      </c>
      <c r="G1598" s="98">
        <f t="shared" si="59"/>
        <v>1.3795144178224985</v>
      </c>
      <c r="H1598" s="138">
        <v>579.91420000000005</v>
      </c>
      <c r="I1598" s="212" t="s">
        <v>59</v>
      </c>
      <c r="J1598" s="103" t="s">
        <v>493</v>
      </c>
      <c r="K1598" s="137" t="s">
        <v>1484</v>
      </c>
      <c r="L1598" s="141" t="s">
        <v>1074</v>
      </c>
      <c r="M1598" s="93" t="s">
        <v>494</v>
      </c>
    </row>
    <row r="1599" spans="1:13" x14ac:dyDescent="0.2">
      <c r="A1599" s="216">
        <v>42151</v>
      </c>
      <c r="B1599" s="171" t="s">
        <v>1494</v>
      </c>
      <c r="C1599" s="148" t="s">
        <v>146</v>
      </c>
      <c r="D1599" s="147" t="s">
        <v>9</v>
      </c>
      <c r="E1599" s="135">
        <v>35000</v>
      </c>
      <c r="F1599" s="99">
        <f t="shared" si="58"/>
        <v>53.357156033093631</v>
      </c>
      <c r="G1599" s="98">
        <f t="shared" si="59"/>
        <v>60.353755779734307</v>
      </c>
      <c r="H1599" s="138">
        <v>579.91420000000005</v>
      </c>
      <c r="I1599" s="212" t="s">
        <v>59</v>
      </c>
      <c r="J1599" s="103" t="s">
        <v>493</v>
      </c>
      <c r="K1599" s="137" t="s">
        <v>1493</v>
      </c>
      <c r="L1599" s="141" t="s">
        <v>1074</v>
      </c>
      <c r="M1599" s="93" t="s">
        <v>494</v>
      </c>
    </row>
    <row r="1600" spans="1:13" x14ac:dyDescent="0.2">
      <c r="A1600" s="216">
        <v>42151</v>
      </c>
      <c r="B1600" s="145" t="s">
        <v>705</v>
      </c>
      <c r="C1600" s="186" t="s">
        <v>118</v>
      </c>
      <c r="D1600" s="143" t="s">
        <v>15</v>
      </c>
      <c r="E1600" s="135">
        <v>800</v>
      </c>
      <c r="F1600" s="99">
        <f t="shared" si="58"/>
        <v>1.2195921378992831</v>
      </c>
      <c r="G1600" s="98">
        <f t="shared" si="59"/>
        <v>1.3795144178224985</v>
      </c>
      <c r="H1600" s="138">
        <v>579.91420000000005</v>
      </c>
      <c r="I1600" s="212" t="s">
        <v>16</v>
      </c>
      <c r="J1600" s="103" t="s">
        <v>493</v>
      </c>
      <c r="K1600" s="137" t="s">
        <v>1483</v>
      </c>
      <c r="L1600" s="141" t="s">
        <v>1074</v>
      </c>
      <c r="M1600" s="93" t="s">
        <v>494</v>
      </c>
    </row>
    <row r="1601" spans="1:13" x14ac:dyDescent="0.2">
      <c r="A1601" s="216">
        <v>42151</v>
      </c>
      <c r="B1601" s="145" t="s">
        <v>1608</v>
      </c>
      <c r="C1601" s="186" t="s">
        <v>118</v>
      </c>
      <c r="D1601" s="143" t="s">
        <v>15</v>
      </c>
      <c r="E1601" s="135">
        <v>400</v>
      </c>
      <c r="F1601" s="99">
        <f t="shared" si="58"/>
        <v>0.60979606894964156</v>
      </c>
      <c r="G1601" s="98">
        <f t="shared" si="59"/>
        <v>0.68975720891124925</v>
      </c>
      <c r="H1601" s="138">
        <v>579.91420000000005</v>
      </c>
      <c r="I1601" s="212" t="s">
        <v>16</v>
      </c>
      <c r="J1601" s="103" t="s">
        <v>493</v>
      </c>
      <c r="K1601" s="137" t="s">
        <v>1483</v>
      </c>
      <c r="L1601" s="141" t="s">
        <v>1074</v>
      </c>
      <c r="M1601" s="93" t="s">
        <v>494</v>
      </c>
    </row>
    <row r="1602" spans="1:13" x14ac:dyDescent="0.2">
      <c r="A1602" s="216">
        <v>42151</v>
      </c>
      <c r="B1602" s="145" t="s">
        <v>1609</v>
      </c>
      <c r="C1602" s="186" t="s">
        <v>118</v>
      </c>
      <c r="D1602" s="143" t="s">
        <v>15</v>
      </c>
      <c r="E1602" s="135">
        <v>700</v>
      </c>
      <c r="F1602" s="99">
        <f t="shared" si="58"/>
        <v>1.0671431206618727</v>
      </c>
      <c r="G1602" s="98">
        <f t="shared" si="59"/>
        <v>1.2070751155946862</v>
      </c>
      <c r="H1602" s="138">
        <v>579.91420000000005</v>
      </c>
      <c r="I1602" s="212" t="s">
        <v>16</v>
      </c>
      <c r="J1602" s="103" t="s">
        <v>493</v>
      </c>
      <c r="K1602" s="137" t="s">
        <v>1483</v>
      </c>
      <c r="L1602" s="141" t="s">
        <v>1074</v>
      </c>
      <c r="M1602" s="93" t="s">
        <v>494</v>
      </c>
    </row>
    <row r="1603" spans="1:13" x14ac:dyDescent="0.2">
      <c r="A1603" s="216">
        <v>42151</v>
      </c>
      <c r="B1603" s="145" t="s">
        <v>1610</v>
      </c>
      <c r="C1603" s="186" t="s">
        <v>118</v>
      </c>
      <c r="D1603" s="143" t="s">
        <v>15</v>
      </c>
      <c r="E1603" s="135">
        <v>600</v>
      </c>
      <c r="F1603" s="99">
        <f t="shared" si="58"/>
        <v>0.91469410342446233</v>
      </c>
      <c r="G1603" s="98">
        <f t="shared" si="59"/>
        <v>1.0346358133668738</v>
      </c>
      <c r="H1603" s="138">
        <v>579.91420000000005</v>
      </c>
      <c r="I1603" s="212" t="s">
        <v>16</v>
      </c>
      <c r="J1603" s="103" t="s">
        <v>493</v>
      </c>
      <c r="K1603" s="137" t="s">
        <v>1483</v>
      </c>
      <c r="L1603" s="141" t="s">
        <v>1074</v>
      </c>
      <c r="M1603" s="93" t="s">
        <v>494</v>
      </c>
    </row>
    <row r="1604" spans="1:13" x14ac:dyDescent="0.2">
      <c r="A1604" s="216">
        <v>42151</v>
      </c>
      <c r="B1604" s="145" t="s">
        <v>1611</v>
      </c>
      <c r="C1604" s="186" t="s">
        <v>118</v>
      </c>
      <c r="D1604" s="143" t="s">
        <v>15</v>
      </c>
      <c r="E1604" s="135">
        <v>600</v>
      </c>
      <c r="F1604" s="99">
        <f t="shared" si="58"/>
        <v>0.91469410342446233</v>
      </c>
      <c r="G1604" s="98">
        <f t="shared" si="59"/>
        <v>1.0346358133668738</v>
      </c>
      <c r="H1604" s="138">
        <v>579.91420000000005</v>
      </c>
      <c r="I1604" s="212" t="s">
        <v>16</v>
      </c>
      <c r="J1604" s="103" t="s">
        <v>493</v>
      </c>
      <c r="K1604" s="137" t="s">
        <v>1483</v>
      </c>
      <c r="L1604" s="141" t="s">
        <v>1074</v>
      </c>
      <c r="M1604" s="93" t="s">
        <v>494</v>
      </c>
    </row>
    <row r="1605" spans="1:13" x14ac:dyDescent="0.2">
      <c r="A1605" s="216">
        <v>42151</v>
      </c>
      <c r="B1605" s="145" t="s">
        <v>1612</v>
      </c>
      <c r="C1605" s="186" t="s">
        <v>118</v>
      </c>
      <c r="D1605" s="143" t="s">
        <v>15</v>
      </c>
      <c r="E1605" s="135">
        <v>400</v>
      </c>
      <c r="F1605" s="99">
        <f t="shared" si="58"/>
        <v>0.60979606894964156</v>
      </c>
      <c r="G1605" s="98">
        <f t="shared" si="59"/>
        <v>0.68975720891124925</v>
      </c>
      <c r="H1605" s="138">
        <v>579.91420000000005</v>
      </c>
      <c r="I1605" s="212" t="s">
        <v>16</v>
      </c>
      <c r="J1605" s="103" t="s">
        <v>493</v>
      </c>
      <c r="K1605" s="137" t="s">
        <v>1483</v>
      </c>
      <c r="L1605" s="141" t="s">
        <v>1074</v>
      </c>
      <c r="M1605" s="93" t="s">
        <v>494</v>
      </c>
    </row>
    <row r="1606" spans="1:13" x14ac:dyDescent="0.2">
      <c r="A1606" s="216">
        <v>42151</v>
      </c>
      <c r="B1606" s="145" t="s">
        <v>1613</v>
      </c>
      <c r="C1606" s="186" t="s">
        <v>118</v>
      </c>
      <c r="D1606" s="143" t="s">
        <v>15</v>
      </c>
      <c r="E1606" s="135">
        <v>400</v>
      </c>
      <c r="F1606" s="99">
        <f t="shared" si="58"/>
        <v>0.60979606894964156</v>
      </c>
      <c r="G1606" s="98">
        <f t="shared" si="59"/>
        <v>0.68975720891124925</v>
      </c>
      <c r="H1606" s="138">
        <v>579.91420000000005</v>
      </c>
      <c r="I1606" s="212" t="s">
        <v>16</v>
      </c>
      <c r="J1606" s="103" t="s">
        <v>493</v>
      </c>
      <c r="K1606" s="137" t="s">
        <v>1483</v>
      </c>
      <c r="L1606" s="141" t="s">
        <v>1074</v>
      </c>
      <c r="M1606" s="93" t="s">
        <v>494</v>
      </c>
    </row>
    <row r="1607" spans="1:13" x14ac:dyDescent="0.2">
      <c r="A1607" s="216">
        <v>42151</v>
      </c>
      <c r="B1607" s="145" t="s">
        <v>1614</v>
      </c>
      <c r="C1607" s="186" t="s">
        <v>118</v>
      </c>
      <c r="D1607" s="143" t="s">
        <v>15</v>
      </c>
      <c r="E1607" s="135">
        <v>500</v>
      </c>
      <c r="F1607" s="99">
        <f t="shared" si="58"/>
        <v>0.76224508618705189</v>
      </c>
      <c r="G1607" s="98">
        <f t="shared" si="59"/>
        <v>0.86219651113906148</v>
      </c>
      <c r="H1607" s="138">
        <v>579.91420000000005</v>
      </c>
      <c r="I1607" s="212" t="s">
        <v>16</v>
      </c>
      <c r="J1607" s="103" t="s">
        <v>493</v>
      </c>
      <c r="K1607" s="137" t="s">
        <v>1483</v>
      </c>
      <c r="L1607" s="141" t="s">
        <v>1074</v>
      </c>
      <c r="M1607" s="93" t="s">
        <v>494</v>
      </c>
    </row>
    <row r="1608" spans="1:13" x14ac:dyDescent="0.2">
      <c r="A1608" s="216">
        <v>42151</v>
      </c>
      <c r="B1608" s="145" t="s">
        <v>1615</v>
      </c>
      <c r="C1608" s="186" t="s">
        <v>118</v>
      </c>
      <c r="D1608" s="143" t="s">
        <v>15</v>
      </c>
      <c r="E1608" s="135">
        <v>600</v>
      </c>
      <c r="F1608" s="99">
        <f t="shared" si="58"/>
        <v>0.91469410342446233</v>
      </c>
      <c r="G1608" s="98">
        <f t="shared" si="59"/>
        <v>1.0346358133668738</v>
      </c>
      <c r="H1608" s="138">
        <v>579.91420000000005</v>
      </c>
      <c r="I1608" s="212" t="s">
        <v>16</v>
      </c>
      <c r="J1608" s="103" t="s">
        <v>493</v>
      </c>
      <c r="K1608" s="137" t="s">
        <v>1483</v>
      </c>
      <c r="L1608" s="141" t="s">
        <v>1074</v>
      </c>
      <c r="M1608" s="93" t="s">
        <v>494</v>
      </c>
    </row>
    <row r="1609" spans="1:13" x14ac:dyDescent="0.2">
      <c r="A1609" s="216">
        <v>42151</v>
      </c>
      <c r="B1609" s="145" t="s">
        <v>1616</v>
      </c>
      <c r="C1609" s="186" t="s">
        <v>118</v>
      </c>
      <c r="D1609" s="143" t="s">
        <v>15</v>
      </c>
      <c r="E1609" s="135">
        <v>500</v>
      </c>
      <c r="F1609" s="99">
        <f t="shared" si="58"/>
        <v>0.76224508618705189</v>
      </c>
      <c r="G1609" s="98">
        <f t="shared" si="59"/>
        <v>0.86219651113906148</v>
      </c>
      <c r="H1609" s="138">
        <v>579.91420000000005</v>
      </c>
      <c r="I1609" s="212" t="s">
        <v>16</v>
      </c>
      <c r="J1609" s="103" t="s">
        <v>493</v>
      </c>
      <c r="K1609" s="137" t="s">
        <v>1483</v>
      </c>
      <c r="L1609" s="141" t="s">
        <v>1074</v>
      </c>
      <c r="M1609" s="93" t="s">
        <v>494</v>
      </c>
    </row>
    <row r="1610" spans="1:13" ht="15" x14ac:dyDescent="0.2">
      <c r="A1610" s="216">
        <v>42151</v>
      </c>
      <c r="B1610" s="145" t="s">
        <v>1702</v>
      </c>
      <c r="C1610" s="186" t="s">
        <v>118</v>
      </c>
      <c r="D1610" s="143" t="s">
        <v>8</v>
      </c>
      <c r="E1610" s="135">
        <v>1600</v>
      </c>
      <c r="F1610" s="99">
        <f t="shared" si="58"/>
        <v>2.4391842757985662</v>
      </c>
      <c r="G1610" s="98">
        <f t="shared" si="59"/>
        <v>2.759028835644997</v>
      </c>
      <c r="H1610" s="138">
        <v>579.91420000000005</v>
      </c>
      <c r="I1610" s="211" t="s">
        <v>12</v>
      </c>
      <c r="J1610" s="103" t="s">
        <v>493</v>
      </c>
      <c r="K1610" s="137" t="s">
        <v>1485</v>
      </c>
      <c r="L1610" s="141" t="s">
        <v>1074</v>
      </c>
      <c r="M1610" s="93" t="s">
        <v>494</v>
      </c>
    </row>
    <row r="1611" spans="1:13" ht="15" x14ac:dyDescent="0.2">
      <c r="A1611" s="216">
        <v>42151</v>
      </c>
      <c r="B1611" s="145" t="s">
        <v>1703</v>
      </c>
      <c r="C1611" s="186" t="s">
        <v>118</v>
      </c>
      <c r="D1611" s="143" t="s">
        <v>8</v>
      </c>
      <c r="E1611" s="135">
        <v>1800</v>
      </c>
      <c r="F1611" s="99">
        <f t="shared" si="58"/>
        <v>2.7440823102733867</v>
      </c>
      <c r="G1611" s="98">
        <f t="shared" si="59"/>
        <v>3.1039074401006217</v>
      </c>
      <c r="H1611" s="138">
        <v>579.91420000000005</v>
      </c>
      <c r="I1611" s="211" t="s">
        <v>12</v>
      </c>
      <c r="J1611" s="103" t="s">
        <v>493</v>
      </c>
      <c r="K1611" s="137" t="s">
        <v>1485</v>
      </c>
      <c r="L1611" s="141" t="s">
        <v>1074</v>
      </c>
      <c r="M1611" s="93" t="s">
        <v>494</v>
      </c>
    </row>
    <row r="1612" spans="1:13" ht="15" x14ac:dyDescent="0.2">
      <c r="A1612" s="216">
        <v>42151</v>
      </c>
      <c r="B1612" s="145" t="s">
        <v>1704</v>
      </c>
      <c r="C1612" s="186" t="s">
        <v>118</v>
      </c>
      <c r="D1612" s="143" t="s">
        <v>8</v>
      </c>
      <c r="E1612" s="135">
        <v>1800</v>
      </c>
      <c r="F1612" s="99">
        <f t="shared" si="58"/>
        <v>2.7440823102733867</v>
      </c>
      <c r="G1612" s="98">
        <f t="shared" si="59"/>
        <v>3.1039074401006217</v>
      </c>
      <c r="H1612" s="138">
        <v>579.91420000000005</v>
      </c>
      <c r="I1612" s="211" t="s">
        <v>12</v>
      </c>
      <c r="J1612" s="103" t="s">
        <v>493</v>
      </c>
      <c r="K1612" s="137" t="s">
        <v>1485</v>
      </c>
      <c r="L1612" s="141" t="s">
        <v>1074</v>
      </c>
      <c r="M1612" s="93" t="s">
        <v>494</v>
      </c>
    </row>
    <row r="1613" spans="1:13" ht="15" x14ac:dyDescent="0.2">
      <c r="A1613" s="216">
        <v>42151</v>
      </c>
      <c r="B1613" s="145" t="s">
        <v>1705</v>
      </c>
      <c r="C1613" s="186" t="s">
        <v>118</v>
      </c>
      <c r="D1613" s="143" t="s">
        <v>8</v>
      </c>
      <c r="E1613" s="135">
        <v>1600</v>
      </c>
      <c r="F1613" s="99">
        <f t="shared" si="58"/>
        <v>2.4391842757985662</v>
      </c>
      <c r="G1613" s="98">
        <f t="shared" si="59"/>
        <v>2.759028835644997</v>
      </c>
      <c r="H1613" s="138">
        <v>579.91420000000005</v>
      </c>
      <c r="I1613" s="211" t="s">
        <v>12</v>
      </c>
      <c r="J1613" s="103" t="s">
        <v>493</v>
      </c>
      <c r="K1613" s="137" t="s">
        <v>1485</v>
      </c>
      <c r="L1613" s="141" t="s">
        <v>1074</v>
      </c>
      <c r="M1613" s="93" t="s">
        <v>494</v>
      </c>
    </row>
    <row r="1614" spans="1:13" ht="15" x14ac:dyDescent="0.2">
      <c r="A1614" s="216">
        <v>42151</v>
      </c>
      <c r="B1614" s="145" t="s">
        <v>1706</v>
      </c>
      <c r="C1614" s="186" t="s">
        <v>239</v>
      </c>
      <c r="D1614" s="143" t="s">
        <v>8</v>
      </c>
      <c r="E1614" s="135">
        <v>3000</v>
      </c>
      <c r="F1614" s="99">
        <f t="shared" si="58"/>
        <v>4.5734705171223116</v>
      </c>
      <c r="G1614" s="98">
        <f t="shared" si="59"/>
        <v>5.1731790668343693</v>
      </c>
      <c r="H1614" s="138">
        <v>579.91420000000005</v>
      </c>
      <c r="I1614" s="211" t="s">
        <v>12</v>
      </c>
      <c r="J1614" s="103" t="s">
        <v>493</v>
      </c>
      <c r="K1614" s="137" t="s">
        <v>1485</v>
      </c>
      <c r="L1614" s="141" t="s">
        <v>1074</v>
      </c>
      <c r="M1614" s="93" t="s">
        <v>494</v>
      </c>
    </row>
    <row r="1615" spans="1:13" ht="15" x14ac:dyDescent="0.2">
      <c r="A1615" s="216">
        <v>42151</v>
      </c>
      <c r="B1615" s="145" t="s">
        <v>1673</v>
      </c>
      <c r="C1615" s="186" t="s">
        <v>118</v>
      </c>
      <c r="D1615" s="143" t="s">
        <v>8</v>
      </c>
      <c r="E1615" s="135">
        <v>1800</v>
      </c>
      <c r="F1615" s="99">
        <f t="shared" si="58"/>
        <v>2.7440823102733867</v>
      </c>
      <c r="G1615" s="98">
        <f t="shared" si="59"/>
        <v>3.1039074401006217</v>
      </c>
      <c r="H1615" s="138">
        <v>579.91420000000005</v>
      </c>
      <c r="I1615" s="211" t="s">
        <v>12</v>
      </c>
      <c r="J1615" s="103" t="s">
        <v>493</v>
      </c>
      <c r="K1615" s="137" t="s">
        <v>1439</v>
      </c>
      <c r="L1615" s="141" t="s">
        <v>1074</v>
      </c>
      <c r="M1615" s="93" t="s">
        <v>494</v>
      </c>
    </row>
    <row r="1616" spans="1:13" x14ac:dyDescent="0.2">
      <c r="A1616" s="216">
        <v>42152</v>
      </c>
      <c r="B1616" s="159" t="s">
        <v>1708</v>
      </c>
      <c r="C1616" s="157" t="s">
        <v>159</v>
      </c>
      <c r="D1616" s="92" t="s">
        <v>10</v>
      </c>
      <c r="E1616" s="135">
        <v>201300</v>
      </c>
      <c r="F1616" s="99">
        <f t="shared" si="58"/>
        <v>306.8798716989071</v>
      </c>
      <c r="G1616" s="98">
        <f t="shared" si="59"/>
        <v>347.12031538458615</v>
      </c>
      <c r="H1616" s="138">
        <v>579.91420000000005</v>
      </c>
      <c r="I1616" s="212" t="s">
        <v>241</v>
      </c>
      <c r="J1616" s="103" t="s">
        <v>493</v>
      </c>
      <c r="K1616" s="137" t="s">
        <v>569</v>
      </c>
      <c r="L1616" s="141" t="s">
        <v>1074</v>
      </c>
      <c r="M1616" s="93" t="s">
        <v>494</v>
      </c>
    </row>
    <row r="1617" spans="1:13" x14ac:dyDescent="0.2">
      <c r="A1617" s="216">
        <v>42152</v>
      </c>
      <c r="B1617" s="159" t="s">
        <v>1709</v>
      </c>
      <c r="C1617" s="157" t="s">
        <v>159</v>
      </c>
      <c r="D1617" s="92" t="s">
        <v>10</v>
      </c>
      <c r="E1617" s="135">
        <v>194470</v>
      </c>
      <c r="F1617" s="99">
        <f t="shared" si="58"/>
        <v>296.46760382159198</v>
      </c>
      <c r="G1617" s="98">
        <f t="shared" si="59"/>
        <v>335.34271104242657</v>
      </c>
      <c r="H1617" s="138">
        <v>579.91420000000005</v>
      </c>
      <c r="I1617" s="212" t="s">
        <v>241</v>
      </c>
      <c r="J1617" s="103" t="s">
        <v>493</v>
      </c>
      <c r="K1617" s="137" t="s">
        <v>569</v>
      </c>
      <c r="L1617" s="141" t="s">
        <v>1074</v>
      </c>
      <c r="M1617" s="93" t="s">
        <v>494</v>
      </c>
    </row>
    <row r="1618" spans="1:13" x14ac:dyDescent="0.2">
      <c r="A1618" s="216">
        <v>42152</v>
      </c>
      <c r="B1618" s="159" t="s">
        <v>1710</v>
      </c>
      <c r="C1618" s="157" t="s">
        <v>159</v>
      </c>
      <c r="D1618" s="92" t="s">
        <v>15</v>
      </c>
      <c r="E1618" s="135">
        <v>118760</v>
      </c>
      <c r="F1618" s="99">
        <f t="shared" si="58"/>
        <v>181.04845287114856</v>
      </c>
      <c r="G1618" s="98">
        <f t="shared" si="59"/>
        <v>204.78891532574988</v>
      </c>
      <c r="H1618" s="138">
        <v>579.91420000000005</v>
      </c>
      <c r="I1618" s="212" t="s">
        <v>241</v>
      </c>
      <c r="J1618" s="103" t="s">
        <v>493</v>
      </c>
      <c r="K1618" s="137" t="s">
        <v>569</v>
      </c>
      <c r="L1618" s="141" t="s">
        <v>1074</v>
      </c>
      <c r="M1618" s="93" t="s">
        <v>494</v>
      </c>
    </row>
    <row r="1619" spans="1:13" x14ac:dyDescent="0.2">
      <c r="A1619" s="216">
        <v>42152</v>
      </c>
      <c r="B1619" s="159" t="s">
        <v>1711</v>
      </c>
      <c r="C1619" s="157" t="s">
        <v>159</v>
      </c>
      <c r="D1619" s="92" t="s">
        <v>11</v>
      </c>
      <c r="E1619" s="135">
        <v>157360</v>
      </c>
      <c r="F1619" s="99">
        <f t="shared" si="58"/>
        <v>239.89377352478897</v>
      </c>
      <c r="G1619" s="98">
        <f t="shared" si="59"/>
        <v>271.35048598568545</v>
      </c>
      <c r="H1619" s="138">
        <v>579.91420000000005</v>
      </c>
      <c r="I1619" s="212" t="s">
        <v>241</v>
      </c>
      <c r="J1619" s="103" t="s">
        <v>493</v>
      </c>
      <c r="K1619" s="137" t="s">
        <v>569</v>
      </c>
      <c r="L1619" s="141" t="s">
        <v>1074</v>
      </c>
      <c r="M1619" s="93" t="s">
        <v>494</v>
      </c>
    </row>
    <row r="1620" spans="1:13" x14ac:dyDescent="0.2">
      <c r="A1620" s="216">
        <v>42152</v>
      </c>
      <c r="B1620" s="159" t="s">
        <v>1712</v>
      </c>
      <c r="C1620" s="157" t="s">
        <v>159</v>
      </c>
      <c r="D1620" s="92" t="s">
        <v>9</v>
      </c>
      <c r="E1620" s="135">
        <v>152370</v>
      </c>
      <c r="F1620" s="99">
        <f t="shared" si="58"/>
        <v>232.28656756464218</v>
      </c>
      <c r="G1620" s="98">
        <f t="shared" si="59"/>
        <v>262.74576480451759</v>
      </c>
      <c r="H1620" s="138">
        <v>579.91420000000005</v>
      </c>
      <c r="I1620" s="212" t="s">
        <v>241</v>
      </c>
      <c r="J1620" s="103" t="s">
        <v>493</v>
      </c>
      <c r="K1620" s="137" t="s">
        <v>569</v>
      </c>
      <c r="L1620" s="141" t="s">
        <v>1074</v>
      </c>
      <c r="M1620" s="93" t="s">
        <v>494</v>
      </c>
    </row>
    <row r="1621" spans="1:13" x14ac:dyDescent="0.2">
      <c r="A1621" s="216">
        <v>42152</v>
      </c>
      <c r="B1621" s="159" t="s">
        <v>1713</v>
      </c>
      <c r="C1621" s="157" t="s">
        <v>159</v>
      </c>
      <c r="D1621" s="92" t="s">
        <v>11</v>
      </c>
      <c r="E1621" s="135">
        <v>202700</v>
      </c>
      <c r="F1621" s="99">
        <f t="shared" si="58"/>
        <v>309.01415794023086</v>
      </c>
      <c r="G1621" s="98">
        <f t="shared" si="59"/>
        <v>349.53446561577556</v>
      </c>
      <c r="H1621" s="138">
        <v>579.91420000000005</v>
      </c>
      <c r="I1621" s="212" t="s">
        <v>241</v>
      </c>
      <c r="J1621" s="103" t="s">
        <v>493</v>
      </c>
      <c r="K1621" s="137" t="s">
        <v>569</v>
      </c>
      <c r="L1621" s="141" t="s">
        <v>1074</v>
      </c>
      <c r="M1621" s="93" t="s">
        <v>494</v>
      </c>
    </row>
    <row r="1622" spans="1:13" x14ac:dyDescent="0.2">
      <c r="A1622" s="216">
        <v>42152</v>
      </c>
      <c r="B1622" s="159" t="s">
        <v>1714</v>
      </c>
      <c r="C1622" s="157" t="s">
        <v>159</v>
      </c>
      <c r="D1622" s="92" t="s">
        <v>8</v>
      </c>
      <c r="E1622" s="135">
        <v>109460</v>
      </c>
      <c r="F1622" s="99">
        <f t="shared" si="58"/>
        <v>166.8706942680694</v>
      </c>
      <c r="G1622" s="98">
        <f t="shared" si="59"/>
        <v>188.75206021856334</v>
      </c>
      <c r="H1622" s="138">
        <v>579.91420000000005</v>
      </c>
      <c r="I1622" s="212" t="s">
        <v>241</v>
      </c>
      <c r="J1622" s="103" t="s">
        <v>493</v>
      </c>
      <c r="K1622" s="137" t="s">
        <v>569</v>
      </c>
      <c r="L1622" s="141" t="s">
        <v>1074</v>
      </c>
      <c r="M1622" s="93" t="s">
        <v>494</v>
      </c>
    </row>
    <row r="1623" spans="1:13" x14ac:dyDescent="0.2">
      <c r="A1623" s="216">
        <v>42152</v>
      </c>
      <c r="B1623" s="91" t="s">
        <v>1715</v>
      </c>
      <c r="C1623" s="213" t="s">
        <v>146</v>
      </c>
      <c r="D1623" s="92" t="s">
        <v>9</v>
      </c>
      <c r="E1623" s="135">
        <v>85000</v>
      </c>
      <c r="F1623" s="99">
        <f t="shared" si="58"/>
        <v>129.58166465179883</v>
      </c>
      <c r="G1623" s="98">
        <f t="shared" si="59"/>
        <v>146.57340689364045</v>
      </c>
      <c r="H1623" s="138">
        <v>579.91420000000005</v>
      </c>
      <c r="I1623" s="212" t="s">
        <v>241</v>
      </c>
      <c r="J1623" s="103" t="s">
        <v>493</v>
      </c>
      <c r="K1623" s="137" t="s">
        <v>569</v>
      </c>
      <c r="L1623" s="141" t="s">
        <v>1074</v>
      </c>
      <c r="M1623" s="93" t="s">
        <v>494</v>
      </c>
    </row>
    <row r="1624" spans="1:13" x14ac:dyDescent="0.2">
      <c r="A1624" s="216">
        <v>42152</v>
      </c>
      <c r="B1624" s="91" t="s">
        <v>1430</v>
      </c>
      <c r="C1624" s="157" t="s">
        <v>159</v>
      </c>
      <c r="D1624" s="92" t="s">
        <v>9</v>
      </c>
      <c r="E1624" s="135">
        <v>220000</v>
      </c>
      <c r="F1624" s="99">
        <f t="shared" si="58"/>
        <v>335.38783792230282</v>
      </c>
      <c r="G1624" s="98">
        <f t="shared" si="59"/>
        <v>379.3664649011871</v>
      </c>
      <c r="H1624" s="138">
        <v>579.91420000000005</v>
      </c>
      <c r="I1624" s="212" t="s">
        <v>241</v>
      </c>
      <c r="J1624" s="103" t="s">
        <v>493</v>
      </c>
      <c r="K1624" s="137" t="s">
        <v>569</v>
      </c>
      <c r="L1624" s="141" t="s">
        <v>1074</v>
      </c>
      <c r="M1624" s="93" t="s">
        <v>494</v>
      </c>
    </row>
    <row r="1625" spans="1:13" x14ac:dyDescent="0.2">
      <c r="A1625" s="216">
        <v>42152</v>
      </c>
      <c r="B1625" s="145" t="s">
        <v>1574</v>
      </c>
      <c r="C1625" s="186" t="s">
        <v>118</v>
      </c>
      <c r="D1625" s="143" t="s">
        <v>11</v>
      </c>
      <c r="E1625" s="135">
        <v>400</v>
      </c>
      <c r="F1625" s="99">
        <f t="shared" si="58"/>
        <v>0.60979606894964156</v>
      </c>
      <c r="G1625" s="98">
        <f t="shared" si="59"/>
        <v>0.68975720891124925</v>
      </c>
      <c r="H1625" s="138">
        <v>579.91420000000005</v>
      </c>
      <c r="I1625" s="212" t="s">
        <v>62</v>
      </c>
      <c r="J1625" s="103" t="s">
        <v>493</v>
      </c>
      <c r="K1625" s="137" t="s">
        <v>1487</v>
      </c>
      <c r="L1625" s="141" t="s">
        <v>1074</v>
      </c>
      <c r="M1625" s="93" t="s">
        <v>494</v>
      </c>
    </row>
    <row r="1626" spans="1:13" x14ac:dyDescent="0.2">
      <c r="A1626" s="216">
        <v>42152</v>
      </c>
      <c r="B1626" s="145" t="s">
        <v>1575</v>
      </c>
      <c r="C1626" s="186" t="s">
        <v>126</v>
      </c>
      <c r="D1626" s="143" t="s">
        <v>11</v>
      </c>
      <c r="E1626" s="135">
        <v>4000</v>
      </c>
      <c r="F1626" s="99">
        <f t="shared" si="58"/>
        <v>6.0979606894964151</v>
      </c>
      <c r="G1626" s="98">
        <f t="shared" si="59"/>
        <v>6.8975720891124919</v>
      </c>
      <c r="H1626" s="138">
        <v>579.91420000000005</v>
      </c>
      <c r="I1626" s="212" t="s">
        <v>62</v>
      </c>
      <c r="J1626" s="103" t="s">
        <v>493</v>
      </c>
      <c r="K1626" s="137" t="s">
        <v>1487</v>
      </c>
      <c r="L1626" s="141" t="s">
        <v>1074</v>
      </c>
      <c r="M1626" s="93" t="s">
        <v>494</v>
      </c>
    </row>
    <row r="1627" spans="1:13" x14ac:dyDescent="0.2">
      <c r="A1627" s="216">
        <v>42152</v>
      </c>
      <c r="B1627" s="145" t="s">
        <v>1576</v>
      </c>
      <c r="C1627" s="186" t="s">
        <v>118</v>
      </c>
      <c r="D1627" s="143" t="s">
        <v>11</v>
      </c>
      <c r="E1627" s="135">
        <v>400</v>
      </c>
      <c r="F1627" s="99">
        <f t="shared" si="58"/>
        <v>0.60979606894964156</v>
      </c>
      <c r="G1627" s="98">
        <f t="shared" si="59"/>
        <v>0.68975720891124925</v>
      </c>
      <c r="H1627" s="138">
        <v>579.91420000000005</v>
      </c>
      <c r="I1627" s="212" t="s">
        <v>62</v>
      </c>
      <c r="J1627" s="103" t="s">
        <v>493</v>
      </c>
      <c r="K1627" s="137" t="s">
        <v>1487</v>
      </c>
      <c r="L1627" s="141" t="s">
        <v>1074</v>
      </c>
      <c r="M1627" s="93" t="s">
        <v>494</v>
      </c>
    </row>
    <row r="1628" spans="1:13" x14ac:dyDescent="0.2">
      <c r="A1628" s="216">
        <v>42152</v>
      </c>
      <c r="B1628" s="145" t="s">
        <v>1201</v>
      </c>
      <c r="C1628" s="186" t="s">
        <v>118</v>
      </c>
      <c r="D1628" s="143" t="s">
        <v>11</v>
      </c>
      <c r="E1628" s="135">
        <v>800</v>
      </c>
      <c r="F1628" s="99">
        <f t="shared" si="58"/>
        <v>1.2195921378992831</v>
      </c>
      <c r="G1628" s="98">
        <f t="shared" si="59"/>
        <v>1.3795144178224985</v>
      </c>
      <c r="H1628" s="138">
        <v>579.91420000000005</v>
      </c>
      <c r="I1628" s="212" t="s">
        <v>62</v>
      </c>
      <c r="J1628" s="103" t="s">
        <v>493</v>
      </c>
      <c r="K1628" s="137" t="s">
        <v>1486</v>
      </c>
      <c r="L1628" s="141" t="s">
        <v>1074</v>
      </c>
      <c r="M1628" s="93" t="s">
        <v>494</v>
      </c>
    </row>
    <row r="1629" spans="1:13" x14ac:dyDescent="0.2">
      <c r="A1629" s="216">
        <v>42152</v>
      </c>
      <c r="B1629" s="145" t="s">
        <v>1557</v>
      </c>
      <c r="C1629" s="186" t="s">
        <v>791</v>
      </c>
      <c r="D1629" s="143" t="s">
        <v>11</v>
      </c>
      <c r="E1629" s="135">
        <v>4000</v>
      </c>
      <c r="F1629" s="99">
        <f t="shared" si="58"/>
        <v>6.0979606894964151</v>
      </c>
      <c r="G1629" s="98">
        <f t="shared" si="59"/>
        <v>6.8975720891124919</v>
      </c>
      <c r="H1629" s="138">
        <v>579.91420000000005</v>
      </c>
      <c r="I1629" s="212" t="s">
        <v>62</v>
      </c>
      <c r="J1629" s="103" t="s">
        <v>493</v>
      </c>
      <c r="K1629" s="137" t="s">
        <v>1486</v>
      </c>
      <c r="L1629" s="141" t="s">
        <v>1074</v>
      </c>
      <c r="M1629" s="93" t="s">
        <v>494</v>
      </c>
    </row>
    <row r="1630" spans="1:13" x14ac:dyDescent="0.2">
      <c r="A1630" s="216">
        <v>42152</v>
      </c>
      <c r="B1630" s="145" t="s">
        <v>1558</v>
      </c>
      <c r="C1630" s="186" t="s">
        <v>791</v>
      </c>
      <c r="D1630" s="143" t="s">
        <v>11</v>
      </c>
      <c r="E1630" s="135">
        <v>1000</v>
      </c>
      <c r="F1630" s="99">
        <f t="shared" si="58"/>
        <v>1.5244901723741038</v>
      </c>
      <c r="G1630" s="98">
        <f t="shared" si="59"/>
        <v>1.724393022278123</v>
      </c>
      <c r="H1630" s="138">
        <v>579.91420000000005</v>
      </c>
      <c r="I1630" s="212" t="s">
        <v>62</v>
      </c>
      <c r="J1630" s="103" t="s">
        <v>493</v>
      </c>
      <c r="K1630" s="137" t="s">
        <v>1486</v>
      </c>
      <c r="L1630" s="141" t="s">
        <v>1074</v>
      </c>
      <c r="M1630" s="93" t="s">
        <v>494</v>
      </c>
    </row>
    <row r="1631" spans="1:13" x14ac:dyDescent="0.2">
      <c r="A1631" s="216">
        <v>42152</v>
      </c>
      <c r="B1631" s="145" t="s">
        <v>1556</v>
      </c>
      <c r="C1631" s="186" t="s">
        <v>118</v>
      </c>
      <c r="D1631" s="143" t="s">
        <v>11</v>
      </c>
      <c r="E1631" s="135">
        <v>700</v>
      </c>
      <c r="F1631" s="99">
        <f t="shared" si="58"/>
        <v>1.0671431206618727</v>
      </c>
      <c r="G1631" s="98">
        <f t="shared" si="59"/>
        <v>1.2070751155946862</v>
      </c>
      <c r="H1631" s="138">
        <v>579.91420000000005</v>
      </c>
      <c r="I1631" s="212" t="s">
        <v>62</v>
      </c>
      <c r="J1631" s="103" t="s">
        <v>493</v>
      </c>
      <c r="K1631" s="137" t="s">
        <v>1486</v>
      </c>
      <c r="L1631" s="141" t="s">
        <v>1074</v>
      </c>
      <c r="M1631" s="93" t="s">
        <v>494</v>
      </c>
    </row>
    <row r="1632" spans="1:13" x14ac:dyDescent="0.2">
      <c r="A1632" s="216">
        <v>42152</v>
      </c>
      <c r="B1632" s="145" t="s">
        <v>1617</v>
      </c>
      <c r="C1632" s="186" t="s">
        <v>227</v>
      </c>
      <c r="D1632" s="143" t="s">
        <v>15</v>
      </c>
      <c r="E1632" s="135">
        <v>15000</v>
      </c>
      <c r="F1632" s="99">
        <f t="shared" si="58"/>
        <v>22.867352585611556</v>
      </c>
      <c r="G1632" s="98">
        <f t="shared" si="59"/>
        <v>25.865895334171846</v>
      </c>
      <c r="H1632" s="138">
        <v>579.91420000000005</v>
      </c>
      <c r="I1632" s="212" t="s">
        <v>16</v>
      </c>
      <c r="J1632" s="103" t="s">
        <v>493</v>
      </c>
      <c r="K1632" s="137" t="s">
        <v>1489</v>
      </c>
      <c r="L1632" s="141" t="s">
        <v>1074</v>
      </c>
      <c r="M1632" s="93" t="s">
        <v>494</v>
      </c>
    </row>
    <row r="1633" spans="1:13" x14ac:dyDescent="0.2">
      <c r="A1633" s="216">
        <v>42152</v>
      </c>
      <c r="B1633" s="145" t="s">
        <v>1618</v>
      </c>
      <c r="C1633" s="186" t="s">
        <v>227</v>
      </c>
      <c r="D1633" s="143" t="s">
        <v>15</v>
      </c>
      <c r="E1633" s="135">
        <v>15000</v>
      </c>
      <c r="F1633" s="99">
        <f t="shared" si="58"/>
        <v>22.867352585611556</v>
      </c>
      <c r="G1633" s="98">
        <f t="shared" si="59"/>
        <v>25.865895334171846</v>
      </c>
      <c r="H1633" s="138">
        <v>579.91420000000005</v>
      </c>
      <c r="I1633" s="212" t="s">
        <v>16</v>
      </c>
      <c r="J1633" s="103" t="s">
        <v>493</v>
      </c>
      <c r="K1633" s="137" t="s">
        <v>1489</v>
      </c>
      <c r="L1633" s="141" t="s">
        <v>1074</v>
      </c>
      <c r="M1633" s="93" t="s">
        <v>494</v>
      </c>
    </row>
    <row r="1634" spans="1:13" x14ac:dyDescent="0.2">
      <c r="A1634" s="216">
        <v>42152</v>
      </c>
      <c r="B1634" s="145" t="s">
        <v>1619</v>
      </c>
      <c r="C1634" s="186" t="s">
        <v>227</v>
      </c>
      <c r="D1634" s="143" t="s">
        <v>15</v>
      </c>
      <c r="E1634" s="135">
        <v>15000</v>
      </c>
      <c r="F1634" s="99">
        <f t="shared" si="58"/>
        <v>22.867352585611556</v>
      </c>
      <c r="G1634" s="98">
        <f t="shared" si="59"/>
        <v>25.865895334171846</v>
      </c>
      <c r="H1634" s="138">
        <v>579.91420000000005</v>
      </c>
      <c r="I1634" s="212" t="s">
        <v>16</v>
      </c>
      <c r="J1634" s="103" t="s">
        <v>493</v>
      </c>
      <c r="K1634" s="137" t="s">
        <v>1489</v>
      </c>
      <c r="L1634" s="141" t="s">
        <v>1074</v>
      </c>
      <c r="M1634" s="93" t="s">
        <v>494</v>
      </c>
    </row>
    <row r="1635" spans="1:13" x14ac:dyDescent="0.2">
      <c r="A1635" s="216">
        <v>42152</v>
      </c>
      <c r="B1635" s="145" t="s">
        <v>1620</v>
      </c>
      <c r="C1635" s="186" t="s">
        <v>227</v>
      </c>
      <c r="D1635" s="143" t="s">
        <v>15</v>
      </c>
      <c r="E1635" s="135">
        <v>15000</v>
      </c>
      <c r="F1635" s="99">
        <f t="shared" si="58"/>
        <v>22.867352585611556</v>
      </c>
      <c r="G1635" s="98">
        <f t="shared" si="59"/>
        <v>25.865895334171846</v>
      </c>
      <c r="H1635" s="138">
        <v>579.91420000000005</v>
      </c>
      <c r="I1635" s="212" t="s">
        <v>16</v>
      </c>
      <c r="J1635" s="103" t="s">
        <v>493</v>
      </c>
      <c r="K1635" s="137" t="s">
        <v>1489</v>
      </c>
      <c r="L1635" s="141" t="s">
        <v>1074</v>
      </c>
      <c r="M1635" s="93" t="s">
        <v>494</v>
      </c>
    </row>
    <row r="1636" spans="1:13" x14ac:dyDescent="0.2">
      <c r="A1636" s="216">
        <v>42152</v>
      </c>
      <c r="B1636" s="145" t="s">
        <v>1621</v>
      </c>
      <c r="C1636" s="186" t="s">
        <v>227</v>
      </c>
      <c r="D1636" s="143" t="s">
        <v>15</v>
      </c>
      <c r="E1636" s="135">
        <v>10000</v>
      </c>
      <c r="F1636" s="99">
        <f t="shared" si="58"/>
        <v>15.244901723741037</v>
      </c>
      <c r="G1636" s="98">
        <f t="shared" si="59"/>
        <v>17.243930222781231</v>
      </c>
      <c r="H1636" s="138">
        <v>579.91420000000005</v>
      </c>
      <c r="I1636" s="212" t="s">
        <v>16</v>
      </c>
      <c r="J1636" s="103" t="s">
        <v>493</v>
      </c>
      <c r="K1636" s="137" t="s">
        <v>1489</v>
      </c>
      <c r="L1636" s="141" t="s">
        <v>1074</v>
      </c>
      <c r="M1636" s="93" t="s">
        <v>494</v>
      </c>
    </row>
    <row r="1637" spans="1:13" x14ac:dyDescent="0.2">
      <c r="A1637" s="216">
        <v>42152</v>
      </c>
      <c r="B1637" s="145" t="s">
        <v>1622</v>
      </c>
      <c r="C1637" s="186" t="s">
        <v>227</v>
      </c>
      <c r="D1637" s="143" t="s">
        <v>15</v>
      </c>
      <c r="E1637" s="135">
        <v>10000</v>
      </c>
      <c r="F1637" s="99">
        <f t="shared" si="58"/>
        <v>15.244901723741037</v>
      </c>
      <c r="G1637" s="98">
        <f t="shared" si="59"/>
        <v>17.243930222781231</v>
      </c>
      <c r="H1637" s="138">
        <v>579.91420000000005</v>
      </c>
      <c r="I1637" s="212" t="s">
        <v>16</v>
      </c>
      <c r="J1637" s="103" t="s">
        <v>493</v>
      </c>
      <c r="K1637" s="137" t="s">
        <v>1489</v>
      </c>
      <c r="L1637" s="141" t="s">
        <v>1074</v>
      </c>
      <c r="M1637" s="93" t="s">
        <v>494</v>
      </c>
    </row>
    <row r="1638" spans="1:13" ht="15" x14ac:dyDescent="0.2">
      <c r="A1638" s="216">
        <v>42152</v>
      </c>
      <c r="B1638" s="145" t="s">
        <v>1640</v>
      </c>
      <c r="C1638" s="186" t="s">
        <v>118</v>
      </c>
      <c r="D1638" s="143" t="s">
        <v>8</v>
      </c>
      <c r="E1638" s="135">
        <v>1500</v>
      </c>
      <c r="F1638" s="99">
        <f t="shared" si="58"/>
        <v>2.2867352585611558</v>
      </c>
      <c r="G1638" s="98">
        <f t="shared" si="59"/>
        <v>2.5865895334171847</v>
      </c>
      <c r="H1638" s="138">
        <v>579.91420000000005</v>
      </c>
      <c r="I1638" s="211" t="s">
        <v>12</v>
      </c>
      <c r="J1638" s="103" t="s">
        <v>493</v>
      </c>
      <c r="K1638" s="137" t="s">
        <v>1488</v>
      </c>
      <c r="L1638" s="141" t="s">
        <v>1074</v>
      </c>
      <c r="M1638" s="93" t="s">
        <v>494</v>
      </c>
    </row>
    <row r="1639" spans="1:13" ht="15" x14ac:dyDescent="0.2">
      <c r="A1639" s="216">
        <v>42152</v>
      </c>
      <c r="B1639" s="145" t="s">
        <v>1639</v>
      </c>
      <c r="C1639" s="186" t="s">
        <v>118</v>
      </c>
      <c r="D1639" s="143" t="s">
        <v>8</v>
      </c>
      <c r="E1639" s="135">
        <v>100</v>
      </c>
      <c r="F1639" s="99">
        <f t="shared" si="58"/>
        <v>0.15244901723741039</v>
      </c>
      <c r="G1639" s="98">
        <f t="shared" si="59"/>
        <v>0.17243930222781231</v>
      </c>
      <c r="H1639" s="138">
        <v>579.91420000000005</v>
      </c>
      <c r="I1639" s="211" t="s">
        <v>12</v>
      </c>
      <c r="J1639" s="103" t="s">
        <v>493</v>
      </c>
      <c r="K1639" s="137" t="s">
        <v>1488</v>
      </c>
      <c r="L1639" s="141" t="s">
        <v>1074</v>
      </c>
      <c r="M1639" s="93" t="s">
        <v>494</v>
      </c>
    </row>
    <row r="1640" spans="1:13" ht="15" x14ac:dyDescent="0.2">
      <c r="A1640" s="216">
        <v>42152</v>
      </c>
      <c r="B1640" s="145" t="s">
        <v>1638</v>
      </c>
      <c r="C1640" s="186" t="s">
        <v>118</v>
      </c>
      <c r="D1640" s="143" t="s">
        <v>8</v>
      </c>
      <c r="E1640" s="135">
        <v>100</v>
      </c>
      <c r="F1640" s="99">
        <f t="shared" si="58"/>
        <v>0.15244901723741039</v>
      </c>
      <c r="G1640" s="98">
        <f t="shared" si="59"/>
        <v>0.17243930222781231</v>
      </c>
      <c r="H1640" s="138">
        <v>579.91420000000005</v>
      </c>
      <c r="I1640" s="211" t="s">
        <v>12</v>
      </c>
      <c r="J1640" s="103" t="s">
        <v>493</v>
      </c>
      <c r="K1640" s="137" t="s">
        <v>1488</v>
      </c>
      <c r="L1640" s="141" t="s">
        <v>1074</v>
      </c>
      <c r="M1640" s="93" t="s">
        <v>494</v>
      </c>
    </row>
    <row r="1641" spans="1:13" ht="15" x14ac:dyDescent="0.2">
      <c r="A1641" s="216">
        <v>42152</v>
      </c>
      <c r="B1641" s="145" t="s">
        <v>1637</v>
      </c>
      <c r="C1641" s="186" t="s">
        <v>118</v>
      </c>
      <c r="D1641" s="143" t="s">
        <v>8</v>
      </c>
      <c r="E1641" s="135">
        <v>1500</v>
      </c>
      <c r="F1641" s="99">
        <f t="shared" si="58"/>
        <v>2.2867352585611558</v>
      </c>
      <c r="G1641" s="98">
        <f t="shared" si="59"/>
        <v>2.5865895334171847</v>
      </c>
      <c r="H1641" s="138">
        <v>579.91420000000005</v>
      </c>
      <c r="I1641" s="211" t="s">
        <v>12</v>
      </c>
      <c r="J1641" s="103" t="s">
        <v>493</v>
      </c>
      <c r="K1641" s="137" t="s">
        <v>1488</v>
      </c>
      <c r="L1641" s="141" t="s">
        <v>1074</v>
      </c>
      <c r="M1641" s="93" t="s">
        <v>494</v>
      </c>
    </row>
    <row r="1642" spans="1:13" ht="15" x14ac:dyDescent="0.2">
      <c r="A1642" s="216">
        <v>42152</v>
      </c>
      <c r="B1642" s="145" t="s">
        <v>1636</v>
      </c>
      <c r="C1642" s="186" t="s">
        <v>239</v>
      </c>
      <c r="D1642" s="143" t="s">
        <v>8</v>
      </c>
      <c r="E1642" s="135">
        <v>1300</v>
      </c>
      <c r="F1642" s="99">
        <f t="shared" si="58"/>
        <v>1.9818372240863349</v>
      </c>
      <c r="G1642" s="98">
        <f t="shared" si="59"/>
        <v>2.24171092896156</v>
      </c>
      <c r="H1642" s="138">
        <v>579.91420000000005</v>
      </c>
      <c r="I1642" s="211" t="s">
        <v>12</v>
      </c>
      <c r="J1642" s="103" t="s">
        <v>493</v>
      </c>
      <c r="K1642" s="137" t="s">
        <v>1488</v>
      </c>
      <c r="L1642" s="141" t="s">
        <v>1074</v>
      </c>
      <c r="M1642" s="93" t="s">
        <v>494</v>
      </c>
    </row>
    <row r="1643" spans="1:13" x14ac:dyDescent="0.2">
      <c r="A1643" s="216">
        <v>42154</v>
      </c>
      <c r="B1643" s="91" t="s">
        <v>1503</v>
      </c>
      <c r="C1643" s="148" t="s">
        <v>258</v>
      </c>
      <c r="D1643" s="137" t="s">
        <v>9</v>
      </c>
      <c r="E1643" s="135">
        <v>9900</v>
      </c>
      <c r="F1643" s="99">
        <f t="shared" si="58"/>
        <v>15.092452706503627</v>
      </c>
      <c r="G1643" s="98">
        <f t="shared" si="59"/>
        <v>17.071490920553419</v>
      </c>
      <c r="H1643" s="138">
        <v>579.91420000000005</v>
      </c>
      <c r="I1643" s="212" t="s">
        <v>241</v>
      </c>
      <c r="J1643" s="103" t="s">
        <v>493</v>
      </c>
      <c r="K1643" s="137" t="s">
        <v>868</v>
      </c>
      <c r="L1643" s="141" t="s">
        <v>1074</v>
      </c>
      <c r="M1643" s="93" t="s">
        <v>494</v>
      </c>
    </row>
    <row r="1644" spans="1:13" x14ac:dyDescent="0.2">
      <c r="A1644" s="216">
        <v>42154</v>
      </c>
      <c r="B1644" s="145" t="s">
        <v>1577</v>
      </c>
      <c r="C1644" s="186" t="s">
        <v>118</v>
      </c>
      <c r="D1644" s="143" t="s">
        <v>11</v>
      </c>
      <c r="E1644" s="135">
        <v>500</v>
      </c>
      <c r="F1644" s="99">
        <f t="shared" si="58"/>
        <v>0.76224508618705189</v>
      </c>
      <c r="G1644" s="98">
        <f t="shared" si="59"/>
        <v>0.86219651113906148</v>
      </c>
      <c r="H1644" s="138">
        <v>579.91420000000005</v>
      </c>
      <c r="I1644" s="212" t="s">
        <v>62</v>
      </c>
      <c r="J1644" s="103" t="s">
        <v>493</v>
      </c>
      <c r="K1644" s="137" t="s">
        <v>1490</v>
      </c>
      <c r="L1644" s="141" t="s">
        <v>1074</v>
      </c>
      <c r="M1644" s="93" t="s">
        <v>494</v>
      </c>
    </row>
    <row r="1645" spans="1:13" x14ac:dyDescent="0.2">
      <c r="A1645" s="216">
        <v>42154</v>
      </c>
      <c r="B1645" s="145" t="s">
        <v>1578</v>
      </c>
      <c r="C1645" s="186" t="s">
        <v>118</v>
      </c>
      <c r="D1645" s="143" t="s">
        <v>11</v>
      </c>
      <c r="E1645" s="135">
        <v>5000</v>
      </c>
      <c r="F1645" s="99">
        <f t="shared" si="58"/>
        <v>7.6224508618705187</v>
      </c>
      <c r="G1645" s="98">
        <f t="shared" si="59"/>
        <v>8.6219651113906153</v>
      </c>
      <c r="H1645" s="138">
        <v>579.91420000000005</v>
      </c>
      <c r="I1645" s="212" t="s">
        <v>62</v>
      </c>
      <c r="J1645" s="103" t="s">
        <v>493</v>
      </c>
      <c r="K1645" s="137" t="s">
        <v>1490</v>
      </c>
      <c r="L1645" s="141" t="s">
        <v>1074</v>
      </c>
      <c r="M1645" s="93" t="s">
        <v>494</v>
      </c>
    </row>
    <row r="1646" spans="1:13" x14ac:dyDescent="0.2">
      <c r="A1646" s="216">
        <v>42154</v>
      </c>
      <c r="B1646" s="145" t="s">
        <v>1579</v>
      </c>
      <c r="C1646" s="186" t="s">
        <v>118</v>
      </c>
      <c r="D1646" s="143" t="s">
        <v>11</v>
      </c>
      <c r="E1646" s="135">
        <v>2000</v>
      </c>
      <c r="F1646" s="99">
        <f t="shared" si="58"/>
        <v>3.0489803447482076</v>
      </c>
      <c r="G1646" s="98">
        <f t="shared" si="59"/>
        <v>3.4487860445562459</v>
      </c>
      <c r="H1646" s="138">
        <v>579.91420000000005</v>
      </c>
      <c r="I1646" s="212" t="s">
        <v>62</v>
      </c>
      <c r="J1646" s="103" t="s">
        <v>493</v>
      </c>
      <c r="K1646" s="137" t="s">
        <v>1490</v>
      </c>
      <c r="L1646" s="141" t="s">
        <v>1074</v>
      </c>
      <c r="M1646" s="93" t="s">
        <v>494</v>
      </c>
    </row>
    <row r="1647" spans="1:13" x14ac:dyDescent="0.2">
      <c r="A1647" s="216">
        <v>42154</v>
      </c>
      <c r="B1647" s="145" t="s">
        <v>1580</v>
      </c>
      <c r="C1647" s="186" t="s">
        <v>118</v>
      </c>
      <c r="D1647" s="143" t="s">
        <v>11</v>
      </c>
      <c r="E1647" s="135">
        <v>3000</v>
      </c>
      <c r="F1647" s="99">
        <f t="shared" si="58"/>
        <v>4.5734705171223116</v>
      </c>
      <c r="G1647" s="98">
        <f t="shared" si="59"/>
        <v>5.1731790668343693</v>
      </c>
      <c r="H1647" s="138">
        <v>579.91420000000005</v>
      </c>
      <c r="I1647" s="212" t="s">
        <v>62</v>
      </c>
      <c r="J1647" s="103" t="s">
        <v>493</v>
      </c>
      <c r="K1647" s="137" t="s">
        <v>1490</v>
      </c>
      <c r="L1647" s="141" t="s">
        <v>1074</v>
      </c>
      <c r="M1647" s="93" t="s">
        <v>494</v>
      </c>
    </row>
    <row r="1648" spans="1:13" x14ac:dyDescent="0.2">
      <c r="A1648" s="216">
        <v>42154</v>
      </c>
      <c r="B1648" s="145" t="s">
        <v>1581</v>
      </c>
      <c r="C1648" s="186" t="s">
        <v>118</v>
      </c>
      <c r="D1648" s="143" t="s">
        <v>11</v>
      </c>
      <c r="E1648" s="135">
        <v>200</v>
      </c>
      <c r="F1648" s="99">
        <f t="shared" ref="F1648:F1667" si="60">E1648/655.957</f>
        <v>0.30489803447482078</v>
      </c>
      <c r="G1648" s="98">
        <f t="shared" ref="G1648:G1667" si="61">E1648/H1648</f>
        <v>0.34487860445562463</v>
      </c>
      <c r="H1648" s="138">
        <v>579.91420000000005</v>
      </c>
      <c r="I1648" s="212" t="s">
        <v>62</v>
      </c>
      <c r="J1648" s="103" t="s">
        <v>493</v>
      </c>
      <c r="K1648" s="137" t="s">
        <v>1490</v>
      </c>
      <c r="L1648" s="141" t="s">
        <v>1074</v>
      </c>
      <c r="M1648" s="93" t="s">
        <v>494</v>
      </c>
    </row>
    <row r="1649" spans="1:13" x14ac:dyDescent="0.2">
      <c r="A1649" s="216">
        <v>42154</v>
      </c>
      <c r="B1649" s="145" t="s">
        <v>1582</v>
      </c>
      <c r="C1649" s="186" t="s">
        <v>118</v>
      </c>
      <c r="D1649" s="143" t="s">
        <v>11</v>
      </c>
      <c r="E1649" s="135">
        <v>300</v>
      </c>
      <c r="F1649" s="99">
        <f t="shared" si="60"/>
        <v>0.45734705171223117</v>
      </c>
      <c r="G1649" s="98">
        <f t="shared" si="61"/>
        <v>0.51731790668343691</v>
      </c>
      <c r="H1649" s="138">
        <v>579.91420000000005</v>
      </c>
      <c r="I1649" s="212" t="s">
        <v>62</v>
      </c>
      <c r="J1649" s="103" t="s">
        <v>493</v>
      </c>
      <c r="K1649" s="137" t="s">
        <v>1490</v>
      </c>
      <c r="L1649" s="141" t="s">
        <v>1074</v>
      </c>
      <c r="M1649" s="93" t="s">
        <v>494</v>
      </c>
    </row>
    <row r="1650" spans="1:13" x14ac:dyDescent="0.2">
      <c r="A1650" s="216">
        <v>42154</v>
      </c>
      <c r="B1650" s="145" t="s">
        <v>1583</v>
      </c>
      <c r="C1650" s="186" t="s">
        <v>118</v>
      </c>
      <c r="D1650" s="143" t="s">
        <v>11</v>
      </c>
      <c r="E1650" s="135">
        <v>300</v>
      </c>
      <c r="F1650" s="99">
        <f t="shared" si="60"/>
        <v>0.45734705171223117</v>
      </c>
      <c r="G1650" s="98">
        <f t="shared" si="61"/>
        <v>0.51731790668343691</v>
      </c>
      <c r="H1650" s="138">
        <v>579.91420000000005</v>
      </c>
      <c r="I1650" s="212" t="s">
        <v>62</v>
      </c>
      <c r="J1650" s="103" t="s">
        <v>493</v>
      </c>
      <c r="K1650" s="137" t="s">
        <v>1490</v>
      </c>
      <c r="L1650" s="141" t="s">
        <v>1074</v>
      </c>
      <c r="M1650" s="93" t="s">
        <v>494</v>
      </c>
    </row>
    <row r="1651" spans="1:13" x14ac:dyDescent="0.2">
      <c r="A1651" s="216">
        <v>42154</v>
      </c>
      <c r="B1651" s="145" t="s">
        <v>1582</v>
      </c>
      <c r="C1651" s="186" t="s">
        <v>118</v>
      </c>
      <c r="D1651" s="143" t="s">
        <v>11</v>
      </c>
      <c r="E1651" s="135">
        <v>300</v>
      </c>
      <c r="F1651" s="99">
        <f t="shared" si="60"/>
        <v>0.45734705171223117</v>
      </c>
      <c r="G1651" s="98">
        <f t="shared" si="61"/>
        <v>0.51731790668343691</v>
      </c>
      <c r="H1651" s="138">
        <v>579.91420000000005</v>
      </c>
      <c r="I1651" s="212" t="s">
        <v>62</v>
      </c>
      <c r="J1651" s="103" t="s">
        <v>493</v>
      </c>
      <c r="K1651" s="137" t="s">
        <v>1490</v>
      </c>
      <c r="L1651" s="141" t="s">
        <v>1074</v>
      </c>
      <c r="M1651" s="93" t="s">
        <v>494</v>
      </c>
    </row>
    <row r="1652" spans="1:13" x14ac:dyDescent="0.2">
      <c r="A1652" s="216">
        <v>42154</v>
      </c>
      <c r="B1652" s="145" t="s">
        <v>272</v>
      </c>
      <c r="C1652" s="186" t="s">
        <v>273</v>
      </c>
      <c r="D1652" s="143" t="s">
        <v>11</v>
      </c>
      <c r="E1652" s="135">
        <v>3000</v>
      </c>
      <c r="F1652" s="99">
        <f t="shared" si="60"/>
        <v>4.5734705171223116</v>
      </c>
      <c r="G1652" s="98">
        <f t="shared" si="61"/>
        <v>5.1731790668343693</v>
      </c>
      <c r="H1652" s="138">
        <v>579.91420000000005</v>
      </c>
      <c r="I1652" s="212" t="s">
        <v>62</v>
      </c>
      <c r="J1652" s="103" t="s">
        <v>493</v>
      </c>
      <c r="K1652" s="137" t="s">
        <v>1490</v>
      </c>
      <c r="L1652" s="141" t="s">
        <v>1074</v>
      </c>
      <c r="M1652" s="93" t="s">
        <v>494</v>
      </c>
    </row>
    <row r="1653" spans="1:13" x14ac:dyDescent="0.2">
      <c r="A1653" s="216">
        <v>42154</v>
      </c>
      <c r="B1653" s="145" t="s">
        <v>1584</v>
      </c>
      <c r="C1653" s="186" t="s">
        <v>273</v>
      </c>
      <c r="D1653" s="143" t="s">
        <v>11</v>
      </c>
      <c r="E1653" s="135">
        <v>5000</v>
      </c>
      <c r="F1653" s="99">
        <f t="shared" si="60"/>
        <v>7.6224508618705187</v>
      </c>
      <c r="G1653" s="98">
        <f t="shared" si="61"/>
        <v>8.6219651113906153</v>
      </c>
      <c r="H1653" s="138">
        <v>579.91420000000005</v>
      </c>
      <c r="I1653" s="212" t="s">
        <v>62</v>
      </c>
      <c r="J1653" s="103" t="s">
        <v>493</v>
      </c>
      <c r="K1653" s="137" t="s">
        <v>1490</v>
      </c>
      <c r="L1653" s="141" t="s">
        <v>1074</v>
      </c>
      <c r="M1653" s="93" t="s">
        <v>494</v>
      </c>
    </row>
    <row r="1654" spans="1:13" x14ac:dyDescent="0.2">
      <c r="A1654" s="216">
        <v>42154</v>
      </c>
      <c r="B1654" s="145" t="s">
        <v>1623</v>
      </c>
      <c r="C1654" s="186" t="s">
        <v>227</v>
      </c>
      <c r="D1654" s="143" t="s">
        <v>15</v>
      </c>
      <c r="E1654" s="135">
        <v>15000</v>
      </c>
      <c r="F1654" s="99">
        <f t="shared" si="60"/>
        <v>22.867352585611556</v>
      </c>
      <c r="G1654" s="98">
        <f t="shared" si="61"/>
        <v>25.865895334171846</v>
      </c>
      <c r="H1654" s="138">
        <v>579.91420000000005</v>
      </c>
      <c r="I1654" s="212" t="s">
        <v>16</v>
      </c>
      <c r="J1654" s="103" t="s">
        <v>493</v>
      </c>
      <c r="K1654" s="137" t="s">
        <v>1491</v>
      </c>
      <c r="L1654" s="141" t="s">
        <v>1074</v>
      </c>
      <c r="M1654" s="93" t="s">
        <v>494</v>
      </c>
    </row>
    <row r="1655" spans="1:13" x14ac:dyDescent="0.2">
      <c r="A1655" s="216">
        <v>42154</v>
      </c>
      <c r="B1655" s="145" t="s">
        <v>1624</v>
      </c>
      <c r="C1655" s="186" t="s">
        <v>227</v>
      </c>
      <c r="D1655" s="143" t="s">
        <v>15</v>
      </c>
      <c r="E1655" s="135">
        <v>15000</v>
      </c>
      <c r="F1655" s="99">
        <f t="shared" si="60"/>
        <v>22.867352585611556</v>
      </c>
      <c r="G1655" s="98">
        <f t="shared" si="61"/>
        <v>25.865895334171846</v>
      </c>
      <c r="H1655" s="138">
        <v>579.91420000000005</v>
      </c>
      <c r="I1655" s="212" t="s">
        <v>16</v>
      </c>
      <c r="J1655" s="103" t="s">
        <v>493</v>
      </c>
      <c r="K1655" s="137" t="s">
        <v>1491</v>
      </c>
      <c r="L1655" s="141" t="s">
        <v>1074</v>
      </c>
      <c r="M1655" s="93" t="s">
        <v>494</v>
      </c>
    </row>
    <row r="1656" spans="1:13" x14ac:dyDescent="0.2">
      <c r="A1656" s="216">
        <v>42154</v>
      </c>
      <c r="B1656" s="145" t="s">
        <v>1625</v>
      </c>
      <c r="C1656" s="186" t="s">
        <v>227</v>
      </c>
      <c r="D1656" s="143" t="s">
        <v>15</v>
      </c>
      <c r="E1656" s="135">
        <v>15000</v>
      </c>
      <c r="F1656" s="99">
        <f t="shared" si="60"/>
        <v>22.867352585611556</v>
      </c>
      <c r="G1656" s="98">
        <f t="shared" si="61"/>
        <v>25.865895334171846</v>
      </c>
      <c r="H1656" s="138">
        <v>579.91420000000005</v>
      </c>
      <c r="I1656" s="212" t="s">
        <v>16</v>
      </c>
      <c r="J1656" s="103" t="s">
        <v>493</v>
      </c>
      <c r="K1656" s="137" t="s">
        <v>1491</v>
      </c>
      <c r="L1656" s="141" t="s">
        <v>1074</v>
      </c>
      <c r="M1656" s="93" t="s">
        <v>494</v>
      </c>
    </row>
    <row r="1657" spans="1:13" x14ac:dyDescent="0.2">
      <c r="A1657" s="216">
        <v>42154</v>
      </c>
      <c r="B1657" s="145" t="s">
        <v>1626</v>
      </c>
      <c r="C1657" s="186" t="s">
        <v>227</v>
      </c>
      <c r="D1657" s="143" t="s">
        <v>15</v>
      </c>
      <c r="E1657" s="135">
        <v>15000</v>
      </c>
      <c r="F1657" s="99">
        <f t="shared" si="60"/>
        <v>22.867352585611556</v>
      </c>
      <c r="G1657" s="98">
        <f t="shared" si="61"/>
        <v>25.865895334171846</v>
      </c>
      <c r="H1657" s="138">
        <v>579.91420000000005</v>
      </c>
      <c r="I1657" s="212" t="s">
        <v>16</v>
      </c>
      <c r="J1657" s="103" t="s">
        <v>493</v>
      </c>
      <c r="K1657" s="137" t="s">
        <v>1491</v>
      </c>
      <c r="L1657" s="141" t="s">
        <v>1074</v>
      </c>
      <c r="M1657" s="93" t="s">
        <v>494</v>
      </c>
    </row>
    <row r="1658" spans="1:13" x14ac:dyDescent="0.2">
      <c r="A1658" s="216">
        <v>42154</v>
      </c>
      <c r="B1658" s="145" t="s">
        <v>1627</v>
      </c>
      <c r="C1658" s="186" t="s">
        <v>227</v>
      </c>
      <c r="D1658" s="143" t="s">
        <v>15</v>
      </c>
      <c r="E1658" s="135">
        <v>15000</v>
      </c>
      <c r="F1658" s="99">
        <f t="shared" si="60"/>
        <v>22.867352585611556</v>
      </c>
      <c r="G1658" s="98">
        <f t="shared" si="61"/>
        <v>25.865895334171846</v>
      </c>
      <c r="H1658" s="138">
        <v>579.91420000000005</v>
      </c>
      <c r="I1658" s="212" t="s">
        <v>16</v>
      </c>
      <c r="J1658" s="103" t="s">
        <v>493</v>
      </c>
      <c r="K1658" s="137" t="s">
        <v>1491</v>
      </c>
      <c r="L1658" s="141" t="s">
        <v>1074</v>
      </c>
      <c r="M1658" s="93" t="s">
        <v>494</v>
      </c>
    </row>
    <row r="1659" spans="1:13" x14ac:dyDescent="0.2">
      <c r="A1659" s="216">
        <v>42154</v>
      </c>
      <c r="B1659" s="145" t="s">
        <v>1628</v>
      </c>
      <c r="C1659" s="186" t="s">
        <v>227</v>
      </c>
      <c r="D1659" s="143" t="s">
        <v>15</v>
      </c>
      <c r="E1659" s="135">
        <v>15000</v>
      </c>
      <c r="F1659" s="99">
        <f t="shared" si="60"/>
        <v>22.867352585611556</v>
      </c>
      <c r="G1659" s="98">
        <f t="shared" si="61"/>
        <v>25.865895334171846</v>
      </c>
      <c r="H1659" s="138">
        <v>579.91420000000005</v>
      </c>
      <c r="I1659" s="212" t="s">
        <v>16</v>
      </c>
      <c r="J1659" s="103" t="s">
        <v>493</v>
      </c>
      <c r="K1659" s="137" t="s">
        <v>1491</v>
      </c>
      <c r="L1659" s="141" t="s">
        <v>1074</v>
      </c>
      <c r="M1659" s="93" t="s">
        <v>494</v>
      </c>
    </row>
    <row r="1660" spans="1:13" x14ac:dyDescent="0.2">
      <c r="A1660" s="216">
        <v>42154</v>
      </c>
      <c r="B1660" s="145" t="s">
        <v>1415</v>
      </c>
      <c r="C1660" s="186" t="s">
        <v>227</v>
      </c>
      <c r="D1660" s="143" t="s">
        <v>15</v>
      </c>
      <c r="E1660" s="135">
        <v>10000</v>
      </c>
      <c r="F1660" s="99">
        <f t="shared" si="60"/>
        <v>15.244901723741037</v>
      </c>
      <c r="G1660" s="98">
        <f t="shared" si="61"/>
        <v>17.243930222781231</v>
      </c>
      <c r="H1660" s="138">
        <v>579.91420000000005</v>
      </c>
      <c r="I1660" s="212" t="s">
        <v>16</v>
      </c>
      <c r="J1660" s="103" t="s">
        <v>493</v>
      </c>
      <c r="K1660" s="137" t="s">
        <v>1492</v>
      </c>
      <c r="L1660" s="141" t="s">
        <v>1074</v>
      </c>
      <c r="M1660" s="93" t="s">
        <v>494</v>
      </c>
    </row>
    <row r="1661" spans="1:13" x14ac:dyDescent="0.2">
      <c r="A1661" s="216">
        <v>42154</v>
      </c>
      <c r="B1661" s="145" t="s">
        <v>1629</v>
      </c>
      <c r="C1661" s="186" t="s">
        <v>227</v>
      </c>
      <c r="D1661" s="143" t="s">
        <v>15</v>
      </c>
      <c r="E1661" s="135">
        <v>10000</v>
      </c>
      <c r="F1661" s="99">
        <f t="shared" si="60"/>
        <v>15.244901723741037</v>
      </c>
      <c r="G1661" s="98">
        <f t="shared" si="61"/>
        <v>17.243930222781231</v>
      </c>
      <c r="H1661" s="138">
        <v>579.91420000000005</v>
      </c>
      <c r="I1661" s="212" t="s">
        <v>16</v>
      </c>
      <c r="J1661" s="103" t="s">
        <v>493</v>
      </c>
      <c r="K1661" s="137" t="s">
        <v>1492</v>
      </c>
      <c r="L1661" s="141" t="s">
        <v>1074</v>
      </c>
      <c r="M1661" s="93" t="s">
        <v>494</v>
      </c>
    </row>
    <row r="1662" spans="1:13" x14ac:dyDescent="0.2">
      <c r="A1662" s="216">
        <v>42154</v>
      </c>
      <c r="B1662" s="145" t="s">
        <v>1630</v>
      </c>
      <c r="C1662" s="186" t="s">
        <v>227</v>
      </c>
      <c r="D1662" s="143" t="s">
        <v>15</v>
      </c>
      <c r="E1662" s="135">
        <v>10000</v>
      </c>
      <c r="F1662" s="99">
        <f t="shared" si="60"/>
        <v>15.244901723741037</v>
      </c>
      <c r="G1662" s="98">
        <f t="shared" si="61"/>
        <v>17.243930222781231</v>
      </c>
      <c r="H1662" s="138">
        <v>579.91420000000005</v>
      </c>
      <c r="I1662" s="212" t="s">
        <v>16</v>
      </c>
      <c r="J1662" s="103" t="s">
        <v>493</v>
      </c>
      <c r="K1662" s="137" t="s">
        <v>1492</v>
      </c>
      <c r="L1662" s="141" t="s">
        <v>1074</v>
      </c>
      <c r="M1662" s="93" t="s">
        <v>494</v>
      </c>
    </row>
    <row r="1663" spans="1:13" x14ac:dyDescent="0.2">
      <c r="A1663" s="216">
        <v>42154</v>
      </c>
      <c r="B1663" s="145" t="s">
        <v>1631</v>
      </c>
      <c r="C1663" s="186" t="s">
        <v>227</v>
      </c>
      <c r="D1663" s="143" t="s">
        <v>15</v>
      </c>
      <c r="E1663" s="135">
        <v>10000</v>
      </c>
      <c r="F1663" s="99">
        <f t="shared" si="60"/>
        <v>15.244901723741037</v>
      </c>
      <c r="G1663" s="98">
        <f t="shared" si="61"/>
        <v>17.243930222781231</v>
      </c>
      <c r="H1663" s="138">
        <v>579.91420000000005</v>
      </c>
      <c r="I1663" s="212" t="s">
        <v>16</v>
      </c>
      <c r="J1663" s="103" t="s">
        <v>493</v>
      </c>
      <c r="K1663" s="137" t="s">
        <v>1492</v>
      </c>
      <c r="L1663" s="141" t="s">
        <v>1074</v>
      </c>
      <c r="M1663" s="93" t="s">
        <v>494</v>
      </c>
    </row>
    <row r="1664" spans="1:13" x14ac:dyDescent="0.2">
      <c r="A1664" s="216">
        <v>42154</v>
      </c>
      <c r="B1664" s="145" t="s">
        <v>1632</v>
      </c>
      <c r="C1664" s="186" t="s">
        <v>227</v>
      </c>
      <c r="D1664" s="143" t="s">
        <v>15</v>
      </c>
      <c r="E1664" s="135">
        <v>10000</v>
      </c>
      <c r="F1664" s="99">
        <f t="shared" si="60"/>
        <v>15.244901723741037</v>
      </c>
      <c r="G1664" s="98">
        <f t="shared" si="61"/>
        <v>17.243930222781231</v>
      </c>
      <c r="H1664" s="138">
        <v>579.91420000000005</v>
      </c>
      <c r="I1664" s="212" t="s">
        <v>16</v>
      </c>
      <c r="J1664" s="103" t="s">
        <v>493</v>
      </c>
      <c r="K1664" s="137" t="s">
        <v>1492</v>
      </c>
      <c r="L1664" s="141" t="s">
        <v>1074</v>
      </c>
      <c r="M1664" s="93" t="s">
        <v>494</v>
      </c>
    </row>
    <row r="1665" spans="1:13" x14ac:dyDescent="0.2">
      <c r="A1665" s="216">
        <v>42154</v>
      </c>
      <c r="B1665" s="145" t="s">
        <v>1633</v>
      </c>
      <c r="C1665" s="186" t="s">
        <v>227</v>
      </c>
      <c r="D1665" s="143" t="s">
        <v>15</v>
      </c>
      <c r="E1665" s="135">
        <v>10000</v>
      </c>
      <c r="F1665" s="99">
        <f t="shared" si="60"/>
        <v>15.244901723741037</v>
      </c>
      <c r="G1665" s="98">
        <f t="shared" si="61"/>
        <v>17.243930222781231</v>
      </c>
      <c r="H1665" s="138">
        <v>579.91420000000005</v>
      </c>
      <c r="I1665" s="212" t="s">
        <v>16</v>
      </c>
      <c r="J1665" s="103" t="s">
        <v>493</v>
      </c>
      <c r="K1665" s="137" t="s">
        <v>1492</v>
      </c>
      <c r="L1665" s="141" t="s">
        <v>1074</v>
      </c>
      <c r="M1665" s="93" t="s">
        <v>494</v>
      </c>
    </row>
    <row r="1666" spans="1:13" x14ac:dyDescent="0.2">
      <c r="A1666" s="216">
        <v>42154</v>
      </c>
      <c r="B1666" s="145" t="s">
        <v>1634</v>
      </c>
      <c r="C1666" s="172" t="s">
        <v>227</v>
      </c>
      <c r="D1666" s="173" t="s">
        <v>15</v>
      </c>
      <c r="E1666" s="135">
        <v>10000</v>
      </c>
      <c r="F1666" s="99">
        <f t="shared" si="60"/>
        <v>15.244901723741037</v>
      </c>
      <c r="G1666" s="98">
        <f t="shared" si="61"/>
        <v>17.243930222781231</v>
      </c>
      <c r="H1666" s="138">
        <v>579.91420000000005</v>
      </c>
      <c r="I1666" s="136" t="s">
        <v>16</v>
      </c>
      <c r="J1666" s="103" t="s">
        <v>493</v>
      </c>
      <c r="K1666" s="137" t="s">
        <v>1492</v>
      </c>
      <c r="L1666" s="141" t="s">
        <v>1074</v>
      </c>
      <c r="M1666" s="93" t="s">
        <v>494</v>
      </c>
    </row>
    <row r="1667" spans="1:13" x14ac:dyDescent="0.2">
      <c r="A1667" s="216">
        <v>42154</v>
      </c>
      <c r="B1667" s="145" t="s">
        <v>1635</v>
      </c>
      <c r="C1667" s="172" t="s">
        <v>227</v>
      </c>
      <c r="D1667" s="173" t="s">
        <v>15</v>
      </c>
      <c r="E1667" s="135">
        <v>10000</v>
      </c>
      <c r="F1667" s="99">
        <f t="shared" si="60"/>
        <v>15.244901723741037</v>
      </c>
      <c r="G1667" s="98">
        <f t="shared" si="61"/>
        <v>17.243930222781231</v>
      </c>
      <c r="H1667" s="138">
        <v>579.91420000000005</v>
      </c>
      <c r="I1667" s="136" t="s">
        <v>16</v>
      </c>
      <c r="J1667" s="103" t="s">
        <v>493</v>
      </c>
      <c r="K1667" s="137" t="s">
        <v>1492</v>
      </c>
      <c r="L1667" s="141" t="s">
        <v>1074</v>
      </c>
      <c r="M1667" s="93" t="s">
        <v>494</v>
      </c>
    </row>
  </sheetData>
  <autoFilter ref="A1:M1667"/>
  <dataValidations count="1">
    <dataValidation type="list" errorStyle="information" showInputMessage="1" showErrorMessage="1" errorTitle="Attention" error="Seuls les transports entre villes sont autorisés en champs libre_x000a_" sqref="B1091:B1095">
      <formula1>$M$20:$M$29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Data Mai  2019</vt:lpstr>
      <vt:lpstr>Detail Mai 2019</vt:lpstr>
      <vt:lpstr>Arrêté de caisse Avril 2019</vt:lpstr>
      <vt:lpstr>Rapprochement bancaire Mai 19</vt:lpstr>
      <vt:lpstr>Global Janv-Mai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2019-06-19T12:45:49Z</dcterms:modified>
</cp:coreProperties>
</file>