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6375" windowHeight="4320" tabRatio="702" activeTab="5"/>
  </bookViews>
  <sheets>
    <sheet name="Data Sept 2019" sheetId="5" r:id="rId1"/>
    <sheet name="Detail" sheetId="133" r:id="rId2"/>
    <sheet name="Arrêté de caisse Sept  2019" sheetId="54" state="hidden" r:id="rId3"/>
    <sheet name="Rappro bcaire ORABK Spt  19" sheetId="113" state="hidden" r:id="rId4"/>
    <sheet name=" Relevé bancaire Août  2019" sheetId="85" state="hidden" r:id="rId5"/>
    <sheet name="Global Janv-Sept" sheetId="98" r:id="rId6"/>
  </sheets>
  <definedNames>
    <definedName name="_xlnm._FilterDatabase" localSheetId="0" hidden="1">'Data Sept 2019'!$A$1:$I$187</definedName>
    <definedName name="_xlnm._FilterDatabase" localSheetId="5" hidden="1">'Global Janv-Sept'!$A$1:$M$2328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F2332" i="98" l="1"/>
  <c r="G2332" i="98"/>
  <c r="F2333" i="98"/>
  <c r="G2333" i="98"/>
  <c r="F2334" i="98"/>
  <c r="G2334" i="98"/>
  <c r="F2335" i="98"/>
  <c r="G2335" i="98"/>
  <c r="F2336" i="98"/>
  <c r="G2336" i="98"/>
  <c r="F2337" i="98"/>
  <c r="G2337" i="98"/>
  <c r="F2338" i="98"/>
  <c r="G2338" i="98"/>
  <c r="F2339" i="98"/>
  <c r="G2339" i="98"/>
  <c r="F2340" i="98"/>
  <c r="G2340" i="98"/>
  <c r="F2341" i="98"/>
  <c r="G2341" i="98"/>
  <c r="F2342" i="98"/>
  <c r="G2342" i="98"/>
  <c r="F2343" i="98"/>
  <c r="G2343" i="98"/>
  <c r="F2344" i="98"/>
  <c r="G2344" i="98"/>
  <c r="F2345" i="98"/>
  <c r="G2345" i="98"/>
  <c r="F2346" i="98"/>
  <c r="G2346" i="98"/>
  <c r="F2347" i="98"/>
  <c r="G2347" i="98"/>
  <c r="F2348" i="98"/>
  <c r="G2348" i="98"/>
  <c r="F2349" i="98"/>
  <c r="G2349" i="98"/>
  <c r="F2350" i="98"/>
  <c r="G2350" i="98"/>
  <c r="F2351" i="98"/>
  <c r="G2351" i="98"/>
  <c r="F2352" i="98"/>
  <c r="G2352" i="98"/>
  <c r="F2353" i="98"/>
  <c r="G2353" i="98"/>
  <c r="F2354" i="98"/>
  <c r="G2354" i="98"/>
  <c r="F2355" i="98"/>
  <c r="G2355" i="98"/>
  <c r="F2356" i="98"/>
  <c r="G2356" i="98"/>
  <c r="F2357" i="98"/>
  <c r="G2357" i="98"/>
  <c r="F2358" i="98"/>
  <c r="G2358" i="98"/>
  <c r="F2359" i="98"/>
  <c r="G2359" i="98"/>
  <c r="F2360" i="98"/>
  <c r="G2360" i="98"/>
  <c r="F2361" i="98"/>
  <c r="G2361" i="98"/>
  <c r="F2362" i="98"/>
  <c r="G2362" i="98"/>
  <c r="F2363" i="98"/>
  <c r="G2363" i="98"/>
  <c r="F2364" i="98"/>
  <c r="G2364" i="98"/>
  <c r="F2365" i="98"/>
  <c r="G2365" i="98"/>
  <c r="F2366" i="98"/>
  <c r="G2366" i="98"/>
  <c r="F2367" i="98"/>
  <c r="G2367" i="98"/>
  <c r="F2368" i="98"/>
  <c r="G2368" i="98"/>
  <c r="F2369" i="98"/>
  <c r="G2369" i="98"/>
  <c r="F2370" i="98"/>
  <c r="G2370" i="98"/>
  <c r="F2371" i="98"/>
  <c r="G2371" i="98"/>
  <c r="F2372" i="98"/>
  <c r="G2372" i="98"/>
  <c r="F2373" i="98"/>
  <c r="G2373" i="98"/>
  <c r="F2374" i="98"/>
  <c r="G2374" i="98"/>
  <c r="F2375" i="98"/>
  <c r="G2375" i="98"/>
  <c r="F2376" i="98"/>
  <c r="G2376" i="98"/>
  <c r="F2377" i="98"/>
  <c r="G2377" i="98"/>
  <c r="F2378" i="98"/>
  <c r="G2378" i="98"/>
  <c r="F2379" i="98"/>
  <c r="G2379" i="98"/>
  <c r="F2380" i="98"/>
  <c r="G2380" i="98"/>
  <c r="F2381" i="98"/>
  <c r="G2381" i="98"/>
  <c r="F2382" i="98"/>
  <c r="G2382" i="98"/>
  <c r="F2383" i="98"/>
  <c r="G2383" i="98"/>
  <c r="F2384" i="98"/>
  <c r="G2384" i="98"/>
  <c r="F2385" i="98"/>
  <c r="G2385" i="98"/>
  <c r="F2386" i="98"/>
  <c r="G2386" i="98"/>
  <c r="F2387" i="98"/>
  <c r="G2387" i="98"/>
  <c r="F2388" i="98"/>
  <c r="G2388" i="98"/>
  <c r="F2389" i="98"/>
  <c r="G2389" i="98"/>
  <c r="F2390" i="98"/>
  <c r="G2390" i="98"/>
  <c r="F2391" i="98"/>
  <c r="G2391" i="98"/>
  <c r="F2392" i="98"/>
  <c r="G2392" i="98"/>
  <c r="F2393" i="98"/>
  <c r="G2393" i="98"/>
  <c r="F2394" i="98"/>
  <c r="G2394" i="98"/>
  <c r="F2395" i="98"/>
  <c r="G2395" i="98"/>
  <c r="F2396" i="98"/>
  <c r="G2396" i="98"/>
  <c r="F2397" i="98"/>
  <c r="G2397" i="98"/>
  <c r="F2398" i="98"/>
  <c r="G2398" i="98"/>
  <c r="F2399" i="98"/>
  <c r="G2399" i="98"/>
  <c r="F2400" i="98"/>
  <c r="G2400" i="98"/>
  <c r="F2401" i="98"/>
  <c r="G2401" i="98"/>
  <c r="F2402" i="98"/>
  <c r="G2402" i="98"/>
  <c r="F2403" i="98"/>
  <c r="G2403" i="98"/>
  <c r="F2404" i="98"/>
  <c r="G2404" i="98"/>
  <c r="F2405" i="98"/>
  <c r="G2405" i="98"/>
  <c r="F2406" i="98"/>
  <c r="G2406" i="98"/>
  <c r="F2407" i="98"/>
  <c r="G2407" i="98"/>
  <c r="F2408" i="98"/>
  <c r="G2408" i="98"/>
  <c r="F2409" i="98"/>
  <c r="G2409" i="98"/>
  <c r="F2410" i="98"/>
  <c r="G2410" i="98"/>
  <c r="F2411" i="98"/>
  <c r="G2411" i="98"/>
  <c r="F2412" i="98"/>
  <c r="G2412" i="98"/>
  <c r="F2413" i="98"/>
  <c r="G2413" i="98"/>
  <c r="F2414" i="98"/>
  <c r="G2414" i="98"/>
  <c r="F2415" i="98"/>
  <c r="G2415" i="98"/>
  <c r="F2416" i="98"/>
  <c r="G2416" i="98"/>
  <c r="F2417" i="98"/>
  <c r="G2417" i="98"/>
  <c r="F2418" i="98"/>
  <c r="G2418" i="98"/>
  <c r="F2419" i="98"/>
  <c r="G2419" i="98"/>
  <c r="F2420" i="98"/>
  <c r="G2420" i="98"/>
  <c r="F2421" i="98"/>
  <c r="G2421" i="98"/>
  <c r="F2422" i="98"/>
  <c r="G2422" i="98"/>
  <c r="F2423" i="98"/>
  <c r="G2423" i="98"/>
  <c r="F2424" i="98"/>
  <c r="G2424" i="98"/>
  <c r="F2425" i="98"/>
  <c r="G2425" i="98"/>
  <c r="F2426" i="98"/>
  <c r="G2426" i="98"/>
  <c r="F2427" i="98"/>
  <c r="G2427" i="98"/>
  <c r="F2428" i="98"/>
  <c r="G2428" i="98"/>
  <c r="F2429" i="98"/>
  <c r="G2429" i="98"/>
  <c r="F2430" i="98"/>
  <c r="G2430" i="98"/>
  <c r="F2431" i="98"/>
  <c r="G2431" i="98"/>
  <c r="F2432" i="98"/>
  <c r="G2432" i="98"/>
  <c r="F2433" i="98"/>
  <c r="G2433" i="98"/>
  <c r="F2434" i="98"/>
  <c r="G2434" i="98"/>
  <c r="F2435" i="98"/>
  <c r="G2435" i="98"/>
  <c r="F2436" i="98"/>
  <c r="G2436" i="98"/>
  <c r="F2437" i="98"/>
  <c r="G2437" i="98"/>
  <c r="F2438" i="98"/>
  <c r="G2438" i="98"/>
  <c r="F2439" i="98"/>
  <c r="G2439" i="98"/>
  <c r="F2440" i="98"/>
  <c r="G2440" i="98"/>
  <c r="F2441" i="98"/>
  <c r="G2441" i="98"/>
  <c r="F2442" i="98"/>
  <c r="G2442" i="98"/>
  <c r="F2443" i="98"/>
  <c r="G2443" i="98"/>
  <c r="F2444" i="98"/>
  <c r="G2444" i="98"/>
  <c r="F2445" i="98"/>
  <c r="G2445" i="98"/>
  <c r="F2446" i="98"/>
  <c r="G2446" i="98"/>
  <c r="F2447" i="98"/>
  <c r="G2447" i="98"/>
  <c r="F2448" i="98"/>
  <c r="G2448" i="98"/>
  <c r="F2449" i="98"/>
  <c r="G2449" i="98"/>
  <c r="F2450" i="98"/>
  <c r="G2450" i="98"/>
  <c r="F2451" i="98"/>
  <c r="G2451" i="98"/>
  <c r="F2452" i="98"/>
  <c r="G2452" i="98"/>
  <c r="F2453" i="98"/>
  <c r="G2453" i="98"/>
  <c r="F2454" i="98"/>
  <c r="G2454" i="98"/>
  <c r="F2455" i="98"/>
  <c r="G2455" i="98"/>
  <c r="F2456" i="98"/>
  <c r="G2456" i="98"/>
  <c r="F2457" i="98"/>
  <c r="G2457" i="98"/>
  <c r="F2458" i="98"/>
  <c r="G2458" i="98"/>
  <c r="F2459" i="98"/>
  <c r="G2459" i="98"/>
  <c r="F2460" i="98"/>
  <c r="G2460" i="98"/>
  <c r="F2461" i="98"/>
  <c r="G2461" i="98"/>
  <c r="F2462" i="98"/>
  <c r="G2462" i="98"/>
  <c r="F2463" i="98"/>
  <c r="G2463" i="98"/>
  <c r="F2464" i="98"/>
  <c r="G2464" i="98"/>
  <c r="F2465" i="98"/>
  <c r="G2465" i="98"/>
  <c r="F2466" i="98"/>
  <c r="G2466" i="98"/>
  <c r="F2467" i="98"/>
  <c r="G2467" i="98"/>
  <c r="F2468" i="98"/>
  <c r="G2468" i="98"/>
  <c r="F2469" i="98"/>
  <c r="G2469" i="98"/>
  <c r="F2470" i="98"/>
  <c r="G2470" i="98"/>
  <c r="F2471" i="98"/>
  <c r="G2471" i="98"/>
  <c r="F2472" i="98"/>
  <c r="G2472" i="98"/>
  <c r="F2473" i="98"/>
  <c r="G2473" i="98"/>
  <c r="F2474" i="98"/>
  <c r="G2474" i="98"/>
  <c r="F2475" i="98"/>
  <c r="G2475" i="98"/>
  <c r="F2476" i="98"/>
  <c r="G2476" i="98"/>
  <c r="F2477" i="98"/>
  <c r="G2477" i="98"/>
  <c r="F2478" i="98"/>
  <c r="G2478" i="98"/>
  <c r="F2479" i="98"/>
  <c r="G2479" i="98"/>
  <c r="F2480" i="98"/>
  <c r="G2480" i="98"/>
  <c r="F2481" i="98"/>
  <c r="G2481" i="98"/>
  <c r="F2482" i="98"/>
  <c r="G2482" i="98"/>
  <c r="F2483" i="98"/>
  <c r="G2483" i="98"/>
  <c r="F2484" i="98"/>
  <c r="G2484" i="98"/>
  <c r="F2485" i="98"/>
  <c r="G2485" i="98"/>
  <c r="F2486" i="98"/>
  <c r="G2486" i="98"/>
  <c r="F2487" i="98"/>
  <c r="G2487" i="98"/>
  <c r="F2488" i="98"/>
  <c r="G2488" i="98"/>
  <c r="F2489" i="98"/>
  <c r="G2489" i="98"/>
  <c r="F2490" i="98"/>
  <c r="G2490" i="98"/>
  <c r="F2491" i="98"/>
  <c r="G2491" i="98"/>
  <c r="F2492" i="98"/>
  <c r="G2492" i="98"/>
  <c r="F2493" i="98"/>
  <c r="G2493" i="98"/>
  <c r="F2494" i="98"/>
  <c r="G2494" i="98"/>
  <c r="F2495" i="98"/>
  <c r="G2495" i="98"/>
  <c r="F2496" i="98"/>
  <c r="G2496" i="98"/>
  <c r="F2497" i="98"/>
  <c r="G2497" i="98"/>
  <c r="F2498" i="98"/>
  <c r="G2498" i="98"/>
  <c r="F2499" i="98"/>
  <c r="G2499" i="98"/>
  <c r="F2500" i="98"/>
  <c r="G2500" i="98"/>
  <c r="F2501" i="98"/>
  <c r="G2501" i="98"/>
  <c r="F2502" i="98"/>
  <c r="G2502" i="98"/>
  <c r="F2503" i="98"/>
  <c r="G2503" i="98"/>
  <c r="F2504" i="98"/>
  <c r="G2504" i="98"/>
  <c r="F2505" i="98"/>
  <c r="G2505" i="98"/>
  <c r="F2506" i="98"/>
  <c r="G2506" i="98"/>
  <c r="F2507" i="98"/>
  <c r="G2507" i="98"/>
  <c r="F2508" i="98"/>
  <c r="G2508" i="98"/>
  <c r="F2509" i="98"/>
  <c r="G2509" i="98"/>
  <c r="F2510" i="98"/>
  <c r="G2510" i="98"/>
  <c r="F2511" i="98"/>
  <c r="G2511" i="98"/>
  <c r="F2512" i="98"/>
  <c r="G2512" i="98"/>
  <c r="F2513" i="98"/>
  <c r="G2513" i="98"/>
  <c r="F2514" i="98"/>
  <c r="G2514" i="98"/>
  <c r="F2331" i="98"/>
  <c r="G2331" i="98"/>
  <c r="F2329" i="98"/>
  <c r="G2329" i="98"/>
  <c r="F2330" i="98"/>
  <c r="G2330" i="98"/>
  <c r="E23" i="113" l="1"/>
  <c r="H34" i="54" l="1"/>
  <c r="F2117" i="98"/>
  <c r="G2117" i="98"/>
  <c r="F2118" i="98"/>
  <c r="G2118" i="98"/>
  <c r="F2119" i="98"/>
  <c r="G2119" i="98"/>
  <c r="F2120" i="98"/>
  <c r="G2120" i="98"/>
  <c r="F2121" i="98"/>
  <c r="G2121" i="98"/>
  <c r="F2122" i="98"/>
  <c r="G2122" i="98"/>
  <c r="F2123" i="98"/>
  <c r="G2123" i="98"/>
  <c r="F2124" i="98"/>
  <c r="G2124" i="98"/>
  <c r="F2125" i="98"/>
  <c r="G2125" i="98"/>
  <c r="F2126" i="98"/>
  <c r="G2126" i="98"/>
  <c r="F2127" i="98"/>
  <c r="G2127" i="98"/>
  <c r="F2128" i="98"/>
  <c r="G2128" i="98"/>
  <c r="F2129" i="98"/>
  <c r="G2129" i="98"/>
  <c r="F2130" i="98"/>
  <c r="G2130" i="98"/>
  <c r="F2131" i="98"/>
  <c r="F2132" i="98"/>
  <c r="G2132" i="98"/>
  <c r="F2133" i="98"/>
  <c r="G2133" i="98"/>
  <c r="F2134" i="98"/>
  <c r="G2134" i="98"/>
  <c r="F2135" i="98"/>
  <c r="G2135" i="98"/>
  <c r="F2136" i="98"/>
  <c r="G2136" i="98"/>
  <c r="F2137" i="98"/>
  <c r="G2137" i="98"/>
  <c r="F2138" i="98"/>
  <c r="G2138" i="98"/>
  <c r="F2139" i="98"/>
  <c r="G2139" i="98"/>
  <c r="F2140" i="98"/>
  <c r="G2140" i="98"/>
  <c r="F2141" i="98"/>
  <c r="G2141" i="98"/>
  <c r="F2142" i="98"/>
  <c r="G2142" i="98"/>
  <c r="F2143" i="98"/>
  <c r="G2143" i="98"/>
  <c r="F2144" i="98"/>
  <c r="G2144" i="98"/>
  <c r="F2145" i="98"/>
  <c r="G2145" i="98"/>
  <c r="F2146" i="98"/>
  <c r="G2146" i="98"/>
  <c r="F2147" i="98"/>
  <c r="G2147" i="98"/>
  <c r="F2148" i="98"/>
  <c r="G2148" i="98"/>
  <c r="F2149" i="98"/>
  <c r="G2149" i="98"/>
  <c r="F2150" i="98"/>
  <c r="G2150" i="98"/>
  <c r="F2151" i="98"/>
  <c r="G2151" i="98"/>
  <c r="F2152" i="98"/>
  <c r="G2152" i="98"/>
  <c r="F2153" i="98"/>
  <c r="G2153" i="98"/>
  <c r="F2154" i="98"/>
  <c r="G2154" i="98"/>
  <c r="F2155" i="98"/>
  <c r="G2155" i="98"/>
  <c r="F2156" i="98"/>
  <c r="G2156" i="98"/>
  <c r="F2157" i="98"/>
  <c r="G2157" i="98"/>
  <c r="F2158" i="98"/>
  <c r="G2158" i="98"/>
  <c r="F2159" i="98"/>
  <c r="G2159" i="98"/>
  <c r="F2160" i="98"/>
  <c r="G2160" i="98"/>
  <c r="F2161" i="98"/>
  <c r="G2161" i="98"/>
  <c r="F2162" i="98"/>
  <c r="G2162" i="98"/>
  <c r="F2163" i="98"/>
  <c r="G2163" i="98"/>
  <c r="F2164" i="98"/>
  <c r="G2164" i="98"/>
  <c r="F2165" i="98"/>
  <c r="G2165" i="98"/>
  <c r="F2166" i="98"/>
  <c r="G2166" i="98"/>
  <c r="F2167" i="98"/>
  <c r="G2167" i="98"/>
  <c r="F2168" i="98"/>
  <c r="G2168" i="98"/>
  <c r="F2169" i="98"/>
  <c r="G2169" i="98"/>
  <c r="F2170" i="98"/>
  <c r="G2170" i="98"/>
  <c r="F2171" i="98"/>
  <c r="G2171" i="98"/>
  <c r="F2172" i="98"/>
  <c r="G2172" i="98"/>
  <c r="F2173" i="98"/>
  <c r="G2173" i="98"/>
  <c r="F2174" i="98"/>
  <c r="G2174" i="98"/>
  <c r="F2175" i="98"/>
  <c r="G2175" i="98"/>
  <c r="F2176" i="98"/>
  <c r="G2176" i="98"/>
  <c r="F2177" i="98"/>
  <c r="G2177" i="98"/>
  <c r="F2178" i="98"/>
  <c r="G2178" i="98"/>
  <c r="F2179" i="98"/>
  <c r="G2179" i="98"/>
  <c r="F2180" i="98"/>
  <c r="G2180" i="98"/>
  <c r="F2181" i="98"/>
  <c r="G2181" i="98"/>
  <c r="F2182" i="98"/>
  <c r="G2182" i="98"/>
  <c r="F2183" i="98"/>
  <c r="G2183" i="98"/>
  <c r="F2184" i="98"/>
  <c r="G2184" i="98"/>
  <c r="F2185" i="98"/>
  <c r="G2185" i="98"/>
  <c r="F2186" i="98"/>
  <c r="G2186" i="98"/>
  <c r="F2187" i="98"/>
  <c r="G2187" i="98"/>
  <c r="F2188" i="98"/>
  <c r="G2188" i="98"/>
  <c r="F2189" i="98"/>
  <c r="G2189" i="98"/>
  <c r="F2190" i="98"/>
  <c r="G2190" i="98"/>
  <c r="F2191" i="98"/>
  <c r="G2191" i="98"/>
  <c r="F2192" i="98"/>
  <c r="G2192" i="98"/>
  <c r="F2193" i="98"/>
  <c r="G2193" i="98"/>
  <c r="F2194" i="98"/>
  <c r="G2194" i="98"/>
  <c r="F2195" i="98"/>
  <c r="G2195" i="98"/>
  <c r="F2196" i="98"/>
  <c r="G2196" i="98"/>
  <c r="F2197" i="98"/>
  <c r="G2197" i="98"/>
  <c r="F2198" i="98"/>
  <c r="G2198" i="98"/>
  <c r="F2199" i="98"/>
  <c r="G2199" i="98"/>
  <c r="F2200" i="98"/>
  <c r="G2200" i="98"/>
  <c r="F2201" i="98"/>
  <c r="G2201" i="98"/>
  <c r="F2202" i="98"/>
  <c r="G2202" i="98"/>
  <c r="F2203" i="98"/>
  <c r="G2203" i="98"/>
  <c r="F2204" i="98"/>
  <c r="G2204" i="98"/>
  <c r="F2205" i="98"/>
  <c r="G2205" i="98"/>
  <c r="F2206" i="98"/>
  <c r="G2206" i="98"/>
  <c r="F2207" i="98"/>
  <c r="G2207" i="98"/>
  <c r="F2208" i="98"/>
  <c r="G2208" i="98"/>
  <c r="F2209" i="98"/>
  <c r="G2209" i="98"/>
  <c r="F2210" i="98"/>
  <c r="G2210" i="98"/>
  <c r="F2211" i="98"/>
  <c r="G2211" i="98"/>
  <c r="F2212" i="98"/>
  <c r="G2212" i="98"/>
  <c r="F2213" i="98"/>
  <c r="G2213" i="98"/>
  <c r="F2214" i="98"/>
  <c r="G2214" i="98"/>
  <c r="F2215" i="98"/>
  <c r="G2215" i="98"/>
  <c r="F2216" i="98"/>
  <c r="G2216" i="98"/>
  <c r="F2217" i="98"/>
  <c r="G2217" i="98"/>
  <c r="F2218" i="98"/>
  <c r="G2218" i="98"/>
  <c r="F2219" i="98"/>
  <c r="G2219" i="98"/>
  <c r="F2220" i="98"/>
  <c r="G2220" i="98"/>
  <c r="F2221" i="98"/>
  <c r="G2221" i="98"/>
  <c r="F2222" i="98"/>
  <c r="G2222" i="98"/>
  <c r="F2223" i="98"/>
  <c r="G2223" i="98"/>
  <c r="F2224" i="98"/>
  <c r="G2224" i="98"/>
  <c r="F2225" i="98"/>
  <c r="G2225" i="98"/>
  <c r="F2226" i="98"/>
  <c r="G2226" i="98"/>
  <c r="F2227" i="98"/>
  <c r="G2227" i="98"/>
  <c r="F2228" i="98"/>
  <c r="G2228" i="98"/>
  <c r="F2229" i="98"/>
  <c r="G2229" i="98"/>
  <c r="F2230" i="98"/>
  <c r="G2230" i="98"/>
  <c r="F2231" i="98"/>
  <c r="G2231" i="98"/>
  <c r="F2232" i="98"/>
  <c r="G2232" i="98"/>
  <c r="F2233" i="98"/>
  <c r="G2233" i="98"/>
  <c r="F2234" i="98"/>
  <c r="G2234" i="98"/>
  <c r="F2235" i="98"/>
  <c r="G2235" i="98"/>
  <c r="F2236" i="98"/>
  <c r="G2236" i="98"/>
  <c r="F2237" i="98"/>
  <c r="G2237" i="98"/>
  <c r="F2238" i="98"/>
  <c r="G2238" i="98"/>
  <c r="F2239" i="98"/>
  <c r="G2239" i="98"/>
  <c r="F2240" i="98"/>
  <c r="G2240" i="98"/>
  <c r="F2241" i="98"/>
  <c r="G2241" i="98"/>
  <c r="F2242" i="98"/>
  <c r="G2242" i="98"/>
  <c r="F2243" i="98"/>
  <c r="G2243" i="98"/>
  <c r="F2244" i="98"/>
  <c r="G2244" i="98"/>
  <c r="F2245" i="98"/>
  <c r="G2245" i="98"/>
  <c r="F2246" i="98"/>
  <c r="G2246" i="98"/>
  <c r="F2247" i="98"/>
  <c r="G2247" i="98"/>
  <c r="F2248" i="98"/>
  <c r="G2248" i="98"/>
  <c r="F2249" i="98"/>
  <c r="G2249" i="98"/>
  <c r="F2250" i="98"/>
  <c r="G2250" i="98"/>
  <c r="F2251" i="98"/>
  <c r="G2251" i="98"/>
  <c r="F2252" i="98"/>
  <c r="G2252" i="98"/>
  <c r="F2253" i="98"/>
  <c r="G2253" i="98"/>
  <c r="F2254" i="98"/>
  <c r="G2254" i="98"/>
  <c r="F2255" i="98"/>
  <c r="G2255" i="98"/>
  <c r="F2256" i="98"/>
  <c r="G2256" i="98"/>
  <c r="F2257" i="98"/>
  <c r="G2257" i="98"/>
  <c r="F2258" i="98"/>
  <c r="G2258" i="98"/>
  <c r="F2259" i="98"/>
  <c r="G2259" i="98"/>
  <c r="F2260" i="98"/>
  <c r="G2260" i="98"/>
  <c r="F2261" i="98"/>
  <c r="G2261" i="98"/>
  <c r="F2262" i="98"/>
  <c r="G2262" i="98"/>
  <c r="F2263" i="98"/>
  <c r="G2263" i="98"/>
  <c r="F2264" i="98"/>
  <c r="G2264" i="98"/>
  <c r="F2265" i="98"/>
  <c r="G2265" i="98"/>
  <c r="F2266" i="98"/>
  <c r="G2266" i="98"/>
  <c r="F2267" i="98"/>
  <c r="G2267" i="98"/>
  <c r="F2268" i="98"/>
  <c r="G2268" i="98"/>
  <c r="F2269" i="98"/>
  <c r="G2269" i="98"/>
  <c r="F2270" i="98"/>
  <c r="G2270" i="98"/>
  <c r="F2271" i="98"/>
  <c r="G2271" i="98"/>
  <c r="F2272" i="98"/>
  <c r="G2272" i="98"/>
  <c r="F2273" i="98"/>
  <c r="G2273" i="98"/>
  <c r="F2274" i="98"/>
  <c r="G2274" i="98"/>
  <c r="F2275" i="98"/>
  <c r="G2275" i="98"/>
  <c r="F2276" i="98"/>
  <c r="G2276" i="98"/>
  <c r="F2277" i="98"/>
  <c r="G2277" i="98"/>
  <c r="F2278" i="98"/>
  <c r="G2278" i="98"/>
  <c r="F2279" i="98"/>
  <c r="G2279" i="98"/>
  <c r="F2280" i="98"/>
  <c r="G2280" i="98"/>
  <c r="F2281" i="98"/>
  <c r="G2281" i="98"/>
  <c r="F2282" i="98"/>
  <c r="G2282" i="98"/>
  <c r="F2283" i="98"/>
  <c r="G2283" i="98"/>
  <c r="F2284" i="98"/>
  <c r="G2284" i="98"/>
  <c r="F2285" i="98"/>
  <c r="G2285" i="98"/>
  <c r="F2286" i="98"/>
  <c r="G2286" i="98"/>
  <c r="F2287" i="98"/>
  <c r="G2287" i="98"/>
  <c r="F2288" i="98"/>
  <c r="G2288" i="98"/>
  <c r="F2289" i="98"/>
  <c r="G2289" i="98"/>
  <c r="F2290" i="98"/>
  <c r="G2290" i="98"/>
  <c r="F2291" i="98"/>
  <c r="G2291" i="98"/>
  <c r="F2292" i="98"/>
  <c r="G2292" i="98"/>
  <c r="F2293" i="98"/>
  <c r="G2293" i="98"/>
  <c r="F2294" i="98"/>
  <c r="G2294" i="98"/>
  <c r="F2295" i="98"/>
  <c r="G2295" i="98"/>
  <c r="F2296" i="98"/>
  <c r="G2296" i="98"/>
  <c r="F2297" i="98"/>
  <c r="G2297" i="98"/>
  <c r="F2298" i="98"/>
  <c r="G2298" i="98"/>
  <c r="F2299" i="98"/>
  <c r="G2299" i="98"/>
  <c r="F2300" i="98"/>
  <c r="G2300" i="98"/>
  <c r="F2301" i="98"/>
  <c r="G2301" i="98"/>
  <c r="F2302" i="98"/>
  <c r="G2302" i="98"/>
  <c r="F2303" i="98"/>
  <c r="G2303" i="98"/>
  <c r="F2304" i="98"/>
  <c r="G2304" i="98"/>
  <c r="F2305" i="98"/>
  <c r="G2305" i="98"/>
  <c r="F2306" i="98"/>
  <c r="G2306" i="98"/>
  <c r="F2307" i="98"/>
  <c r="G2307" i="98"/>
  <c r="F2308" i="98"/>
  <c r="G2308" i="98"/>
  <c r="F2309" i="98"/>
  <c r="G2309" i="98"/>
  <c r="F2310" i="98"/>
  <c r="G2310" i="98"/>
  <c r="F2311" i="98"/>
  <c r="G2311" i="98"/>
  <c r="F2312" i="98"/>
  <c r="G2312" i="98"/>
  <c r="F2313" i="98"/>
  <c r="G2313" i="98"/>
  <c r="F2314" i="98"/>
  <c r="G2314" i="98"/>
  <c r="F2315" i="98"/>
  <c r="G2315" i="98"/>
  <c r="F2316" i="98"/>
  <c r="G2316" i="98"/>
  <c r="F2317" i="98"/>
  <c r="G2317" i="98"/>
  <c r="F2318" i="98"/>
  <c r="G2318" i="98"/>
  <c r="F2319" i="98"/>
  <c r="G2319" i="98"/>
  <c r="F2320" i="98"/>
  <c r="G2320" i="98"/>
  <c r="F2321" i="98"/>
  <c r="G2321" i="98"/>
  <c r="F2322" i="98"/>
  <c r="G2322" i="98"/>
  <c r="F2323" i="98"/>
  <c r="G2323" i="98"/>
  <c r="F2324" i="98"/>
  <c r="G2324" i="98"/>
  <c r="F2325" i="98"/>
  <c r="G2325" i="98"/>
  <c r="F2326" i="98"/>
  <c r="G2326" i="98"/>
  <c r="F2327" i="98"/>
  <c r="G2327" i="98"/>
  <c r="F2328" i="98"/>
  <c r="G2328" i="98"/>
  <c r="G2116" i="98"/>
  <c r="F2116" i="98"/>
  <c r="G2115" i="98"/>
  <c r="F2115" i="98"/>
  <c r="G2114" i="98"/>
  <c r="F2114" i="98"/>
  <c r="G2113" i="98"/>
  <c r="F2113" i="98"/>
  <c r="G2112" i="98"/>
  <c r="F2112" i="98"/>
  <c r="G2111" i="98"/>
  <c r="F2111" i="98"/>
  <c r="G2110" i="98"/>
  <c r="F2110" i="98"/>
  <c r="G2109" i="98"/>
  <c r="F2109" i="98"/>
  <c r="G2108" i="98"/>
  <c r="F2108" i="98"/>
  <c r="G2107" i="98"/>
  <c r="F2107" i="98"/>
  <c r="G2106" i="98"/>
  <c r="F2106" i="98"/>
  <c r="G2105" i="98"/>
  <c r="F2105" i="98"/>
  <c r="G2104" i="98"/>
  <c r="F2104" i="98"/>
  <c r="G2103" i="98"/>
  <c r="F2103" i="98"/>
  <c r="G2102" i="98"/>
  <c r="F2102" i="98"/>
  <c r="G2101" i="98"/>
  <c r="F2101" i="98"/>
  <c r="G2100" i="98"/>
  <c r="F2100" i="98"/>
  <c r="G2099" i="98"/>
  <c r="F2099" i="98"/>
  <c r="G2098" i="98"/>
  <c r="F2098" i="98"/>
  <c r="G2097" i="98"/>
  <c r="F2097" i="98"/>
  <c r="G2096" i="98"/>
  <c r="F2096" i="98"/>
  <c r="G2095" i="98"/>
  <c r="F2095" i="98"/>
  <c r="G2094" i="98"/>
  <c r="F2094" i="98"/>
  <c r="G2093" i="98"/>
  <c r="F2093" i="98"/>
  <c r="G2092" i="98"/>
  <c r="F2092" i="98"/>
  <c r="G2091" i="98"/>
  <c r="F2091" i="98"/>
  <c r="G2090" i="98"/>
  <c r="F2090" i="98"/>
  <c r="G2089" i="98"/>
  <c r="F2089" i="98"/>
  <c r="G2088" i="98"/>
  <c r="F2088" i="98"/>
  <c r="G2087" i="98"/>
  <c r="F2087" i="98"/>
  <c r="G2086" i="98"/>
  <c r="F2086" i="98"/>
  <c r="G2085" i="98"/>
  <c r="F2085" i="98"/>
  <c r="G2084" i="98"/>
  <c r="F2084" i="98"/>
  <c r="G2083" i="98"/>
  <c r="F2083" i="98"/>
  <c r="G2082" i="98"/>
  <c r="F2082" i="98"/>
  <c r="G2081" i="98"/>
  <c r="F2081" i="98"/>
  <c r="G2080" i="98"/>
  <c r="F2080" i="98"/>
  <c r="G2079" i="98"/>
  <c r="F2079" i="98"/>
  <c r="G2078" i="98"/>
  <c r="F2078" i="98"/>
  <c r="G2077" i="98"/>
  <c r="F2077" i="98"/>
  <c r="G2076" i="98"/>
  <c r="F2076" i="98"/>
  <c r="G2075" i="98"/>
  <c r="F2075" i="98"/>
  <c r="G2074" i="98"/>
  <c r="F2074" i="98"/>
  <c r="G2073" i="98"/>
  <c r="F2073" i="98"/>
  <c r="G2072" i="98"/>
  <c r="F2072" i="98"/>
  <c r="G2071" i="98"/>
  <c r="F2071" i="98"/>
  <c r="G2070" i="98"/>
  <c r="F2070" i="98"/>
  <c r="G2069" i="98"/>
  <c r="F2069" i="98"/>
  <c r="G2068" i="98"/>
  <c r="F2068" i="98"/>
  <c r="G2067" i="98"/>
  <c r="F2067" i="98"/>
  <c r="G2066" i="98"/>
  <c r="F2066" i="98"/>
  <c r="G2065" i="98"/>
  <c r="F2065" i="98"/>
  <c r="G2064" i="98"/>
  <c r="F2064" i="98"/>
  <c r="G2063" i="98"/>
  <c r="F2063" i="98"/>
  <c r="G2062" i="98"/>
  <c r="F2062" i="98"/>
  <c r="G2061" i="98"/>
  <c r="F2061" i="98"/>
  <c r="G2060" i="98"/>
  <c r="F2060" i="98"/>
  <c r="G2059" i="98"/>
  <c r="F2059" i="98"/>
  <c r="G2058" i="98"/>
  <c r="F2058" i="98"/>
  <c r="G2057" i="98"/>
  <c r="F2057" i="98"/>
  <c r="G2056" i="98"/>
  <c r="F2056" i="98"/>
  <c r="G2055" i="98"/>
  <c r="F2055" i="98"/>
  <c r="G2054" i="98"/>
  <c r="F2054" i="98"/>
  <c r="G2053" i="98"/>
  <c r="F2053" i="98"/>
  <c r="G2052" i="98"/>
  <c r="F2052" i="98"/>
  <c r="G2051" i="98"/>
  <c r="F2051" i="98"/>
  <c r="G2050" i="98"/>
  <c r="F2050" i="98"/>
  <c r="G2049" i="98"/>
  <c r="F2049" i="98"/>
  <c r="G2048" i="98"/>
  <c r="F2048" i="98"/>
  <c r="G2047" i="98"/>
  <c r="F2047" i="98"/>
  <c r="G2046" i="98"/>
  <c r="F2046" i="98"/>
  <c r="G2045" i="98"/>
  <c r="F2045" i="98"/>
  <c r="G2044" i="98"/>
  <c r="F2044" i="98"/>
  <c r="G2043" i="98"/>
  <c r="F2043" i="98"/>
  <c r="G2042" i="98"/>
  <c r="F2042" i="98"/>
  <c r="G2041" i="98"/>
  <c r="F2041" i="98"/>
  <c r="G2040" i="98"/>
  <c r="F2040" i="98"/>
  <c r="G2039" i="98"/>
  <c r="F2039" i="98"/>
  <c r="G2038" i="98"/>
  <c r="F2038" i="98"/>
  <c r="G2037" i="98"/>
  <c r="F2037" i="98"/>
  <c r="G2036" i="98"/>
  <c r="F2036" i="98"/>
  <c r="G2035" i="98"/>
  <c r="F2035" i="98"/>
  <c r="G2034" i="98"/>
  <c r="F2034" i="98"/>
  <c r="G2033" i="98"/>
  <c r="F2033" i="98"/>
  <c r="G2032" i="98"/>
  <c r="F2032" i="98"/>
  <c r="G2031" i="98"/>
  <c r="F2031" i="98"/>
  <c r="G2030" i="98"/>
  <c r="F2030" i="98"/>
  <c r="G2029" i="98"/>
  <c r="F2029" i="98"/>
  <c r="G2028" i="98"/>
  <c r="F2028" i="98"/>
  <c r="G2027" i="98"/>
  <c r="F2027" i="98"/>
  <c r="G2026" i="98"/>
  <c r="F2026" i="98"/>
  <c r="G2025" i="98"/>
  <c r="F2025" i="98"/>
  <c r="G2024" i="98"/>
  <c r="F2024" i="98"/>
  <c r="G2023" i="98"/>
  <c r="F2023" i="98"/>
  <c r="G2022" i="98"/>
  <c r="F2022" i="98"/>
  <c r="G2021" i="98"/>
  <c r="F2021" i="98"/>
  <c r="G2020" i="98"/>
  <c r="F2020" i="98"/>
  <c r="G2019" i="98"/>
  <c r="F2019" i="98"/>
  <c r="G2018" i="98"/>
  <c r="F2018" i="98"/>
  <c r="G2017" i="98"/>
  <c r="F2017" i="98"/>
  <c r="G2016" i="98"/>
  <c r="F2016" i="98"/>
  <c r="G2015" i="98"/>
  <c r="F2015" i="98"/>
  <c r="G2014" i="98"/>
  <c r="F2014" i="98"/>
  <c r="G2013" i="98"/>
  <c r="F2013" i="98"/>
  <c r="G2012" i="98"/>
  <c r="F2012" i="98"/>
  <c r="G2011" i="98"/>
  <c r="F2011" i="98"/>
  <c r="G2010" i="98"/>
  <c r="F2010" i="98"/>
  <c r="G2009" i="98"/>
  <c r="F2009" i="98"/>
  <c r="G2008" i="98"/>
  <c r="F2008" i="98"/>
  <c r="G2007" i="98"/>
  <c r="F2007" i="98"/>
  <c r="G2006" i="98"/>
  <c r="F2006" i="98"/>
  <c r="G2005" i="98"/>
  <c r="F2005" i="98"/>
  <c r="G2004" i="98"/>
  <c r="F2004" i="98"/>
  <c r="G2003" i="98"/>
  <c r="F2003" i="98"/>
  <c r="G2002" i="98"/>
  <c r="F2002" i="98"/>
  <c r="G2001" i="98"/>
  <c r="F2001" i="98"/>
  <c r="G2000" i="98"/>
  <c r="F2000" i="98"/>
  <c r="G1999" i="98"/>
  <c r="F1999" i="98"/>
  <c r="G1998" i="98"/>
  <c r="F1998" i="98"/>
  <c r="G1997" i="98"/>
  <c r="F1997" i="98"/>
  <c r="G1996" i="98"/>
  <c r="F1996" i="98"/>
  <c r="G1995" i="98"/>
  <c r="F1995" i="98"/>
  <c r="G1994" i="98"/>
  <c r="F1994" i="98"/>
  <c r="G1993" i="98"/>
  <c r="F1993" i="98"/>
  <c r="G1992" i="98"/>
  <c r="F1992" i="98"/>
  <c r="G1991" i="98"/>
  <c r="F1991" i="98"/>
  <c r="G1990" i="98"/>
  <c r="F1990" i="98"/>
  <c r="G1989" i="98"/>
  <c r="F1989" i="98"/>
  <c r="G1988" i="98"/>
  <c r="F1988" i="98"/>
  <c r="G1987" i="98"/>
  <c r="F1987" i="98"/>
  <c r="G1986" i="98"/>
  <c r="F1986" i="98"/>
  <c r="G1985" i="98"/>
  <c r="F1985" i="98"/>
  <c r="G1984" i="98"/>
  <c r="F1984" i="98"/>
  <c r="G1983" i="98"/>
  <c r="F1983" i="98"/>
  <c r="G1982" i="98"/>
  <c r="F1982" i="98"/>
  <c r="G1981" i="98"/>
  <c r="F1981" i="98"/>
  <c r="G1980" i="98"/>
  <c r="F1980" i="98"/>
  <c r="G1979" i="98"/>
  <c r="F1979" i="98"/>
  <c r="G1978" i="98"/>
  <c r="F1978" i="98"/>
  <c r="G1977" i="98"/>
  <c r="F1977" i="98"/>
  <c r="G1976" i="98"/>
  <c r="F1976" i="98"/>
  <c r="G1975" i="98"/>
  <c r="F1975" i="98"/>
  <c r="G1974" i="98"/>
  <c r="F1974" i="98"/>
  <c r="G1973" i="98"/>
  <c r="F1973" i="98"/>
  <c r="G1972" i="98"/>
  <c r="F1972" i="98"/>
  <c r="G1971" i="98"/>
  <c r="F1971" i="98"/>
  <c r="G1970" i="98"/>
  <c r="F1970" i="98"/>
  <c r="G1969" i="98"/>
  <c r="F1969" i="98"/>
  <c r="G1968" i="98"/>
  <c r="F1968" i="98"/>
  <c r="G1967" i="98"/>
  <c r="F1967" i="98"/>
  <c r="G1966" i="98"/>
  <c r="F1966" i="98"/>
  <c r="G1965" i="98"/>
  <c r="F1965" i="98"/>
  <c r="G1964" i="98"/>
  <c r="F1964" i="98"/>
  <c r="G1963" i="98"/>
  <c r="F1963" i="98"/>
  <c r="G1962" i="98"/>
  <c r="F1962" i="98"/>
  <c r="G1961" i="98"/>
  <c r="F1961" i="98"/>
  <c r="G1960" i="98"/>
  <c r="F1960" i="98"/>
  <c r="G1959" i="98"/>
  <c r="F1959" i="98"/>
  <c r="G1958" i="98"/>
  <c r="F1958" i="98"/>
  <c r="G1957" i="98"/>
  <c r="F1957" i="98"/>
  <c r="G1956" i="98"/>
  <c r="F1956" i="98"/>
  <c r="G1955" i="98"/>
  <c r="F1955" i="98"/>
  <c r="G1954" i="98"/>
  <c r="F1954" i="98"/>
  <c r="G1953" i="98"/>
  <c r="F1953" i="98"/>
  <c r="G1952" i="98"/>
  <c r="F1952" i="98"/>
  <c r="G1951" i="98"/>
  <c r="F1951" i="98"/>
  <c r="G1950" i="98"/>
  <c r="F1950" i="98"/>
  <c r="G1949" i="98"/>
  <c r="F1949" i="98"/>
  <c r="G1948" i="98"/>
  <c r="F1948" i="98"/>
  <c r="G1947" i="98"/>
  <c r="F1947" i="98"/>
  <c r="G1946" i="98"/>
  <c r="F1946" i="98"/>
  <c r="G1945" i="98"/>
  <c r="F1945" i="98"/>
  <c r="G1944" i="98"/>
  <c r="F1944" i="98"/>
  <c r="G1943" i="98"/>
  <c r="F1943" i="98"/>
  <c r="G1942" i="98"/>
  <c r="F1942" i="98"/>
  <c r="G1941" i="98"/>
  <c r="F1941" i="98"/>
  <c r="G1940" i="98"/>
  <c r="F1940" i="98"/>
  <c r="G1939" i="98"/>
  <c r="F1939" i="98"/>
  <c r="G1938" i="98"/>
  <c r="F1938" i="98"/>
  <c r="G1937" i="98"/>
  <c r="F1937" i="98"/>
  <c r="G1936" i="98"/>
  <c r="F1936" i="98"/>
  <c r="G1935" i="98"/>
  <c r="F1935" i="98"/>
  <c r="G1934" i="98"/>
  <c r="F1934" i="98"/>
  <c r="G1933" i="98"/>
  <c r="F1933" i="98"/>
  <c r="G1932" i="98"/>
  <c r="F1932" i="98"/>
  <c r="G1931" i="98"/>
  <c r="F1931" i="98"/>
  <c r="G1930" i="98"/>
  <c r="F1930" i="98"/>
  <c r="G1929" i="98"/>
  <c r="F1929" i="98"/>
  <c r="G1928" i="98"/>
  <c r="F1928" i="98"/>
  <c r="G1927" i="98"/>
  <c r="F1927" i="98"/>
  <c r="G1926" i="98"/>
  <c r="F1926" i="98"/>
  <c r="G1925" i="98"/>
  <c r="F1925" i="98"/>
  <c r="G1924" i="98"/>
  <c r="F1924" i="98"/>
  <c r="G1923" i="98"/>
  <c r="F1923" i="98"/>
  <c r="G1922" i="98"/>
  <c r="F1922" i="98"/>
  <c r="G1921" i="98"/>
  <c r="F1921" i="98"/>
  <c r="G1920" i="98"/>
  <c r="F1920" i="98"/>
  <c r="G1919" i="98"/>
  <c r="F1919" i="98"/>
  <c r="G1918" i="98"/>
  <c r="F1918" i="98"/>
  <c r="G1917" i="98"/>
  <c r="F1917" i="98"/>
  <c r="G1916" i="98"/>
  <c r="F1916" i="98"/>
  <c r="G1915" i="98"/>
  <c r="F1915" i="98"/>
  <c r="G1914" i="98"/>
  <c r="F1914" i="98"/>
  <c r="G1913" i="98"/>
  <c r="F1913" i="98"/>
  <c r="G1912" i="98"/>
  <c r="F1912" i="98"/>
  <c r="G1911" i="98"/>
  <c r="F1911" i="98"/>
  <c r="G1910" i="98"/>
  <c r="F1910" i="98"/>
  <c r="G1909" i="98"/>
  <c r="F1909" i="98"/>
  <c r="G1908" i="98"/>
  <c r="F1908" i="98"/>
  <c r="G1907" i="98"/>
  <c r="F1907" i="98"/>
  <c r="G1906" i="98"/>
  <c r="F1906" i="98"/>
  <c r="G1905" i="98"/>
  <c r="F1905" i="98"/>
  <c r="G1904" i="98"/>
  <c r="F1904" i="98"/>
  <c r="G1903" i="98"/>
  <c r="F1903" i="98"/>
  <c r="G1902" i="98"/>
  <c r="F1902" i="98"/>
  <c r="G1901" i="98"/>
  <c r="F1901" i="98"/>
  <c r="G1900" i="98"/>
  <c r="F1900" i="98"/>
  <c r="G1899" i="98"/>
  <c r="F1899" i="98"/>
  <c r="G1898" i="98"/>
  <c r="F1898" i="98"/>
  <c r="G1897" i="98"/>
  <c r="F1897" i="98"/>
  <c r="G1896" i="98"/>
  <c r="F1896" i="98"/>
  <c r="G1895" i="98"/>
  <c r="F1895" i="98"/>
  <c r="G1894" i="98"/>
  <c r="F1894" i="98"/>
  <c r="G1893" i="98"/>
  <c r="F1893" i="98"/>
  <c r="G1892" i="98"/>
  <c r="F1892" i="98"/>
  <c r="G1891" i="98"/>
  <c r="F1891" i="98"/>
  <c r="G1890" i="98"/>
  <c r="F1890" i="98"/>
  <c r="G1889" i="98"/>
  <c r="F1889" i="98"/>
  <c r="G1888" i="98"/>
  <c r="F1888" i="98"/>
  <c r="G1887" i="98"/>
  <c r="F1887" i="98"/>
  <c r="G1886" i="98"/>
  <c r="F1886" i="98"/>
  <c r="G1885" i="98"/>
  <c r="F1885" i="98"/>
  <c r="G1884" i="98"/>
  <c r="F1884" i="98"/>
  <c r="G1883" i="98"/>
  <c r="F1883" i="98"/>
  <c r="G1882" i="98"/>
  <c r="F1882" i="98"/>
  <c r="G1881" i="98"/>
  <c r="F1881" i="98"/>
  <c r="G1880" i="98"/>
  <c r="F1880" i="98"/>
  <c r="G1879" i="98"/>
  <c r="F1879" i="98"/>
  <c r="G1878" i="98"/>
  <c r="F1878" i="98"/>
  <c r="G1877" i="98"/>
  <c r="F1877" i="98"/>
  <c r="G1876" i="98"/>
  <c r="F1876" i="98"/>
  <c r="G1875" i="98"/>
  <c r="F1875" i="98"/>
  <c r="G1874" i="98"/>
  <c r="F1874" i="98"/>
  <c r="G1873" i="98"/>
  <c r="F1873" i="98"/>
  <c r="G1872" i="98"/>
  <c r="F1872" i="98"/>
  <c r="G1871" i="98"/>
  <c r="F1871" i="98"/>
  <c r="G1870" i="98"/>
  <c r="F1870" i="98"/>
  <c r="G1869" i="98"/>
  <c r="F1869" i="98"/>
  <c r="G1868" i="98"/>
  <c r="F1868" i="98"/>
  <c r="G1867" i="98"/>
  <c r="F1867" i="98"/>
  <c r="G1866" i="98"/>
  <c r="F1866" i="98"/>
  <c r="G1865" i="98"/>
  <c r="F1865" i="98"/>
  <c r="G1864" i="98"/>
  <c r="F1864" i="98"/>
  <c r="G1863" i="98"/>
  <c r="F1863" i="98"/>
  <c r="G1862" i="98"/>
  <c r="F1862" i="98"/>
  <c r="G1861" i="98"/>
  <c r="F1861" i="98"/>
  <c r="G1860" i="98"/>
  <c r="F1860" i="98"/>
  <c r="G1859" i="98"/>
  <c r="F1859" i="98"/>
  <c r="G1858" i="98"/>
  <c r="F1858" i="98"/>
  <c r="G1857" i="98"/>
  <c r="F1857" i="98"/>
  <c r="G1856" i="98"/>
  <c r="F1856" i="98"/>
  <c r="G1855" i="98"/>
  <c r="F1855" i="98"/>
  <c r="G1854" i="98"/>
  <c r="F1854" i="98"/>
  <c r="G1853" i="98"/>
  <c r="F1853" i="98"/>
  <c r="G1852" i="98"/>
  <c r="F1852" i="98"/>
  <c r="G1851" i="98"/>
  <c r="F1851" i="98"/>
  <c r="G1850" i="98"/>
  <c r="F1850" i="98"/>
  <c r="G1849" i="98"/>
  <c r="F1849" i="98"/>
  <c r="G1848" i="98"/>
  <c r="F1848" i="98"/>
  <c r="G1847" i="98"/>
  <c r="F1847" i="98"/>
  <c r="G1846" i="98"/>
  <c r="F1846" i="98"/>
  <c r="G1845" i="98"/>
  <c r="F1845" i="98"/>
  <c r="G1844" i="98"/>
  <c r="F1844" i="98"/>
  <c r="G1843" i="98"/>
  <c r="F1843" i="98"/>
  <c r="G1842" i="98"/>
  <c r="F1842" i="98"/>
  <c r="G1841" i="98"/>
  <c r="F1841" i="98"/>
  <c r="G1840" i="98"/>
  <c r="F1840" i="98"/>
  <c r="G1839" i="98"/>
  <c r="F1839" i="98"/>
  <c r="G1838" i="98"/>
  <c r="F1838" i="98"/>
  <c r="G1837" i="98"/>
  <c r="F1837" i="98"/>
  <c r="G1836" i="98"/>
  <c r="F1836" i="98"/>
  <c r="G1835" i="98"/>
  <c r="F1835" i="98"/>
  <c r="G1834" i="98"/>
  <c r="F1834" i="98"/>
  <c r="G1833" i="98"/>
  <c r="F1833" i="98"/>
  <c r="G1832" i="98"/>
  <c r="F1832" i="98"/>
  <c r="G1831" i="98"/>
  <c r="F1831" i="98"/>
  <c r="G1830" i="98"/>
  <c r="F1830" i="98"/>
  <c r="G1829" i="98"/>
  <c r="F1829" i="98"/>
  <c r="G1828" i="98"/>
  <c r="F1828" i="98"/>
  <c r="G1827" i="98"/>
  <c r="F1827" i="98"/>
  <c r="G1826" i="98"/>
  <c r="F1826" i="98"/>
  <c r="G1825" i="98"/>
  <c r="F1825" i="98"/>
  <c r="G1824" i="98"/>
  <c r="F1824" i="98"/>
  <c r="G1823" i="98"/>
  <c r="F1823" i="98"/>
  <c r="G1822" i="98"/>
  <c r="F1822" i="98"/>
  <c r="G1821" i="98"/>
  <c r="F1821" i="98"/>
  <c r="G1820" i="98"/>
  <c r="F1820" i="98"/>
  <c r="G1819" i="98"/>
  <c r="F1819" i="98"/>
  <c r="G1818" i="98"/>
  <c r="F1818" i="98"/>
  <c r="G1817" i="98"/>
  <c r="F1817" i="98"/>
  <c r="G1816" i="98"/>
  <c r="F1816" i="98"/>
  <c r="G1815" i="98"/>
  <c r="F1815" i="98"/>
  <c r="G1814" i="98"/>
  <c r="F1814" i="98"/>
  <c r="G1813" i="98"/>
  <c r="F1813" i="98"/>
  <c r="G1812" i="98"/>
  <c r="F1812" i="98"/>
  <c r="G1811" i="98"/>
  <c r="F1811" i="98"/>
  <c r="G1810" i="98"/>
  <c r="F1810" i="98"/>
  <c r="G1809" i="98"/>
  <c r="F1809" i="98"/>
  <c r="G1808" i="98"/>
  <c r="F1808" i="98"/>
  <c r="G1807" i="98"/>
  <c r="F1807" i="98"/>
  <c r="G1806" i="98"/>
  <c r="F1806" i="98"/>
  <c r="G1805" i="98"/>
  <c r="F1805" i="98"/>
  <c r="G1804" i="98"/>
  <c r="F1804" i="98"/>
  <c r="G1803" i="98"/>
  <c r="F1803" i="98"/>
  <c r="G1802" i="98"/>
  <c r="F1802" i="98"/>
  <c r="G1801" i="98"/>
  <c r="F1801" i="98"/>
  <c r="G1800" i="98"/>
  <c r="F1800" i="98"/>
  <c r="G1799" i="98"/>
  <c r="F1799" i="98"/>
  <c r="G1798" i="98"/>
  <c r="F1798" i="98"/>
  <c r="G1797" i="98"/>
  <c r="F1797" i="98"/>
  <c r="G1796" i="98"/>
  <c r="F1796" i="98"/>
  <c r="G1795" i="98"/>
  <c r="F1795" i="98"/>
  <c r="G1794" i="98"/>
  <c r="F1794" i="98"/>
  <c r="G1793" i="98"/>
  <c r="F1793" i="98"/>
  <c r="G1792" i="98"/>
  <c r="F1792" i="98"/>
  <c r="G1791" i="98"/>
  <c r="F1791" i="98"/>
  <c r="G1790" i="98"/>
  <c r="F1790" i="98"/>
  <c r="G1789" i="98"/>
  <c r="F1789" i="98"/>
  <c r="G1788" i="98"/>
  <c r="F1788" i="98"/>
  <c r="G1787" i="98"/>
  <c r="F1787" i="98"/>
  <c r="G1786" i="98"/>
  <c r="F1786" i="98"/>
  <c r="G1785" i="98"/>
  <c r="F1785" i="98"/>
  <c r="G1784" i="98"/>
  <c r="F1784" i="98"/>
  <c r="G1783" i="98"/>
  <c r="F1783" i="98"/>
  <c r="G1782" i="98"/>
  <c r="F1782" i="98"/>
  <c r="G1781" i="98"/>
  <c r="F1781" i="98"/>
  <c r="G1780" i="98"/>
  <c r="F1780" i="98"/>
  <c r="G1779" i="98"/>
  <c r="F1779" i="98"/>
  <c r="G1778" i="98"/>
  <c r="F1778" i="98"/>
  <c r="G1777" i="98"/>
  <c r="F1777" i="98"/>
  <c r="G1776" i="98"/>
  <c r="F1776" i="98"/>
  <c r="G1775" i="98"/>
  <c r="F1775" i="98"/>
  <c r="G1774" i="98"/>
  <c r="F1774" i="98"/>
  <c r="G1773" i="98"/>
  <c r="F1773" i="98"/>
  <c r="G1772" i="98"/>
  <c r="F1772" i="98"/>
  <c r="G1771" i="98"/>
  <c r="F1771" i="98"/>
  <c r="G1770" i="98"/>
  <c r="F1770" i="98"/>
  <c r="G1769" i="98"/>
  <c r="F1769" i="98"/>
  <c r="G1768" i="98"/>
  <c r="F1768" i="98"/>
  <c r="G1767" i="98"/>
  <c r="F1767" i="98"/>
  <c r="G1766" i="98"/>
  <c r="F1766" i="98"/>
  <c r="G1765" i="98"/>
  <c r="F1765" i="98"/>
  <c r="G1764" i="98"/>
  <c r="F1764" i="98"/>
  <c r="G1763" i="98"/>
  <c r="F1763" i="98"/>
  <c r="G1762" i="98"/>
  <c r="F1762" i="98"/>
  <c r="G1761" i="98"/>
  <c r="F1761" i="98"/>
  <c r="G1760" i="98"/>
  <c r="F1760" i="98"/>
  <c r="G1759" i="98"/>
  <c r="F1759" i="98"/>
  <c r="G1758" i="98"/>
  <c r="F1758" i="98"/>
  <c r="G1757" i="98"/>
  <c r="F1757" i="98"/>
  <c r="G1756" i="98"/>
  <c r="F1756" i="98"/>
  <c r="G1755" i="98"/>
  <c r="F1755" i="98"/>
  <c r="G1754" i="98"/>
  <c r="F1754" i="98"/>
  <c r="G1753" i="98"/>
  <c r="F1753" i="98"/>
  <c r="G1752" i="98"/>
  <c r="F1752" i="98"/>
  <c r="G1751" i="98"/>
  <c r="F1751" i="98"/>
  <c r="G1750" i="98"/>
  <c r="F1750" i="98"/>
  <c r="G1749" i="98"/>
  <c r="F1749" i="98"/>
  <c r="G1748" i="98"/>
  <c r="F1748" i="98"/>
  <c r="G1747" i="98"/>
  <c r="F1747" i="98"/>
  <c r="G1746" i="98"/>
  <c r="F1746" i="98"/>
  <c r="G1745" i="98"/>
  <c r="F1745" i="98"/>
  <c r="G1744" i="98"/>
  <c r="F1744" i="98"/>
  <c r="G1743" i="98"/>
  <c r="F1743" i="98"/>
  <c r="G1742" i="98"/>
  <c r="F1742" i="98"/>
  <c r="G1741" i="98"/>
  <c r="F1741" i="98"/>
  <c r="G1740" i="98"/>
  <c r="F1740" i="98"/>
  <c r="G1739" i="98"/>
  <c r="F1739" i="98"/>
  <c r="G1738" i="98"/>
  <c r="F1738" i="98"/>
  <c r="G1737" i="98"/>
  <c r="F1737" i="98"/>
  <c r="G1736" i="98"/>
  <c r="F1736" i="98"/>
  <c r="G1735" i="98"/>
  <c r="F1735" i="98"/>
  <c r="G1734" i="98"/>
  <c r="F1734" i="98"/>
  <c r="G1733" i="98"/>
  <c r="F1733" i="98"/>
  <c r="G1732" i="98"/>
  <c r="F1732" i="98"/>
  <c r="G1731" i="98"/>
  <c r="F1731" i="98"/>
  <c r="G1730" i="98"/>
  <c r="F1730" i="98"/>
  <c r="G1729" i="98"/>
  <c r="F1729" i="98"/>
  <c r="G1728" i="98"/>
  <c r="F1728" i="98"/>
  <c r="G1727" i="98"/>
  <c r="F1727" i="98"/>
  <c r="G1726" i="98"/>
  <c r="F1726" i="98"/>
  <c r="G1725" i="98"/>
  <c r="F1725" i="98"/>
  <c r="G1724" i="98"/>
  <c r="F1724" i="98"/>
  <c r="G1723" i="98"/>
  <c r="F1723" i="98"/>
  <c r="G1722" i="98"/>
  <c r="F1722" i="98"/>
  <c r="G1721" i="98"/>
  <c r="F1721" i="98"/>
  <c r="G1720" i="98"/>
  <c r="F1720" i="98"/>
  <c r="G1719" i="98"/>
  <c r="F1719" i="98"/>
  <c r="G1718" i="98"/>
  <c r="F1718" i="98"/>
  <c r="G1717" i="98"/>
  <c r="F1717" i="98"/>
  <c r="G1716" i="98"/>
  <c r="F1716" i="98"/>
  <c r="G1715" i="98"/>
  <c r="F1715" i="98"/>
  <c r="G1714" i="98"/>
  <c r="F1714" i="98"/>
  <c r="G1713" i="98"/>
  <c r="F1713" i="98"/>
  <c r="G1712" i="98"/>
  <c r="F1712" i="98"/>
  <c r="G1711" i="98"/>
  <c r="F1711" i="98"/>
  <c r="G1710" i="98"/>
  <c r="F1710" i="98"/>
  <c r="G1709" i="98"/>
  <c r="F1709" i="98"/>
  <c r="G1708" i="98"/>
  <c r="F1708" i="98"/>
  <c r="G1707" i="98"/>
  <c r="F1707" i="98"/>
  <c r="G1706" i="98"/>
  <c r="F1706" i="98"/>
  <c r="G1705" i="98"/>
  <c r="F1705" i="98"/>
  <c r="G1704" i="98"/>
  <c r="F1704" i="98"/>
  <c r="G1703" i="98"/>
  <c r="F1703" i="98"/>
  <c r="G1702" i="98"/>
  <c r="F1702" i="98"/>
  <c r="G1701" i="98"/>
  <c r="F1701" i="98"/>
  <c r="G1700" i="98"/>
  <c r="F1700" i="98"/>
  <c r="G1699" i="98"/>
  <c r="F1699" i="98"/>
  <c r="G1698" i="98"/>
  <c r="F1698" i="98"/>
  <c r="G1697" i="98"/>
  <c r="F1697" i="98"/>
  <c r="G1696" i="98"/>
  <c r="F1696" i="98"/>
  <c r="G1695" i="98"/>
  <c r="F1695" i="98"/>
  <c r="G1694" i="98"/>
  <c r="F1694" i="98"/>
  <c r="G1693" i="98"/>
  <c r="F1693" i="98"/>
  <c r="G1692" i="98"/>
  <c r="F1692" i="98"/>
  <c r="G1691" i="98"/>
  <c r="F1691" i="98"/>
  <c r="G1690" i="98"/>
  <c r="F1690" i="98"/>
  <c r="G1689" i="98"/>
  <c r="F1689" i="98"/>
  <c r="G1688" i="98"/>
  <c r="F1688" i="98"/>
  <c r="G1687" i="98"/>
  <c r="F1687" i="98"/>
  <c r="G1686" i="98"/>
  <c r="F1686" i="98"/>
  <c r="G1685" i="98"/>
  <c r="F1685" i="98"/>
  <c r="G1684" i="98"/>
  <c r="F1684" i="98"/>
  <c r="G1683" i="98"/>
  <c r="F1683" i="98"/>
  <c r="G1682" i="98"/>
  <c r="F1682" i="98"/>
  <c r="G1681" i="98"/>
  <c r="F1681" i="98"/>
  <c r="G1680" i="98"/>
  <c r="F1680" i="98"/>
  <c r="G1679" i="98"/>
  <c r="F1679" i="98"/>
  <c r="G1678" i="98"/>
  <c r="F1678" i="98"/>
  <c r="G1677" i="98"/>
  <c r="F1677" i="98"/>
  <c r="G1676" i="98"/>
  <c r="F1676" i="98"/>
  <c r="G1675" i="98"/>
  <c r="F1675" i="98"/>
  <c r="G1674" i="98"/>
  <c r="F1674" i="98"/>
  <c r="G1673" i="98"/>
  <c r="F1673" i="98"/>
  <c r="G1672" i="98"/>
  <c r="F1672" i="98"/>
  <c r="G1671" i="98"/>
  <c r="F1671" i="98"/>
  <c r="G1670" i="98"/>
  <c r="F1670" i="98"/>
  <c r="G1669" i="98"/>
  <c r="F1669" i="98"/>
  <c r="G1668" i="98"/>
  <c r="F1668" i="98"/>
  <c r="G1667" i="98"/>
  <c r="F1667" i="98"/>
  <c r="G1666" i="98"/>
  <c r="F1666" i="98"/>
  <c r="G1665" i="98"/>
  <c r="F1665" i="98"/>
  <c r="G1664" i="98"/>
  <c r="F1664" i="98"/>
  <c r="G1663" i="98"/>
  <c r="F1663" i="98"/>
  <c r="G1662" i="98"/>
  <c r="F1662" i="98"/>
  <c r="G1661" i="98"/>
  <c r="F1661" i="98"/>
  <c r="G1660" i="98"/>
  <c r="F1660" i="98"/>
  <c r="G1659" i="98"/>
  <c r="F1659" i="98"/>
  <c r="G1658" i="98"/>
  <c r="F1658" i="98"/>
  <c r="G1657" i="98"/>
  <c r="F1657" i="98"/>
  <c r="G1656" i="98"/>
  <c r="F1656" i="98"/>
  <c r="G1655" i="98"/>
  <c r="F1655" i="98"/>
  <c r="G1654" i="98"/>
  <c r="F1654" i="98"/>
  <c r="G1653" i="98"/>
  <c r="F1653" i="98"/>
  <c r="G1652" i="98"/>
  <c r="F1652" i="98"/>
  <c r="G1651" i="98"/>
  <c r="F1651" i="98"/>
  <c r="G1650" i="98"/>
  <c r="F1650" i="98"/>
  <c r="G1649" i="98"/>
  <c r="F1649" i="98"/>
  <c r="G1648" i="98"/>
  <c r="F1648" i="98"/>
  <c r="G1647" i="98"/>
  <c r="F1647" i="98"/>
  <c r="G1646" i="98"/>
  <c r="F1646" i="98"/>
  <c r="G1645" i="98"/>
  <c r="F1645" i="98"/>
  <c r="G1644" i="98"/>
  <c r="F1644" i="98"/>
  <c r="G1643" i="98"/>
  <c r="F1643" i="98"/>
  <c r="G1642" i="98"/>
  <c r="F1642" i="98"/>
  <c r="G1641" i="98"/>
  <c r="F1641" i="98"/>
  <c r="G1640" i="98"/>
  <c r="F1640" i="98"/>
  <c r="G1639" i="98"/>
  <c r="F1639" i="98"/>
  <c r="G1638" i="98"/>
  <c r="F1638" i="98"/>
  <c r="G1637" i="98"/>
  <c r="F1637" i="98"/>
  <c r="G1636" i="98"/>
  <c r="F1636" i="98"/>
  <c r="G1635" i="98"/>
  <c r="F1635" i="98"/>
  <c r="G1634" i="98"/>
  <c r="F1634" i="98"/>
  <c r="G1633" i="98"/>
  <c r="F1633" i="98"/>
  <c r="G1632" i="98"/>
  <c r="F1632" i="98"/>
  <c r="G1631" i="98"/>
  <c r="F1631" i="98"/>
  <c r="G1630" i="98"/>
  <c r="F1630" i="98"/>
  <c r="G1629" i="98"/>
  <c r="F1629" i="98"/>
  <c r="G1628" i="98"/>
  <c r="F1628" i="98"/>
  <c r="G1627" i="98"/>
  <c r="F1627" i="98"/>
  <c r="G1626" i="98"/>
  <c r="F1626" i="98"/>
  <c r="G1625" i="98"/>
  <c r="F1625" i="98"/>
  <c r="G1624" i="98"/>
  <c r="F1624" i="98"/>
  <c r="G1623" i="98"/>
  <c r="F1623" i="98"/>
  <c r="G1622" i="98"/>
  <c r="F1622" i="98"/>
  <c r="G1621" i="98"/>
  <c r="F1621" i="98"/>
  <c r="G1620" i="98"/>
  <c r="F1620" i="98"/>
  <c r="G1619" i="98"/>
  <c r="F1619" i="98"/>
  <c r="G1618" i="98"/>
  <c r="F1618" i="98"/>
  <c r="G1617" i="98"/>
  <c r="F1617" i="98"/>
  <c r="G1616" i="98"/>
  <c r="F1616" i="98"/>
  <c r="G1615" i="98"/>
  <c r="F1615" i="98"/>
  <c r="G1614" i="98"/>
  <c r="F1614" i="98"/>
  <c r="G1613" i="98"/>
  <c r="F1613" i="98"/>
  <c r="G1612" i="98"/>
  <c r="F1612" i="98"/>
  <c r="G1611" i="98"/>
  <c r="F1611" i="98"/>
  <c r="G1610" i="98"/>
  <c r="F1610" i="98"/>
  <c r="G1609" i="98"/>
  <c r="F1609" i="98"/>
  <c r="G1608" i="98"/>
  <c r="F1608" i="98"/>
  <c r="G1607" i="98"/>
  <c r="F1607" i="98"/>
  <c r="G1606" i="98"/>
  <c r="F1606" i="98"/>
  <c r="G1605" i="98"/>
  <c r="F1605" i="98"/>
  <c r="G1604" i="98"/>
  <c r="F1604" i="98"/>
  <c r="G1603" i="98"/>
  <c r="F1603" i="98"/>
  <c r="G1602" i="98"/>
  <c r="F1602" i="98"/>
  <c r="G1601" i="98"/>
  <c r="F1601" i="98"/>
  <c r="G1600" i="98"/>
  <c r="F1600" i="98"/>
  <c r="G1599" i="98"/>
  <c r="F1599" i="98"/>
  <c r="G1598" i="98"/>
  <c r="F1598" i="98"/>
  <c r="G1597" i="98"/>
  <c r="F1597" i="98"/>
  <c r="G1596" i="98"/>
  <c r="F1596" i="98"/>
  <c r="G1595" i="98"/>
  <c r="F1595" i="98"/>
  <c r="G1594" i="98"/>
  <c r="F1594" i="98"/>
  <c r="G1593" i="98"/>
  <c r="F1593" i="98"/>
  <c r="G1592" i="98"/>
  <c r="F1592" i="98"/>
  <c r="G1591" i="98"/>
  <c r="F1591" i="98"/>
  <c r="G1590" i="98"/>
  <c r="F1590" i="98"/>
  <c r="G1589" i="98"/>
  <c r="F1589" i="98"/>
  <c r="G1588" i="98"/>
  <c r="F1588" i="98"/>
  <c r="G1587" i="98"/>
  <c r="F1587" i="98"/>
  <c r="G1586" i="98"/>
  <c r="F1586" i="98"/>
  <c r="G1585" i="98"/>
  <c r="F1585" i="98"/>
  <c r="G1584" i="98"/>
  <c r="F1584" i="98"/>
  <c r="G1583" i="98"/>
  <c r="F1583" i="98"/>
  <c r="G1582" i="98"/>
  <c r="F1582" i="98"/>
  <c r="G1581" i="98"/>
  <c r="F1581" i="98"/>
  <c r="G1580" i="98"/>
  <c r="F1580" i="98"/>
  <c r="G1579" i="98"/>
  <c r="F1579" i="98"/>
  <c r="G1578" i="98"/>
  <c r="F1578" i="98"/>
  <c r="G1577" i="98"/>
  <c r="F1577" i="98"/>
  <c r="G1576" i="98"/>
  <c r="F1576" i="98"/>
  <c r="G1575" i="98"/>
  <c r="F1575" i="98"/>
  <c r="G1574" i="98"/>
  <c r="F1574" i="98"/>
  <c r="G1573" i="98"/>
  <c r="F1573" i="98"/>
  <c r="G1572" i="98"/>
  <c r="F1572" i="98"/>
  <c r="G1571" i="98"/>
  <c r="F1571" i="98"/>
  <c r="G1570" i="98"/>
  <c r="F1570" i="98"/>
  <c r="G1569" i="98"/>
  <c r="F1569" i="98"/>
  <c r="G1568" i="98"/>
  <c r="F1568" i="98"/>
  <c r="G1567" i="98"/>
  <c r="F1567" i="98"/>
  <c r="G1566" i="98"/>
  <c r="F1566" i="98"/>
  <c r="G1565" i="98"/>
  <c r="F1565" i="98"/>
  <c r="G1564" i="98"/>
  <c r="F1564" i="98"/>
  <c r="G1563" i="98"/>
  <c r="F1563" i="98"/>
  <c r="G1562" i="98"/>
  <c r="F1562" i="98"/>
  <c r="G1561" i="98"/>
  <c r="F1561" i="98"/>
  <c r="G1560" i="98"/>
  <c r="F1560" i="98"/>
  <c r="G1559" i="98"/>
  <c r="F1559" i="98"/>
  <c r="G1558" i="98"/>
  <c r="F1558" i="98"/>
  <c r="G1557" i="98"/>
  <c r="F1557" i="98"/>
  <c r="G1556" i="98"/>
  <c r="F1556" i="98"/>
  <c r="G1555" i="98"/>
  <c r="F1555" i="98"/>
  <c r="G1554" i="98"/>
  <c r="F1554" i="98"/>
  <c r="G1553" i="98"/>
  <c r="F1553" i="98"/>
  <c r="G1552" i="98"/>
  <c r="F1552" i="98"/>
  <c r="G1551" i="98"/>
  <c r="F1551" i="98"/>
  <c r="G1550" i="98"/>
  <c r="F1550" i="98"/>
  <c r="G1549" i="98"/>
  <c r="F1549" i="98"/>
  <c r="G1548" i="98"/>
  <c r="F1548" i="98"/>
  <c r="G1547" i="98"/>
  <c r="F1547" i="98"/>
  <c r="G1546" i="98"/>
  <c r="F1546" i="98"/>
  <c r="G1545" i="98"/>
  <c r="F1545" i="98"/>
  <c r="G1544" i="98"/>
  <c r="F1544" i="98"/>
  <c r="G1543" i="98"/>
  <c r="F1543" i="98"/>
  <c r="G1542" i="98"/>
  <c r="F1542" i="98"/>
  <c r="G1541" i="98"/>
  <c r="F1541" i="98"/>
  <c r="G1540" i="98"/>
  <c r="F1540" i="98"/>
  <c r="G1539" i="98"/>
  <c r="F1539" i="98"/>
  <c r="G1538" i="98"/>
  <c r="F1538" i="98"/>
  <c r="G1537" i="98"/>
  <c r="F1537" i="98"/>
  <c r="G1536" i="98"/>
  <c r="F1536" i="98"/>
  <c r="G1535" i="98"/>
  <c r="F1535" i="98"/>
  <c r="G1534" i="98"/>
  <c r="F1534" i="98"/>
  <c r="G1533" i="98"/>
  <c r="F1533" i="98"/>
  <c r="G1532" i="98"/>
  <c r="F1532" i="98"/>
  <c r="G1531" i="98"/>
  <c r="F1531" i="98"/>
  <c r="G1530" i="98"/>
  <c r="F1530" i="98"/>
  <c r="G1529" i="98"/>
  <c r="F1529" i="98"/>
  <c r="G1528" i="98"/>
  <c r="F1528" i="98"/>
  <c r="G1527" i="98"/>
  <c r="F1527" i="98"/>
  <c r="G1526" i="98"/>
  <c r="F1526" i="98"/>
  <c r="G1525" i="98"/>
  <c r="F1525" i="98"/>
  <c r="G1524" i="98"/>
  <c r="F1524" i="98"/>
  <c r="G1523" i="98"/>
  <c r="F1523" i="98"/>
  <c r="G1522" i="98"/>
  <c r="F1522" i="98"/>
  <c r="G1521" i="98"/>
  <c r="F1521" i="98"/>
  <c r="G1520" i="98"/>
  <c r="F1520" i="98"/>
  <c r="G1519" i="98"/>
  <c r="F1519" i="98"/>
  <c r="G1518" i="98"/>
  <c r="F1518" i="98"/>
  <c r="G1517" i="98"/>
  <c r="F1517" i="98"/>
  <c r="G1516" i="98"/>
  <c r="F1516" i="98"/>
  <c r="G1515" i="98"/>
  <c r="F1515" i="98"/>
  <c r="G1514" i="98"/>
  <c r="F1514" i="98"/>
  <c r="G1513" i="98"/>
  <c r="F1513" i="98"/>
  <c r="G1512" i="98"/>
  <c r="F1512" i="98"/>
  <c r="G1511" i="98"/>
  <c r="F1511" i="98"/>
  <c r="G1510" i="98"/>
  <c r="F1510" i="98"/>
  <c r="G1509" i="98"/>
  <c r="F1509" i="98"/>
  <c r="G1508" i="98"/>
  <c r="F1508" i="98"/>
  <c r="G1507" i="98"/>
  <c r="F1507" i="98"/>
  <c r="G1506" i="98"/>
  <c r="F1506" i="98"/>
  <c r="G1505" i="98"/>
  <c r="F1505" i="98"/>
  <c r="G1504" i="98"/>
  <c r="F1504" i="98"/>
  <c r="G1503" i="98"/>
  <c r="F1503" i="98"/>
  <c r="G1502" i="98"/>
  <c r="F1502" i="98"/>
  <c r="G1501" i="98"/>
  <c r="F1501" i="98"/>
  <c r="G1500" i="98"/>
  <c r="F1500" i="98"/>
  <c r="G1499" i="98"/>
  <c r="F1499" i="98"/>
  <c r="G1498" i="98"/>
  <c r="F1498" i="98"/>
  <c r="G1497" i="98"/>
  <c r="F1497" i="98"/>
  <c r="G1496" i="98"/>
  <c r="F1496" i="98"/>
  <c r="G1495" i="98"/>
  <c r="F1495" i="98"/>
  <c r="G1494" i="98"/>
  <c r="F1494" i="98"/>
  <c r="G1493" i="98"/>
  <c r="F1493" i="98"/>
  <c r="G1492" i="98"/>
  <c r="F1492" i="98"/>
  <c r="G1491" i="98"/>
  <c r="F1491" i="98"/>
  <c r="G1490" i="98"/>
  <c r="F1490" i="98"/>
  <c r="G1489" i="98"/>
  <c r="F1489" i="98"/>
  <c r="G1488" i="98"/>
  <c r="F1488" i="98"/>
  <c r="G1487" i="98"/>
  <c r="F1487" i="98"/>
  <c r="G1486" i="98"/>
  <c r="F1486" i="98"/>
  <c r="G1485" i="98"/>
  <c r="F1485" i="98"/>
  <c r="G1484" i="98"/>
  <c r="F1484" i="98"/>
  <c r="G1483" i="98"/>
  <c r="F1483" i="98"/>
  <c r="G1482" i="98"/>
  <c r="F1482" i="98"/>
  <c r="G1481" i="98"/>
  <c r="F1481" i="98"/>
  <c r="G1480" i="98"/>
  <c r="F1480" i="98"/>
  <c r="G1479" i="98"/>
  <c r="F1479" i="98"/>
  <c r="G1478" i="98"/>
  <c r="F1478" i="98"/>
  <c r="G1477" i="98"/>
  <c r="F1477" i="98"/>
  <c r="G1476" i="98"/>
  <c r="F1476" i="98"/>
  <c r="G1475" i="98"/>
  <c r="F1475" i="98"/>
  <c r="G1474" i="98"/>
  <c r="F1474" i="98"/>
  <c r="G1473" i="98"/>
  <c r="F1473" i="98"/>
  <c r="G1472" i="98"/>
  <c r="F1472" i="98"/>
  <c r="G1471" i="98"/>
  <c r="F1471" i="98"/>
  <c r="G1470" i="98"/>
  <c r="F1470" i="98"/>
  <c r="G1469" i="98"/>
  <c r="F1469" i="98"/>
  <c r="G1468" i="98"/>
  <c r="F1468" i="98"/>
  <c r="G1467" i="98"/>
  <c r="F1467" i="98"/>
  <c r="G1466" i="98"/>
  <c r="F1466" i="98"/>
  <c r="G1465" i="98"/>
  <c r="F1465" i="98"/>
  <c r="G1464" i="98"/>
  <c r="F1464" i="98"/>
  <c r="G1463" i="98"/>
  <c r="F1463" i="98"/>
  <c r="G1462" i="98"/>
  <c r="F1462" i="98"/>
  <c r="G1461" i="98"/>
  <c r="F1461" i="98"/>
  <c r="G1460" i="98"/>
  <c r="F1460" i="98"/>
  <c r="G1459" i="98"/>
  <c r="F1459" i="98"/>
  <c r="G1458" i="98"/>
  <c r="F1458" i="98"/>
  <c r="G1457" i="98"/>
  <c r="F1457" i="98"/>
  <c r="G1456" i="98"/>
  <c r="F1456" i="98"/>
  <c r="G1455" i="98"/>
  <c r="F1455" i="98"/>
  <c r="G1454" i="98"/>
  <c r="F1454" i="98"/>
  <c r="G1453" i="98"/>
  <c r="F1453" i="98"/>
  <c r="G1452" i="98"/>
  <c r="F1452" i="98"/>
  <c r="G1451" i="98"/>
  <c r="F1451" i="98"/>
  <c r="G1450" i="98"/>
  <c r="F1450" i="98"/>
  <c r="G1449" i="98"/>
  <c r="F1449" i="98"/>
  <c r="G1448" i="98"/>
  <c r="F1448" i="98"/>
  <c r="G1447" i="98"/>
  <c r="F1447" i="98"/>
  <c r="G1446" i="98"/>
  <c r="F1446" i="98"/>
  <c r="G1445" i="98"/>
  <c r="F1445" i="98"/>
  <c r="G1444" i="98"/>
  <c r="F1444" i="98"/>
  <c r="G1443" i="98"/>
  <c r="F1443" i="98"/>
  <c r="G1442" i="98"/>
  <c r="F1442" i="98"/>
  <c r="G1441" i="98"/>
  <c r="F1441" i="98"/>
  <c r="G1440" i="98"/>
  <c r="F1440" i="98"/>
  <c r="G1439" i="98"/>
  <c r="F1439" i="98"/>
  <c r="G1438" i="98"/>
  <c r="F1438" i="98"/>
  <c r="G1437" i="98"/>
  <c r="F1437" i="98"/>
  <c r="G1436" i="98"/>
  <c r="F1436" i="98"/>
  <c r="G1435" i="98"/>
  <c r="F1435" i="98"/>
  <c r="G1434" i="98"/>
  <c r="F1434" i="98"/>
  <c r="G1433" i="98"/>
  <c r="F1433" i="98"/>
  <c r="G1432" i="98"/>
  <c r="F1432" i="98"/>
  <c r="G1431" i="98"/>
  <c r="F1431" i="98"/>
  <c r="G1430" i="98"/>
  <c r="F1430" i="98"/>
  <c r="G1429" i="98"/>
  <c r="F1429" i="98"/>
  <c r="G1428" i="98"/>
  <c r="F1428" i="98"/>
  <c r="G1427" i="98"/>
  <c r="F1427" i="98"/>
  <c r="G1426" i="98"/>
  <c r="F1426" i="98"/>
  <c r="G1425" i="98"/>
  <c r="F1425" i="98"/>
  <c r="G1424" i="98"/>
  <c r="F1424" i="98"/>
  <c r="G1423" i="98"/>
  <c r="F1423" i="98"/>
  <c r="G1422" i="98"/>
  <c r="F1422" i="98"/>
  <c r="G1421" i="98"/>
  <c r="F1421" i="98"/>
  <c r="G1420" i="98"/>
  <c r="F1420" i="98"/>
  <c r="G1419" i="98"/>
  <c r="F1419" i="98"/>
  <c r="G1418" i="98"/>
  <c r="F1418" i="98"/>
  <c r="G1417" i="98"/>
  <c r="F1417" i="98"/>
  <c r="G1416" i="98"/>
  <c r="F1416" i="98"/>
  <c r="G1415" i="98"/>
  <c r="F1415" i="98"/>
  <c r="G1414" i="98"/>
  <c r="F1414" i="98"/>
  <c r="G1413" i="98"/>
  <c r="F1413" i="98"/>
  <c r="G1412" i="98"/>
  <c r="F1412" i="98"/>
  <c r="G1411" i="98"/>
  <c r="F1411" i="98"/>
  <c r="G1410" i="98"/>
  <c r="F1410" i="98"/>
  <c r="G1409" i="98"/>
  <c r="F1409" i="98"/>
  <c r="G1408" i="98"/>
  <c r="F1408" i="98"/>
  <c r="G1407" i="98"/>
  <c r="F1407" i="98"/>
  <c r="G1406" i="98"/>
  <c r="F1406" i="98"/>
  <c r="G1405" i="98"/>
  <c r="F1405" i="98"/>
  <c r="G1404" i="98"/>
  <c r="F1404" i="98"/>
  <c r="G1403" i="98"/>
  <c r="F1403" i="98"/>
  <c r="G1402" i="98"/>
  <c r="F1402" i="98"/>
  <c r="G1401" i="98"/>
  <c r="F1401" i="98"/>
  <c r="G1400" i="98"/>
  <c r="F1400" i="98"/>
  <c r="G1399" i="98"/>
  <c r="F1399" i="98"/>
  <c r="G1398" i="98"/>
  <c r="F1398" i="98"/>
  <c r="G1397" i="98"/>
  <c r="F1397" i="98"/>
  <c r="G1396" i="98"/>
  <c r="F1396" i="98"/>
  <c r="G1395" i="98"/>
  <c r="F1395" i="98"/>
  <c r="G1394" i="98"/>
  <c r="F1394" i="98"/>
  <c r="G1393" i="98"/>
  <c r="F1393" i="98"/>
  <c r="G1392" i="98"/>
  <c r="F1392" i="98"/>
  <c r="G1391" i="98"/>
  <c r="F1391" i="98"/>
  <c r="G1390" i="98"/>
  <c r="F1390" i="98"/>
  <c r="G1389" i="98"/>
  <c r="F1389" i="98"/>
  <c r="G1388" i="98"/>
  <c r="F1388" i="98"/>
  <c r="G1387" i="98"/>
  <c r="F1387" i="98"/>
  <c r="G1386" i="98"/>
  <c r="F1386" i="98"/>
  <c r="G1385" i="98"/>
  <c r="F1385" i="98"/>
  <c r="G1384" i="98"/>
  <c r="F1384" i="98"/>
  <c r="G1383" i="98"/>
  <c r="F1383" i="98"/>
  <c r="G1382" i="98"/>
  <c r="F1382" i="98"/>
  <c r="G1381" i="98"/>
  <c r="F1381" i="98"/>
  <c r="G1380" i="98"/>
  <c r="F1380" i="98"/>
  <c r="G1379" i="98"/>
  <c r="F1379" i="98"/>
  <c r="G1378" i="98"/>
  <c r="F1378" i="98"/>
  <c r="G1377" i="98"/>
  <c r="F1377" i="98"/>
  <c r="G1376" i="98"/>
  <c r="F1376" i="98"/>
  <c r="G1375" i="98"/>
  <c r="F1375" i="98"/>
  <c r="G1374" i="98"/>
  <c r="F1374" i="98"/>
  <c r="G1373" i="98"/>
  <c r="F1373" i="98"/>
  <c r="G1372" i="98"/>
  <c r="F1372" i="98"/>
  <c r="G1371" i="98"/>
  <c r="F1371" i="98"/>
  <c r="G1370" i="98"/>
  <c r="F1370" i="98"/>
  <c r="G1369" i="98"/>
  <c r="F1369" i="98"/>
  <c r="G1368" i="98"/>
  <c r="F1368" i="98"/>
  <c r="G1367" i="98"/>
  <c r="F1367" i="98"/>
  <c r="G1366" i="98"/>
  <c r="F1366" i="98"/>
  <c r="G1365" i="98"/>
  <c r="F1365" i="98"/>
  <c r="G1364" i="98"/>
  <c r="F1364" i="98"/>
  <c r="G1363" i="98"/>
  <c r="F1363" i="98"/>
  <c r="G1362" i="98"/>
  <c r="F1362" i="98"/>
  <c r="G1361" i="98"/>
  <c r="F1361" i="98"/>
  <c r="G1360" i="98"/>
  <c r="F1360" i="98"/>
  <c r="G1359" i="98"/>
  <c r="F1359" i="98"/>
  <c r="G1358" i="98"/>
  <c r="F1358" i="98"/>
  <c r="G1357" i="98"/>
  <c r="F1357" i="98"/>
  <c r="G1356" i="98"/>
  <c r="F1356" i="98"/>
  <c r="G1355" i="98"/>
  <c r="F1355" i="98"/>
  <c r="G1354" i="98"/>
  <c r="F1354" i="98"/>
  <c r="G1353" i="98"/>
  <c r="F1353" i="98"/>
  <c r="G1352" i="98"/>
  <c r="F1352" i="98"/>
  <c r="G1351" i="98"/>
  <c r="F1351" i="98"/>
  <c r="G1350" i="98"/>
  <c r="F1350" i="98"/>
  <c r="G1349" i="98"/>
  <c r="F1349" i="98"/>
  <c r="G1348" i="98"/>
  <c r="F1348" i="98"/>
  <c r="G1347" i="98"/>
  <c r="F1347" i="98"/>
  <c r="G1346" i="98"/>
  <c r="F1346" i="98"/>
  <c r="G1345" i="98"/>
  <c r="F1345" i="98"/>
  <c r="G1344" i="98"/>
  <c r="F1344" i="98"/>
  <c r="G1343" i="98"/>
  <c r="F1343" i="98"/>
  <c r="G1342" i="98"/>
  <c r="F1342" i="98"/>
  <c r="G1341" i="98"/>
  <c r="F1341" i="98"/>
  <c r="G1340" i="98"/>
  <c r="F1340" i="98"/>
  <c r="G1339" i="98"/>
  <c r="F1339" i="98"/>
  <c r="G1338" i="98"/>
  <c r="F1338" i="98"/>
  <c r="G1337" i="98"/>
  <c r="F1337" i="98"/>
  <c r="G1336" i="98"/>
  <c r="F1336" i="98"/>
  <c r="G1335" i="98"/>
  <c r="F1335" i="98"/>
  <c r="G1334" i="98"/>
  <c r="F1334" i="98"/>
  <c r="G1333" i="98"/>
  <c r="F1333" i="98"/>
  <c r="G1332" i="98"/>
  <c r="F1332" i="98"/>
  <c r="G1331" i="98"/>
  <c r="F1331" i="98"/>
  <c r="G1330" i="98"/>
  <c r="F1330" i="98"/>
  <c r="G1329" i="98"/>
  <c r="F1329" i="98"/>
  <c r="G1328" i="98"/>
  <c r="F1328" i="98"/>
  <c r="G1327" i="98"/>
  <c r="F1327" i="98"/>
  <c r="G1326" i="98"/>
  <c r="F1326" i="98"/>
  <c r="G1325" i="98"/>
  <c r="F1325" i="98"/>
  <c r="G1324" i="98"/>
  <c r="F1324" i="98"/>
  <c r="G1323" i="98"/>
  <c r="F1323" i="98"/>
  <c r="G1322" i="98"/>
  <c r="F1322" i="98"/>
  <c r="G1321" i="98"/>
  <c r="F1321" i="98"/>
  <c r="G1320" i="98"/>
  <c r="F1320" i="98"/>
  <c r="G1319" i="98"/>
  <c r="F1319" i="98"/>
  <c r="G1318" i="98"/>
  <c r="F1318" i="98"/>
  <c r="G1317" i="98"/>
  <c r="F1317" i="98"/>
  <c r="G1316" i="98"/>
  <c r="F1316" i="98"/>
  <c r="G1315" i="98"/>
  <c r="F1315" i="98"/>
  <c r="G1314" i="98"/>
  <c r="F1314" i="98"/>
  <c r="G1313" i="98"/>
  <c r="F1313" i="98"/>
  <c r="G1312" i="98"/>
  <c r="F1312" i="98"/>
  <c r="G1311" i="98"/>
  <c r="F1311" i="98"/>
  <c r="G1310" i="98"/>
  <c r="F1310" i="98"/>
  <c r="G1309" i="98"/>
  <c r="F1309" i="98"/>
  <c r="G1308" i="98"/>
  <c r="F1308" i="98"/>
  <c r="G1307" i="98"/>
  <c r="F1307" i="98"/>
  <c r="G1306" i="98"/>
  <c r="F1306" i="98"/>
  <c r="G1305" i="98"/>
  <c r="F1305" i="98"/>
  <c r="G1304" i="98"/>
  <c r="F1304" i="98"/>
  <c r="G1303" i="98"/>
  <c r="F1303" i="98"/>
  <c r="G1302" i="98"/>
  <c r="F1302" i="98"/>
  <c r="G1301" i="98"/>
  <c r="F1301" i="98"/>
  <c r="G1300" i="98"/>
  <c r="F1300" i="98"/>
  <c r="G1299" i="98"/>
  <c r="F1299" i="98"/>
  <c r="G1298" i="98"/>
  <c r="F1298" i="98"/>
  <c r="G1297" i="98"/>
  <c r="F1297" i="98"/>
  <c r="G1296" i="98"/>
  <c r="F1296" i="98"/>
  <c r="G1295" i="98"/>
  <c r="F1295" i="98"/>
  <c r="G1294" i="98"/>
  <c r="F1294" i="98"/>
  <c r="G1293" i="98"/>
  <c r="F1293" i="98"/>
  <c r="G1292" i="98"/>
  <c r="F1292" i="98"/>
  <c r="G1291" i="98"/>
  <c r="F1291" i="98"/>
  <c r="G1290" i="98"/>
  <c r="F1290" i="98"/>
  <c r="G1289" i="98"/>
  <c r="F1289" i="98"/>
  <c r="G1288" i="98"/>
  <c r="F1288" i="98"/>
  <c r="G1287" i="98"/>
  <c r="F1287" i="98"/>
  <c r="G1286" i="98"/>
  <c r="F1286" i="98"/>
  <c r="G1285" i="98"/>
  <c r="F1285" i="98"/>
  <c r="G1284" i="98"/>
  <c r="F1284" i="98"/>
  <c r="G1283" i="98"/>
  <c r="F1283" i="98"/>
  <c r="G1282" i="98"/>
  <c r="F1282" i="98"/>
  <c r="G1281" i="98"/>
  <c r="F1281" i="98"/>
  <c r="G1280" i="98"/>
  <c r="F1280" i="98"/>
  <c r="G1279" i="98"/>
  <c r="F1279" i="98"/>
  <c r="G1278" i="98"/>
  <c r="F1278" i="98"/>
  <c r="G1277" i="98"/>
  <c r="F1277" i="98"/>
  <c r="G1276" i="98"/>
  <c r="F1276" i="98"/>
  <c r="G1275" i="98"/>
  <c r="F1275" i="98"/>
  <c r="G1274" i="98"/>
  <c r="F1274" i="98"/>
  <c r="G1273" i="98"/>
  <c r="F1273" i="98"/>
  <c r="G1272" i="98"/>
  <c r="F1272" i="98"/>
  <c r="G1271" i="98"/>
  <c r="F1271" i="98"/>
  <c r="G1270" i="98"/>
  <c r="F1270" i="98"/>
  <c r="G1269" i="98"/>
  <c r="F1269" i="98"/>
  <c r="G1268" i="98"/>
  <c r="F1268" i="98"/>
  <c r="G1267" i="98"/>
  <c r="F1267" i="98"/>
  <c r="G1266" i="98"/>
  <c r="F1266" i="98"/>
  <c r="G1265" i="98"/>
  <c r="F1265" i="98"/>
  <c r="G1264" i="98"/>
  <c r="F1264" i="98"/>
  <c r="G1263" i="98"/>
  <c r="F1263" i="98"/>
  <c r="G1262" i="98"/>
  <c r="F1262" i="98"/>
  <c r="G1261" i="98"/>
  <c r="F1261" i="98"/>
  <c r="G1260" i="98"/>
  <c r="F1260" i="98"/>
  <c r="G1259" i="98"/>
  <c r="F1259" i="98"/>
  <c r="G1258" i="98"/>
  <c r="F1258" i="98"/>
  <c r="G1257" i="98"/>
  <c r="F1257" i="98"/>
  <c r="G1256" i="98"/>
  <c r="F1256" i="98"/>
  <c r="G1255" i="98"/>
  <c r="F1255" i="98"/>
  <c r="G1254" i="98"/>
  <c r="F1254" i="98"/>
  <c r="G1253" i="98"/>
  <c r="F1253" i="98"/>
  <c r="G1252" i="98"/>
  <c r="F1252" i="98"/>
  <c r="G1251" i="98"/>
  <c r="F1251" i="98"/>
  <c r="G1250" i="98"/>
  <c r="F1250" i="98"/>
  <c r="G1249" i="98"/>
  <c r="F1249" i="98"/>
  <c r="G1248" i="98"/>
  <c r="F1248" i="98"/>
  <c r="G1247" i="98"/>
  <c r="F1247" i="98"/>
  <c r="G1246" i="98"/>
  <c r="F1246" i="98"/>
  <c r="G1245" i="98"/>
  <c r="F1245" i="98"/>
  <c r="G1244" i="98"/>
  <c r="F1244" i="98"/>
  <c r="G1243" i="98"/>
  <c r="F1243" i="98"/>
  <c r="G1242" i="98"/>
  <c r="F1242" i="98"/>
  <c r="G1241" i="98"/>
  <c r="F1241" i="98"/>
  <c r="G1240" i="98"/>
  <c r="F1240" i="98"/>
  <c r="G1239" i="98"/>
  <c r="F1239" i="98"/>
  <c r="G1238" i="98"/>
  <c r="F1238" i="98"/>
  <c r="G1237" i="98"/>
  <c r="F1237" i="98"/>
  <c r="G1236" i="98"/>
  <c r="F1236" i="98"/>
  <c r="G1235" i="98"/>
  <c r="F1235" i="98"/>
  <c r="G1234" i="98"/>
  <c r="F1234" i="98"/>
  <c r="G1233" i="98"/>
  <c r="F1233" i="98"/>
  <c r="G1232" i="98"/>
  <c r="F1232" i="98"/>
  <c r="G1231" i="98"/>
  <c r="F1231" i="98"/>
  <c r="G1230" i="98"/>
  <c r="F1230" i="98"/>
  <c r="G1229" i="98"/>
  <c r="F1229" i="98"/>
  <c r="G1228" i="98"/>
  <c r="F1228" i="98"/>
  <c r="G1227" i="98"/>
  <c r="F1227" i="98"/>
  <c r="G1226" i="98"/>
  <c r="F1226" i="98"/>
  <c r="G1225" i="98"/>
  <c r="F1225" i="98"/>
  <c r="G1224" i="98"/>
  <c r="F1224" i="98"/>
  <c r="G1223" i="98"/>
  <c r="F1223" i="98"/>
  <c r="G1222" i="98"/>
  <c r="F1222" i="98"/>
  <c r="G1221" i="98"/>
  <c r="F1221" i="98"/>
  <c r="G1220" i="98"/>
  <c r="F1220" i="98"/>
  <c r="G1219" i="98"/>
  <c r="F1219" i="98"/>
  <c r="G1218" i="98"/>
  <c r="F1218" i="98"/>
  <c r="G1217" i="98"/>
  <c r="F1217" i="98"/>
  <c r="G1216" i="98"/>
  <c r="F1216" i="98"/>
  <c r="G1215" i="98"/>
  <c r="F1215" i="98"/>
  <c r="G1214" i="98"/>
  <c r="F1214" i="98"/>
  <c r="G1213" i="98"/>
  <c r="F1213" i="98"/>
  <c r="G1212" i="98"/>
  <c r="F1212" i="98"/>
  <c r="G1211" i="98"/>
  <c r="F1211" i="98"/>
  <c r="G1210" i="98"/>
  <c r="F1210" i="98"/>
  <c r="G1209" i="98"/>
  <c r="F1209" i="98"/>
  <c r="G1208" i="98"/>
  <c r="F1208" i="98"/>
  <c r="G1207" i="98"/>
  <c r="F1207" i="98"/>
  <c r="G1206" i="98"/>
  <c r="F1206" i="98"/>
  <c r="G1205" i="98"/>
  <c r="F1205" i="98"/>
  <c r="G1204" i="98"/>
  <c r="F1204" i="98"/>
  <c r="G1203" i="98"/>
  <c r="F1203" i="98"/>
  <c r="G1202" i="98"/>
  <c r="F1202" i="98"/>
  <c r="G1201" i="98"/>
  <c r="F1201" i="98"/>
  <c r="G1200" i="98"/>
  <c r="F1200" i="98"/>
  <c r="G1199" i="98"/>
  <c r="F1199" i="98"/>
  <c r="G1198" i="98"/>
  <c r="F1198" i="98"/>
  <c r="G1197" i="98"/>
  <c r="F1197" i="98"/>
  <c r="G1196" i="98"/>
  <c r="F1196" i="98"/>
  <c r="G1195" i="98"/>
  <c r="F1195" i="98"/>
  <c r="G1194" i="98"/>
  <c r="F1194" i="98"/>
  <c r="G1193" i="98"/>
  <c r="F1193" i="98"/>
  <c r="G1192" i="98"/>
  <c r="F1192" i="98"/>
  <c r="G1191" i="98"/>
  <c r="F1191" i="98"/>
  <c r="G1190" i="98"/>
  <c r="F1190" i="98"/>
  <c r="G1189" i="98"/>
  <c r="F1189" i="98"/>
  <c r="G1188" i="98"/>
  <c r="F1188" i="98"/>
  <c r="G1187" i="98"/>
  <c r="F1187" i="98"/>
  <c r="G1186" i="98"/>
  <c r="F1186" i="98"/>
  <c r="G1185" i="98"/>
  <c r="F1185" i="98"/>
  <c r="G1184" i="98"/>
  <c r="F1184" i="98"/>
  <c r="G1183" i="98"/>
  <c r="F1183" i="98"/>
  <c r="G1182" i="98"/>
  <c r="F1182" i="98"/>
  <c r="G1181" i="98"/>
  <c r="F1181" i="98"/>
  <c r="G1180" i="98"/>
  <c r="F1180" i="98"/>
  <c r="G1179" i="98"/>
  <c r="F1179" i="98"/>
  <c r="G1178" i="98"/>
  <c r="F1178" i="98"/>
  <c r="G1177" i="98"/>
  <c r="F1177" i="98"/>
  <c r="G1176" i="98"/>
  <c r="F1176" i="98"/>
  <c r="G1175" i="98"/>
  <c r="F1175" i="98"/>
  <c r="G1174" i="98"/>
  <c r="F1174" i="98"/>
  <c r="G1173" i="98"/>
  <c r="F1173" i="98"/>
  <c r="G1172" i="98"/>
  <c r="F1172" i="98"/>
  <c r="G1171" i="98"/>
  <c r="F1171" i="98"/>
  <c r="G1170" i="98"/>
  <c r="F1170" i="98"/>
  <c r="G1169" i="98"/>
  <c r="F1169" i="98"/>
  <c r="G1168" i="98"/>
  <c r="F1168" i="98"/>
  <c r="G1167" i="98"/>
  <c r="F1167" i="98"/>
  <c r="G1166" i="98"/>
  <c r="F1166" i="98"/>
  <c r="G1165" i="98"/>
  <c r="F1165" i="98"/>
  <c r="G1164" i="98"/>
  <c r="F1164" i="98"/>
  <c r="G1163" i="98"/>
  <c r="F1163" i="98"/>
  <c r="G1162" i="98"/>
  <c r="F1162" i="98"/>
  <c r="G1161" i="98"/>
  <c r="F1161" i="98"/>
  <c r="G1160" i="98"/>
  <c r="F1160" i="98"/>
  <c r="G1159" i="98"/>
  <c r="F1159" i="98"/>
  <c r="G1158" i="98"/>
  <c r="F1158" i="98"/>
  <c r="G1157" i="98"/>
  <c r="F1157" i="98"/>
  <c r="G1156" i="98"/>
  <c r="F1156" i="98"/>
  <c r="G1155" i="98"/>
  <c r="F1155" i="98"/>
  <c r="G1154" i="98"/>
  <c r="F1154" i="98"/>
  <c r="G1153" i="98"/>
  <c r="F1153" i="98"/>
  <c r="G1152" i="98"/>
  <c r="F1152" i="98"/>
  <c r="G1151" i="98"/>
  <c r="F1151" i="98"/>
  <c r="G1150" i="98"/>
  <c r="F1150" i="98"/>
  <c r="G1149" i="98"/>
  <c r="F1149" i="98"/>
  <c r="G1148" i="98"/>
  <c r="F1148" i="98"/>
  <c r="G1147" i="98"/>
  <c r="F1147" i="98"/>
  <c r="G1146" i="98"/>
  <c r="F1146" i="98"/>
  <c r="G1145" i="98"/>
  <c r="F1145" i="98"/>
  <c r="G1144" i="98"/>
  <c r="F1144" i="98"/>
  <c r="G1143" i="98"/>
  <c r="F1143" i="98"/>
  <c r="G1142" i="98"/>
  <c r="F1142" i="98"/>
  <c r="G1141" i="98"/>
  <c r="F1141" i="98"/>
  <c r="G1140" i="98"/>
  <c r="F1140" i="98"/>
  <c r="G1139" i="98"/>
  <c r="F1139" i="98"/>
  <c r="G1138" i="98"/>
  <c r="F1138" i="98"/>
  <c r="G1137" i="98"/>
  <c r="F1137" i="98"/>
  <c r="G1136" i="98"/>
  <c r="F1136" i="98"/>
  <c r="G1135" i="98"/>
  <c r="F1135" i="98"/>
  <c r="G1134" i="98"/>
  <c r="F1134" i="98"/>
  <c r="G1133" i="98"/>
  <c r="F1133" i="98"/>
  <c r="G1132" i="98"/>
  <c r="F1132" i="98"/>
  <c r="G1131" i="98"/>
  <c r="F1131" i="98"/>
  <c r="G1130" i="98"/>
  <c r="F1130" i="98"/>
  <c r="G1129" i="98"/>
  <c r="F1129" i="98"/>
  <c r="G1128" i="98"/>
  <c r="F1128" i="98"/>
  <c r="G1127" i="98"/>
  <c r="F1127" i="98"/>
  <c r="G1126" i="98"/>
  <c r="F1126" i="98"/>
  <c r="G1125" i="98"/>
  <c r="F1125" i="98"/>
  <c r="G1124" i="98"/>
  <c r="F1124" i="98"/>
  <c r="G1123" i="98"/>
  <c r="F1123" i="98"/>
  <c r="G1122" i="98"/>
  <c r="F1122" i="98"/>
  <c r="G1121" i="98"/>
  <c r="F1121" i="98"/>
  <c r="G1120" i="98"/>
  <c r="F1120" i="98"/>
  <c r="G1119" i="98"/>
  <c r="F1119" i="98"/>
  <c r="G1118" i="98"/>
  <c r="F1118" i="98"/>
  <c r="G1117" i="98"/>
  <c r="F1117" i="98"/>
  <c r="G1116" i="98"/>
  <c r="F1116" i="98"/>
  <c r="G1115" i="98"/>
  <c r="F1115" i="98"/>
  <c r="G1114" i="98"/>
  <c r="F1114" i="98"/>
  <c r="G1113" i="98"/>
  <c r="F1113" i="98"/>
  <c r="G1112" i="98"/>
  <c r="F1112" i="98"/>
  <c r="G1111" i="98"/>
  <c r="F1111" i="98"/>
  <c r="G1110" i="98"/>
  <c r="F1110" i="98"/>
  <c r="G1109" i="98"/>
  <c r="F1109" i="98"/>
  <c r="G1108" i="98"/>
  <c r="F1108" i="98"/>
  <c r="G1107" i="98"/>
  <c r="F1107" i="98"/>
  <c r="G1106" i="98"/>
  <c r="F1106" i="98"/>
  <c r="G1105" i="98"/>
  <c r="F1105" i="98"/>
  <c r="G1104" i="98"/>
  <c r="F1104" i="98"/>
  <c r="G1103" i="98"/>
  <c r="F1103" i="98"/>
  <c r="G1102" i="98"/>
  <c r="F1102" i="98"/>
  <c r="G1101" i="98"/>
  <c r="F1101" i="98"/>
  <c r="G1100" i="98"/>
  <c r="F1100" i="98"/>
  <c r="G1099" i="98"/>
  <c r="F1099" i="98"/>
  <c r="G1098" i="98"/>
  <c r="F1098" i="98"/>
  <c r="G1097" i="98"/>
  <c r="F1097" i="98"/>
  <c r="G1096" i="98"/>
  <c r="F1096" i="98"/>
  <c r="G1095" i="98"/>
  <c r="F1095" i="98"/>
  <c r="G1094" i="98"/>
  <c r="F1094" i="98"/>
  <c r="G1093" i="98"/>
  <c r="F1093" i="98"/>
  <c r="G1092" i="98"/>
  <c r="F1092" i="98"/>
  <c r="G1091" i="98"/>
  <c r="F1091" i="98"/>
  <c r="G1090" i="98"/>
  <c r="F1090" i="98"/>
  <c r="G1089" i="98"/>
  <c r="F1089" i="98"/>
  <c r="G1088" i="98"/>
  <c r="F1088" i="98"/>
  <c r="G1087" i="98"/>
  <c r="F1087" i="98"/>
  <c r="G1086" i="98"/>
  <c r="F1086" i="98"/>
  <c r="G1085" i="98"/>
  <c r="F1085" i="98"/>
  <c r="G1084" i="98"/>
  <c r="F1084" i="98"/>
  <c r="G1083" i="98"/>
  <c r="F1083" i="98"/>
  <c r="G1082" i="98"/>
  <c r="F1082" i="98"/>
  <c r="G1081" i="98"/>
  <c r="F1081" i="98"/>
  <c r="G1080" i="98"/>
  <c r="F1080" i="98"/>
  <c r="G1079" i="98"/>
  <c r="F1079" i="98"/>
  <c r="G1078" i="98"/>
  <c r="F1078" i="98"/>
  <c r="G1077" i="98"/>
  <c r="F1077" i="98"/>
  <c r="G1076" i="98"/>
  <c r="F1076" i="98"/>
  <c r="G1075" i="98"/>
  <c r="F1075" i="98"/>
  <c r="G1074" i="98"/>
  <c r="F1074" i="98"/>
  <c r="G1073" i="98"/>
  <c r="F1073" i="98"/>
  <c r="G1072" i="98"/>
  <c r="F1072" i="98"/>
  <c r="G1071" i="98"/>
  <c r="F1071" i="98"/>
  <c r="G1070" i="98"/>
  <c r="F1070" i="98"/>
  <c r="G1069" i="98"/>
  <c r="F1069" i="98"/>
  <c r="G1068" i="98"/>
  <c r="F1068" i="98"/>
  <c r="G1067" i="98"/>
  <c r="F1067" i="98"/>
  <c r="G1066" i="98"/>
  <c r="F1066" i="98"/>
  <c r="G1065" i="98"/>
  <c r="F1065" i="98"/>
  <c r="G1064" i="98"/>
  <c r="F1064" i="98"/>
  <c r="G1063" i="98"/>
  <c r="F1063" i="98"/>
  <c r="G1062" i="98"/>
  <c r="F1062" i="98"/>
  <c r="G1061" i="98"/>
  <c r="F1061" i="98"/>
  <c r="G1060" i="98"/>
  <c r="F1060" i="98"/>
  <c r="G1059" i="98"/>
  <c r="F1059" i="98"/>
  <c r="G1058" i="98"/>
  <c r="F1058" i="98"/>
  <c r="G1057" i="98"/>
  <c r="F1057" i="98"/>
  <c r="G1056" i="98"/>
  <c r="F1056" i="98"/>
  <c r="G1055" i="98"/>
  <c r="F1055" i="98"/>
  <c r="G1054" i="98"/>
  <c r="F1054" i="98"/>
  <c r="G1053" i="98"/>
  <c r="F1053" i="98"/>
  <c r="G1052" i="98"/>
  <c r="F1052" i="98"/>
  <c r="G1051" i="98"/>
  <c r="F1051" i="98"/>
  <c r="G1050" i="98"/>
  <c r="F1050" i="98"/>
  <c r="G1049" i="98"/>
  <c r="F1049" i="98"/>
  <c r="G1048" i="98"/>
  <c r="F1048" i="98"/>
  <c r="G1047" i="98"/>
  <c r="F1047" i="98"/>
  <c r="G1046" i="98"/>
  <c r="F1046" i="98"/>
  <c r="G1045" i="98"/>
  <c r="F1045" i="98"/>
  <c r="G1044" i="98"/>
  <c r="F1044" i="98"/>
  <c r="G1043" i="98"/>
  <c r="F1043" i="98"/>
  <c r="G1042" i="98"/>
  <c r="F1042" i="98"/>
  <c r="G1041" i="98"/>
  <c r="F1041" i="98"/>
  <c r="G1040" i="98"/>
  <c r="F1040" i="98"/>
  <c r="G1039" i="98"/>
  <c r="F1039" i="98"/>
  <c r="G1038" i="98"/>
  <c r="F1038" i="98"/>
  <c r="G1037" i="98"/>
  <c r="F1037" i="98"/>
  <c r="G1036" i="98"/>
  <c r="F1036" i="98"/>
  <c r="G1035" i="98"/>
  <c r="F1035" i="98"/>
  <c r="G1034" i="98"/>
  <c r="F1034" i="98"/>
  <c r="G1033" i="98"/>
  <c r="F1033" i="98"/>
  <c r="G1032" i="98"/>
  <c r="F1032" i="98"/>
  <c r="G1031" i="98"/>
  <c r="F1031" i="98"/>
  <c r="G1030" i="98"/>
  <c r="F1030" i="98"/>
  <c r="G1029" i="98"/>
  <c r="F1029" i="98"/>
  <c r="G1028" i="98"/>
  <c r="F1028" i="98"/>
  <c r="G1027" i="98"/>
  <c r="F1027" i="98"/>
  <c r="G1026" i="98"/>
  <c r="F1026" i="98"/>
  <c r="G1025" i="98"/>
  <c r="F1025" i="98"/>
  <c r="G1024" i="98"/>
  <c r="F1024" i="98"/>
  <c r="G1023" i="98"/>
  <c r="F1023" i="98"/>
  <c r="G1022" i="98"/>
  <c r="F1022" i="98"/>
  <c r="G1021" i="98"/>
  <c r="F1021" i="98"/>
  <c r="G1020" i="98"/>
  <c r="F1020" i="98"/>
  <c r="G1019" i="98"/>
  <c r="F1019" i="98"/>
  <c r="G1018" i="98"/>
  <c r="F1018" i="98"/>
  <c r="G1017" i="98"/>
  <c r="F1017" i="98"/>
  <c r="G1016" i="98"/>
  <c r="F1016" i="98"/>
  <c r="G1015" i="98"/>
  <c r="F1015" i="98"/>
  <c r="G1014" i="98"/>
  <c r="F1014" i="98"/>
  <c r="G1013" i="98"/>
  <c r="F1013" i="98"/>
  <c r="G1012" i="98"/>
  <c r="F1012" i="98"/>
  <c r="G1011" i="98"/>
  <c r="F1011" i="98"/>
  <c r="G1010" i="98"/>
  <c r="F1010" i="98"/>
  <c r="G1009" i="98"/>
  <c r="F1009" i="98"/>
  <c r="G1008" i="98"/>
  <c r="F1008" i="98"/>
  <c r="G1007" i="98"/>
  <c r="F1007" i="98"/>
  <c r="G1006" i="98"/>
  <c r="F1006" i="98"/>
  <c r="G1005" i="98"/>
  <c r="F1005" i="98"/>
  <c r="G1004" i="98"/>
  <c r="F1004" i="98"/>
  <c r="G1003" i="98"/>
  <c r="F1003" i="98"/>
  <c r="G1002" i="98"/>
  <c r="F1002" i="98"/>
  <c r="G1001" i="98"/>
  <c r="F1001" i="98"/>
  <c r="G1000" i="98"/>
  <c r="F1000" i="98"/>
  <c r="G999" i="98"/>
  <c r="F999" i="98"/>
  <c r="G998" i="98"/>
  <c r="F998" i="98"/>
  <c r="G997" i="98"/>
  <c r="F997" i="98"/>
  <c r="G996" i="98"/>
  <c r="F996" i="98"/>
  <c r="G995" i="98"/>
  <c r="F995" i="98"/>
  <c r="G994" i="98"/>
  <c r="F994" i="98"/>
  <c r="G993" i="98"/>
  <c r="F993" i="98"/>
  <c r="G992" i="98"/>
  <c r="F992" i="98"/>
  <c r="G991" i="98"/>
  <c r="F991" i="98"/>
  <c r="G990" i="98"/>
  <c r="F990" i="98"/>
  <c r="G989" i="98"/>
  <c r="F989" i="98"/>
  <c r="G988" i="98"/>
  <c r="F988" i="98"/>
  <c r="G987" i="98"/>
  <c r="F987" i="98"/>
  <c r="G986" i="98"/>
  <c r="F986" i="98"/>
  <c r="G985" i="98"/>
  <c r="F985" i="98"/>
  <c r="G984" i="98"/>
  <c r="F984" i="98"/>
  <c r="G983" i="98"/>
  <c r="F983" i="98"/>
  <c r="G982" i="98"/>
  <c r="F982" i="98"/>
  <c r="G981" i="98"/>
  <c r="F981" i="98"/>
  <c r="G980" i="98"/>
  <c r="F980" i="98"/>
  <c r="G979" i="98"/>
  <c r="F979" i="98"/>
  <c r="G978" i="98"/>
  <c r="F978" i="98"/>
  <c r="G977" i="98"/>
  <c r="F977" i="98"/>
  <c r="G976" i="98"/>
  <c r="F976" i="98"/>
  <c r="G975" i="98"/>
  <c r="F975" i="98"/>
  <c r="G974" i="98"/>
  <c r="F974" i="98"/>
  <c r="G973" i="98"/>
  <c r="F973" i="98"/>
  <c r="G972" i="98"/>
  <c r="F972" i="98"/>
  <c r="G971" i="98"/>
  <c r="F971" i="98"/>
  <c r="G970" i="98"/>
  <c r="F970" i="98"/>
  <c r="G969" i="98"/>
  <c r="F969" i="98"/>
  <c r="G968" i="98"/>
  <c r="F968" i="98"/>
  <c r="G967" i="98"/>
  <c r="F967" i="98"/>
  <c r="G966" i="98"/>
  <c r="F966" i="98"/>
  <c r="G965" i="98"/>
  <c r="F965" i="98"/>
  <c r="G964" i="98"/>
  <c r="F964" i="98"/>
  <c r="G963" i="98"/>
  <c r="F963" i="98"/>
  <c r="G962" i="98"/>
  <c r="F962" i="98"/>
  <c r="G961" i="98"/>
  <c r="F961" i="98"/>
  <c r="G960" i="98"/>
  <c r="F960" i="98"/>
  <c r="G959" i="98"/>
  <c r="F959" i="98"/>
  <c r="G958" i="98"/>
  <c r="F958" i="98"/>
  <c r="G957" i="98"/>
  <c r="F957" i="98"/>
  <c r="G956" i="98"/>
  <c r="F956" i="98"/>
  <c r="G955" i="98"/>
  <c r="F955" i="98"/>
  <c r="G954" i="98"/>
  <c r="F954" i="98"/>
  <c r="G953" i="98"/>
  <c r="F953" i="98"/>
  <c r="G952" i="98"/>
  <c r="F952" i="98"/>
  <c r="G951" i="98"/>
  <c r="F951" i="98"/>
  <c r="G950" i="98"/>
  <c r="F950" i="98"/>
  <c r="G949" i="98"/>
  <c r="F949" i="98"/>
  <c r="G948" i="98"/>
  <c r="F948" i="98"/>
  <c r="G947" i="98"/>
  <c r="F947" i="98"/>
  <c r="G946" i="98"/>
  <c r="F946" i="98"/>
  <c r="G945" i="98"/>
  <c r="F945" i="98"/>
  <c r="G944" i="98"/>
  <c r="F944" i="98"/>
  <c r="G943" i="98"/>
  <c r="F943" i="98"/>
  <c r="G942" i="98"/>
  <c r="F942" i="98"/>
  <c r="G941" i="98"/>
  <c r="F941" i="98"/>
  <c r="G940" i="98"/>
  <c r="F940" i="98"/>
  <c r="G939" i="98"/>
  <c r="F939" i="98"/>
  <c r="G938" i="98"/>
  <c r="F938" i="98"/>
  <c r="G937" i="98"/>
  <c r="F937" i="98"/>
  <c r="G936" i="98"/>
  <c r="F936" i="98"/>
  <c r="G935" i="98"/>
  <c r="F935" i="98"/>
  <c r="G934" i="98"/>
  <c r="F934" i="98"/>
  <c r="G933" i="98"/>
  <c r="F933" i="98"/>
  <c r="G932" i="98"/>
  <c r="F932" i="98"/>
  <c r="G931" i="98"/>
  <c r="F931" i="98"/>
  <c r="G930" i="98"/>
  <c r="F930" i="98"/>
  <c r="G929" i="98"/>
  <c r="F929" i="98"/>
  <c r="G928" i="98"/>
  <c r="F928" i="98"/>
  <c r="G927" i="98"/>
  <c r="F927" i="98"/>
  <c r="G926" i="98"/>
  <c r="F926" i="98"/>
  <c r="G925" i="98"/>
  <c r="F925" i="98"/>
  <c r="G924" i="98"/>
  <c r="F924" i="98"/>
  <c r="G923" i="98"/>
  <c r="F923" i="98"/>
  <c r="G922" i="98"/>
  <c r="F922" i="98"/>
  <c r="G921" i="98"/>
  <c r="F921" i="98"/>
  <c r="G920" i="98"/>
  <c r="F920" i="98"/>
  <c r="G919" i="98"/>
  <c r="F919" i="98"/>
  <c r="G918" i="98"/>
  <c r="F918" i="98"/>
  <c r="G917" i="98"/>
  <c r="F917" i="98"/>
  <c r="G916" i="98"/>
  <c r="F916" i="98"/>
  <c r="G915" i="98"/>
  <c r="F915" i="98"/>
  <c r="G914" i="98"/>
  <c r="F914" i="98"/>
  <c r="G913" i="98"/>
  <c r="F913" i="98"/>
  <c r="G912" i="98"/>
  <c r="F912" i="98"/>
  <c r="G911" i="98"/>
  <c r="F911" i="98"/>
  <c r="G910" i="98"/>
  <c r="F910" i="98"/>
  <c r="G909" i="98"/>
  <c r="F909" i="98"/>
  <c r="G908" i="98"/>
  <c r="F908" i="98"/>
  <c r="G907" i="98"/>
  <c r="F907" i="98"/>
  <c r="G906" i="98"/>
  <c r="F906" i="98"/>
  <c r="G905" i="98"/>
  <c r="F905" i="98"/>
  <c r="G904" i="98"/>
  <c r="F904" i="98"/>
  <c r="G903" i="98"/>
  <c r="F903" i="98"/>
  <c r="G902" i="98"/>
  <c r="F902" i="98"/>
  <c r="G901" i="98"/>
  <c r="F901" i="98"/>
  <c r="G900" i="98"/>
  <c r="F900" i="98"/>
  <c r="G899" i="98"/>
  <c r="F899" i="98"/>
  <c r="G898" i="98"/>
  <c r="F898" i="98"/>
  <c r="G897" i="98"/>
  <c r="F897" i="98"/>
  <c r="G896" i="98"/>
  <c r="F896" i="98"/>
  <c r="G895" i="98"/>
  <c r="F895" i="98"/>
  <c r="G894" i="98"/>
  <c r="F894" i="98"/>
  <c r="G893" i="98"/>
  <c r="F893" i="98"/>
  <c r="G892" i="98"/>
  <c r="F892" i="98"/>
  <c r="G891" i="98"/>
  <c r="F891" i="98"/>
  <c r="G890" i="98"/>
  <c r="F890" i="98"/>
  <c r="G889" i="98"/>
  <c r="F889" i="98"/>
  <c r="G888" i="98"/>
  <c r="F888" i="98"/>
  <c r="G887" i="98"/>
  <c r="F887" i="98"/>
  <c r="G886" i="98"/>
  <c r="F886" i="98"/>
  <c r="G885" i="98"/>
  <c r="F885" i="98"/>
  <c r="G884" i="98"/>
  <c r="F884" i="98"/>
  <c r="G883" i="98"/>
  <c r="F883" i="98"/>
  <c r="G882" i="98"/>
  <c r="F882" i="98"/>
  <c r="G881" i="98"/>
  <c r="F881" i="98"/>
  <c r="G880" i="98"/>
  <c r="F880" i="98"/>
  <c r="G879" i="98"/>
  <c r="F879" i="98"/>
  <c r="G878" i="98"/>
  <c r="F878" i="98"/>
  <c r="G877" i="98"/>
  <c r="F877" i="98"/>
  <c r="G876" i="98"/>
  <c r="F876" i="98"/>
  <c r="G875" i="98"/>
  <c r="F875" i="98"/>
  <c r="G874" i="98"/>
  <c r="F874" i="98"/>
  <c r="G873" i="98"/>
  <c r="F873" i="98"/>
  <c r="G872" i="98"/>
  <c r="F872" i="98"/>
  <c r="G871" i="98"/>
  <c r="F871" i="98"/>
  <c r="G870" i="98"/>
  <c r="F870" i="98"/>
  <c r="G869" i="98"/>
  <c r="F869" i="98"/>
  <c r="G868" i="98"/>
  <c r="F868" i="98"/>
  <c r="G867" i="98"/>
  <c r="F867" i="98"/>
  <c r="G866" i="98"/>
  <c r="F866" i="98"/>
  <c r="G865" i="98"/>
  <c r="F865" i="98"/>
  <c r="G864" i="98"/>
  <c r="F864" i="98"/>
  <c r="G863" i="98"/>
  <c r="F863" i="98"/>
  <c r="G862" i="98"/>
  <c r="F862" i="98"/>
  <c r="G861" i="98"/>
  <c r="F861" i="98"/>
  <c r="G860" i="98"/>
  <c r="F860" i="98"/>
  <c r="G859" i="98"/>
  <c r="F859" i="98"/>
  <c r="G858" i="98"/>
  <c r="F858" i="98"/>
  <c r="G857" i="98"/>
  <c r="F857" i="98"/>
  <c r="G856" i="98"/>
  <c r="F856" i="98"/>
  <c r="G855" i="98"/>
  <c r="F855" i="98"/>
  <c r="G854" i="98"/>
  <c r="F854" i="98"/>
  <c r="G853" i="98"/>
  <c r="F853" i="98"/>
  <c r="G852" i="98"/>
  <c r="F852" i="98"/>
  <c r="G851" i="98"/>
  <c r="F851" i="98"/>
  <c r="G850" i="98"/>
  <c r="F850" i="98"/>
  <c r="G849" i="98"/>
  <c r="F849" i="98"/>
  <c r="G848" i="98"/>
  <c r="F848" i="98"/>
  <c r="G847" i="98"/>
  <c r="F847" i="98"/>
  <c r="G846" i="98"/>
  <c r="F846" i="98"/>
  <c r="G845" i="98"/>
  <c r="F845" i="98"/>
  <c r="G844" i="98"/>
  <c r="F844" i="98"/>
  <c r="G843" i="98"/>
  <c r="F843" i="98"/>
  <c r="G842" i="98"/>
  <c r="F842" i="98"/>
  <c r="G841" i="98"/>
  <c r="F841" i="98"/>
  <c r="G840" i="98"/>
  <c r="F840" i="98"/>
  <c r="G839" i="98"/>
  <c r="F839" i="98"/>
  <c r="G838" i="98"/>
  <c r="F838" i="98"/>
  <c r="G837" i="98"/>
  <c r="F837" i="98"/>
  <c r="G836" i="98"/>
  <c r="F836" i="98"/>
  <c r="G835" i="98"/>
  <c r="F835" i="98"/>
  <c r="G834" i="98"/>
  <c r="F834" i="98"/>
  <c r="G833" i="98"/>
  <c r="F833" i="98"/>
  <c r="G832" i="98"/>
  <c r="F832" i="98"/>
  <c r="G831" i="98"/>
  <c r="F831" i="98"/>
  <c r="G830" i="98"/>
  <c r="F830" i="98"/>
  <c r="G829" i="98"/>
  <c r="F829" i="98"/>
  <c r="G828" i="98"/>
  <c r="F828" i="98"/>
  <c r="G827" i="98"/>
  <c r="F827" i="98"/>
  <c r="G826" i="98"/>
  <c r="F826" i="98"/>
  <c r="G825" i="98"/>
  <c r="F825" i="98"/>
  <c r="G824" i="98"/>
  <c r="F824" i="98"/>
  <c r="G823" i="98"/>
  <c r="F823" i="98"/>
  <c r="G822" i="98"/>
  <c r="F822" i="98"/>
  <c r="G821" i="98"/>
  <c r="F821" i="98"/>
  <c r="G820" i="98"/>
  <c r="F820" i="98"/>
  <c r="G819" i="98"/>
  <c r="F819" i="98"/>
  <c r="G818" i="98"/>
  <c r="F818" i="98"/>
  <c r="G817" i="98"/>
  <c r="F817" i="98"/>
  <c r="G816" i="98"/>
  <c r="F816" i="98"/>
  <c r="G815" i="98"/>
  <c r="F815" i="98"/>
  <c r="G814" i="98"/>
  <c r="F814" i="98"/>
  <c r="G813" i="98"/>
  <c r="F813" i="98"/>
  <c r="G812" i="98"/>
  <c r="F812" i="98"/>
  <c r="G811" i="98"/>
  <c r="F811" i="98"/>
  <c r="G810" i="98"/>
  <c r="F810" i="98"/>
  <c r="G809" i="98"/>
  <c r="F809" i="98"/>
  <c r="G808" i="98"/>
  <c r="F808" i="98"/>
  <c r="G807" i="98"/>
  <c r="F807" i="98"/>
  <c r="G806" i="98"/>
  <c r="F806" i="98"/>
  <c r="G805" i="98"/>
  <c r="F805" i="98"/>
  <c r="G804" i="98"/>
  <c r="F804" i="98"/>
  <c r="G803" i="98"/>
  <c r="F803" i="98"/>
  <c r="G802" i="98"/>
  <c r="F802" i="98"/>
  <c r="G801" i="98"/>
  <c r="F801" i="98"/>
  <c r="G800" i="98"/>
  <c r="F800" i="98"/>
  <c r="G799" i="98"/>
  <c r="F799" i="98"/>
  <c r="G798" i="98"/>
  <c r="F798" i="98"/>
  <c r="G797" i="98"/>
  <c r="F797" i="98"/>
  <c r="G796" i="98"/>
  <c r="F796" i="98"/>
  <c r="G795" i="98"/>
  <c r="F795" i="98"/>
  <c r="G794" i="98"/>
  <c r="F794" i="98"/>
  <c r="G793" i="98"/>
  <c r="F793" i="98"/>
  <c r="G792" i="98"/>
  <c r="F792" i="98"/>
  <c r="G791" i="98"/>
  <c r="F791" i="98"/>
  <c r="G790" i="98"/>
  <c r="F790" i="98"/>
  <c r="G789" i="98"/>
  <c r="F789" i="98"/>
  <c r="G788" i="98"/>
  <c r="F788" i="98"/>
  <c r="G787" i="98"/>
  <c r="F787" i="98"/>
  <c r="G786" i="98"/>
  <c r="F786" i="98"/>
  <c r="G785" i="98"/>
  <c r="F785" i="98"/>
  <c r="G784" i="98"/>
  <c r="F784" i="98"/>
  <c r="G783" i="98"/>
  <c r="F783" i="98"/>
  <c r="G782" i="98"/>
  <c r="F782" i="98"/>
  <c r="G781" i="98"/>
  <c r="F781" i="98"/>
  <c r="G780" i="98"/>
  <c r="F780" i="98"/>
  <c r="G779" i="98"/>
  <c r="F779" i="98"/>
  <c r="G778" i="98"/>
  <c r="F778" i="98"/>
  <c r="G777" i="98"/>
  <c r="F777" i="98"/>
  <c r="G776" i="98"/>
  <c r="F776" i="98"/>
  <c r="G775" i="98"/>
  <c r="F775" i="98"/>
  <c r="G774" i="98"/>
  <c r="F774" i="98"/>
  <c r="G773" i="98"/>
  <c r="F773" i="98"/>
  <c r="G772" i="98"/>
  <c r="F772" i="98"/>
  <c r="G771" i="98"/>
  <c r="F771" i="98"/>
  <c r="G770" i="98"/>
  <c r="F770" i="98"/>
  <c r="G769" i="98"/>
  <c r="F769" i="98"/>
  <c r="G768" i="98"/>
  <c r="F768" i="98"/>
  <c r="G767" i="98"/>
  <c r="F767" i="98"/>
  <c r="G766" i="98"/>
  <c r="F766" i="98"/>
  <c r="G765" i="98"/>
  <c r="F765" i="98"/>
  <c r="G764" i="98"/>
  <c r="F764" i="98"/>
  <c r="G763" i="98"/>
  <c r="F763" i="98"/>
  <c r="G762" i="98"/>
  <c r="F762" i="98"/>
  <c r="G761" i="98"/>
  <c r="F761" i="98"/>
  <c r="G760" i="98"/>
  <c r="F760" i="98"/>
  <c r="G759" i="98"/>
  <c r="F759" i="98"/>
  <c r="G758" i="98"/>
  <c r="F758" i="98"/>
  <c r="G757" i="98"/>
  <c r="F757" i="98"/>
  <c r="G756" i="98"/>
  <c r="F756" i="98"/>
  <c r="G755" i="98"/>
  <c r="F755" i="98"/>
  <c r="G754" i="98"/>
  <c r="F754" i="98"/>
  <c r="G753" i="98"/>
  <c r="F753" i="98"/>
  <c r="G752" i="98"/>
  <c r="F752" i="98"/>
  <c r="G751" i="98"/>
  <c r="F751" i="98"/>
  <c r="G750" i="98"/>
  <c r="F750" i="98"/>
  <c r="G749" i="98"/>
  <c r="F749" i="98"/>
  <c r="G748" i="98"/>
  <c r="F748" i="98"/>
  <c r="G747" i="98"/>
  <c r="F747" i="98"/>
  <c r="G746" i="98"/>
  <c r="F746" i="98"/>
  <c r="G745" i="98"/>
  <c r="F745" i="98"/>
  <c r="G744" i="98"/>
  <c r="F744" i="98"/>
  <c r="G743" i="98"/>
  <c r="F743" i="98"/>
  <c r="G742" i="98"/>
  <c r="F742" i="98"/>
  <c r="G741" i="98"/>
  <c r="F741" i="98"/>
  <c r="G740" i="98"/>
  <c r="F740" i="98"/>
  <c r="G739" i="98"/>
  <c r="F739" i="98"/>
  <c r="G738" i="98"/>
  <c r="F738" i="98"/>
  <c r="G737" i="98"/>
  <c r="F737" i="98"/>
  <c r="G736" i="98"/>
  <c r="F736" i="98"/>
  <c r="G735" i="98"/>
  <c r="F735" i="98"/>
  <c r="G734" i="98"/>
  <c r="F734" i="98"/>
  <c r="G733" i="98"/>
  <c r="F733" i="98"/>
  <c r="G732" i="98"/>
  <c r="F732" i="98"/>
  <c r="G731" i="98"/>
  <c r="F731" i="98"/>
  <c r="G730" i="98"/>
  <c r="F730" i="98"/>
  <c r="G729" i="98"/>
  <c r="F729" i="98"/>
  <c r="G728" i="98"/>
  <c r="F728" i="98"/>
  <c r="G727" i="98"/>
  <c r="F727" i="98"/>
  <c r="G726" i="98"/>
  <c r="F726" i="98"/>
  <c r="G725" i="98"/>
  <c r="F725" i="98"/>
  <c r="G724" i="98"/>
  <c r="F724" i="98"/>
  <c r="G723" i="98"/>
  <c r="F723" i="98"/>
  <c r="G722" i="98"/>
  <c r="F722" i="98"/>
  <c r="G721" i="98"/>
  <c r="F721" i="98"/>
  <c r="G720" i="98"/>
  <c r="F720" i="98"/>
  <c r="G719" i="98"/>
  <c r="F719" i="98"/>
  <c r="G718" i="98"/>
  <c r="F718" i="98"/>
  <c r="G717" i="98"/>
  <c r="F717" i="98"/>
  <c r="G716" i="98"/>
  <c r="F716" i="98"/>
  <c r="G715" i="98"/>
  <c r="F715" i="98"/>
  <c r="G714" i="98"/>
  <c r="F714" i="98"/>
  <c r="G713" i="98"/>
  <c r="F713" i="98"/>
  <c r="G712" i="98"/>
  <c r="F712" i="98"/>
  <c r="G711" i="98"/>
  <c r="F711" i="98"/>
  <c r="G710" i="98"/>
  <c r="F710" i="98"/>
  <c r="G709" i="98"/>
  <c r="F709" i="98"/>
  <c r="G708" i="98"/>
  <c r="F708" i="98"/>
  <c r="G707" i="98"/>
  <c r="F707" i="98"/>
  <c r="G706" i="98"/>
  <c r="F706" i="98"/>
  <c r="G705" i="98"/>
  <c r="F705" i="98"/>
  <c r="G704" i="98"/>
  <c r="F704" i="98"/>
  <c r="G703" i="98"/>
  <c r="F703" i="98"/>
  <c r="G702" i="98"/>
  <c r="F702" i="98"/>
  <c r="G701" i="98"/>
  <c r="F701" i="98"/>
  <c r="G700" i="98"/>
  <c r="F700" i="98"/>
  <c r="G699" i="98"/>
  <c r="F699" i="98"/>
  <c r="G698" i="98"/>
  <c r="F698" i="98"/>
  <c r="G697" i="98"/>
  <c r="F697" i="98"/>
  <c r="G696" i="98"/>
  <c r="F696" i="98"/>
  <c r="G695" i="98"/>
  <c r="F695" i="98"/>
  <c r="G694" i="98"/>
  <c r="F694" i="98"/>
  <c r="G693" i="98"/>
  <c r="F693" i="98"/>
  <c r="G692" i="98"/>
  <c r="F692" i="98"/>
  <c r="G691" i="98"/>
  <c r="F691" i="98"/>
  <c r="G690" i="98"/>
  <c r="F690" i="98"/>
  <c r="G689" i="98"/>
  <c r="F689" i="98"/>
  <c r="G688" i="98"/>
  <c r="F688" i="98"/>
  <c r="G687" i="98"/>
  <c r="F687" i="98"/>
  <c r="G686" i="98"/>
  <c r="F686" i="98"/>
  <c r="G685" i="98"/>
  <c r="F685" i="98"/>
  <c r="G684" i="98"/>
  <c r="F684" i="98"/>
  <c r="G683" i="98"/>
  <c r="F683" i="98"/>
  <c r="G682" i="98"/>
  <c r="F682" i="98"/>
  <c r="G681" i="98"/>
  <c r="F681" i="98"/>
  <c r="G680" i="98"/>
  <c r="F680" i="98"/>
  <c r="G679" i="98"/>
  <c r="F679" i="98"/>
  <c r="G678" i="98"/>
  <c r="F678" i="98"/>
  <c r="G677" i="98"/>
  <c r="F677" i="98"/>
  <c r="G676" i="98"/>
  <c r="F676" i="98"/>
  <c r="G675" i="98"/>
  <c r="F675" i="98"/>
  <c r="G674" i="98"/>
  <c r="F674" i="98"/>
  <c r="G673" i="98"/>
  <c r="F673" i="98"/>
  <c r="G672" i="98"/>
  <c r="F672" i="98"/>
  <c r="G671" i="98"/>
  <c r="F671" i="98"/>
  <c r="G670" i="98"/>
  <c r="F670" i="98"/>
  <c r="G669" i="98"/>
  <c r="F669" i="98"/>
  <c r="G668" i="98"/>
  <c r="F668" i="98"/>
  <c r="G667" i="98"/>
  <c r="F667" i="98"/>
  <c r="G666" i="98"/>
  <c r="F666" i="98"/>
  <c r="G665" i="98"/>
  <c r="F665" i="98"/>
  <c r="G664" i="98"/>
  <c r="F664" i="98"/>
  <c r="G663" i="98"/>
  <c r="F663" i="98"/>
  <c r="G662" i="98"/>
  <c r="F662" i="98"/>
  <c r="G661" i="98"/>
  <c r="F661" i="98"/>
  <c r="G660" i="98"/>
  <c r="F660" i="98"/>
  <c r="G659" i="98"/>
  <c r="F659" i="98"/>
  <c r="G658" i="98"/>
  <c r="F658" i="98"/>
  <c r="G657" i="98"/>
  <c r="F657" i="98"/>
  <c r="G656" i="98"/>
  <c r="F656" i="98"/>
  <c r="G655" i="98"/>
  <c r="F655" i="98"/>
  <c r="G654" i="98"/>
  <c r="F654" i="98"/>
  <c r="G653" i="98"/>
  <c r="F653" i="98"/>
  <c r="G652" i="98"/>
  <c r="F652" i="98"/>
  <c r="G651" i="98"/>
  <c r="F651" i="98"/>
  <c r="G650" i="98"/>
  <c r="F650" i="98"/>
  <c r="G649" i="98"/>
  <c r="F649" i="98"/>
  <c r="G648" i="98"/>
  <c r="F648" i="98"/>
  <c r="G647" i="98"/>
  <c r="F647" i="98"/>
  <c r="G646" i="98"/>
  <c r="F646" i="98"/>
  <c r="G645" i="98"/>
  <c r="F645" i="98"/>
  <c r="G644" i="98"/>
  <c r="F644" i="98"/>
  <c r="G643" i="98"/>
  <c r="F643" i="98"/>
  <c r="G642" i="98"/>
  <c r="F642" i="98"/>
  <c r="G641" i="98"/>
  <c r="F641" i="98"/>
  <c r="G640" i="98"/>
  <c r="F640" i="98"/>
  <c r="G639" i="98"/>
  <c r="F639" i="98"/>
  <c r="G638" i="98"/>
  <c r="F638" i="98"/>
  <c r="G637" i="98"/>
  <c r="F637" i="98"/>
  <c r="G636" i="98"/>
  <c r="F636" i="98"/>
  <c r="G635" i="98"/>
  <c r="F635" i="98"/>
  <c r="G634" i="98"/>
  <c r="F634" i="98"/>
  <c r="G633" i="98"/>
  <c r="F633" i="98"/>
  <c r="G632" i="98"/>
  <c r="F632" i="98"/>
  <c r="G631" i="98"/>
  <c r="F631" i="98"/>
  <c r="G630" i="98"/>
  <c r="F630" i="98"/>
  <c r="G629" i="98"/>
  <c r="F629" i="98"/>
  <c r="G628" i="98"/>
  <c r="F628" i="98"/>
  <c r="G627" i="98"/>
  <c r="F627" i="98"/>
  <c r="G626" i="98"/>
  <c r="F626" i="98"/>
  <c r="G625" i="98"/>
  <c r="F625" i="98"/>
  <c r="G624" i="98"/>
  <c r="F624" i="98"/>
  <c r="G623" i="98"/>
  <c r="F623" i="98"/>
  <c r="G622" i="98"/>
  <c r="F622" i="98"/>
  <c r="G621" i="98"/>
  <c r="F621" i="98"/>
  <c r="G620" i="98"/>
  <c r="F620" i="98"/>
  <c r="G619" i="98"/>
  <c r="F619" i="98"/>
  <c r="G618" i="98"/>
  <c r="F618" i="98"/>
  <c r="G617" i="98"/>
  <c r="F617" i="98"/>
  <c r="G616" i="98"/>
  <c r="F616" i="98"/>
  <c r="G615" i="98"/>
  <c r="F615" i="98"/>
  <c r="G614" i="98"/>
  <c r="F614" i="98"/>
  <c r="G613" i="98"/>
  <c r="F613" i="98"/>
  <c r="G612" i="98"/>
  <c r="F612" i="98"/>
  <c r="G611" i="98"/>
  <c r="F611" i="98"/>
  <c r="G610" i="98"/>
  <c r="F610" i="98"/>
  <c r="G609" i="98"/>
  <c r="F609" i="98"/>
  <c r="G608" i="98"/>
  <c r="F608" i="98"/>
  <c r="G607" i="98"/>
  <c r="F607" i="98"/>
  <c r="G606" i="98"/>
  <c r="F606" i="98"/>
  <c r="G605" i="98"/>
  <c r="F605" i="98"/>
  <c r="G604" i="98"/>
  <c r="F604" i="98"/>
  <c r="G603" i="98"/>
  <c r="F603" i="98"/>
  <c r="G602" i="98"/>
  <c r="F602" i="98"/>
  <c r="G601" i="98"/>
  <c r="F601" i="98"/>
  <c r="G600" i="98"/>
  <c r="F600" i="98"/>
  <c r="G599" i="98"/>
  <c r="F599" i="98"/>
  <c r="G598" i="98"/>
  <c r="F598" i="98"/>
  <c r="G597" i="98"/>
  <c r="F597" i="98"/>
  <c r="G596" i="98"/>
  <c r="F596" i="98"/>
  <c r="G595" i="98"/>
  <c r="F595" i="98"/>
  <c r="G594" i="98"/>
  <c r="F594" i="98"/>
  <c r="G593" i="98"/>
  <c r="F593" i="98"/>
  <c r="G592" i="98"/>
  <c r="F592" i="98"/>
  <c r="G591" i="98"/>
  <c r="F591" i="98"/>
  <c r="G590" i="98"/>
  <c r="F590" i="98"/>
  <c r="G589" i="98"/>
  <c r="F589" i="98"/>
  <c r="G588" i="98"/>
  <c r="F588" i="98"/>
  <c r="G587" i="98"/>
  <c r="F587" i="98"/>
  <c r="G586" i="98"/>
  <c r="F586" i="98"/>
  <c r="G585" i="98"/>
  <c r="F585" i="98"/>
  <c r="G584" i="98"/>
  <c r="F584" i="98"/>
  <c r="G583" i="98"/>
  <c r="F583" i="98"/>
  <c r="G582" i="98"/>
  <c r="F582" i="98"/>
  <c r="G581" i="98"/>
  <c r="F581" i="98"/>
  <c r="G580" i="98"/>
  <c r="F580" i="98"/>
  <c r="G579" i="98"/>
  <c r="F579" i="98"/>
  <c r="G578" i="98"/>
  <c r="F578" i="98"/>
  <c r="G577" i="98"/>
  <c r="F577" i="98"/>
  <c r="G576" i="98"/>
  <c r="F576" i="98"/>
  <c r="G575" i="98"/>
  <c r="F575" i="98"/>
  <c r="G574" i="98"/>
  <c r="F574" i="98"/>
  <c r="G573" i="98"/>
  <c r="F573" i="98"/>
  <c r="G572" i="98"/>
  <c r="F572" i="98"/>
  <c r="G571" i="98"/>
  <c r="F571" i="98"/>
  <c r="G570" i="98"/>
  <c r="F570" i="98"/>
  <c r="G569" i="98"/>
  <c r="F569" i="98"/>
  <c r="G568" i="98"/>
  <c r="F568" i="98"/>
  <c r="G567" i="98"/>
  <c r="F567" i="98"/>
  <c r="G566" i="98"/>
  <c r="F566" i="98"/>
  <c r="G565" i="98"/>
  <c r="F565" i="98"/>
  <c r="G564" i="98"/>
  <c r="F564" i="98"/>
  <c r="G563" i="98"/>
  <c r="F563" i="98"/>
  <c r="G562" i="98"/>
  <c r="F562" i="98"/>
  <c r="G561" i="98"/>
  <c r="F561" i="98"/>
  <c r="G560" i="98"/>
  <c r="F560" i="98"/>
  <c r="G559" i="98"/>
  <c r="F559" i="98"/>
  <c r="G558" i="98"/>
  <c r="F558" i="98"/>
  <c r="G557" i="98"/>
  <c r="F557" i="98"/>
  <c r="G556" i="98"/>
  <c r="F556" i="98"/>
  <c r="G555" i="98"/>
  <c r="F555" i="98"/>
  <c r="G554" i="98"/>
  <c r="F554" i="98"/>
  <c r="G553" i="98"/>
  <c r="F553" i="98"/>
  <c r="G552" i="98"/>
  <c r="F552" i="98"/>
  <c r="G551" i="98"/>
  <c r="F551" i="98"/>
  <c r="G550" i="98"/>
  <c r="F550" i="98"/>
  <c r="G549" i="98"/>
  <c r="F549" i="98"/>
  <c r="G548" i="98"/>
  <c r="F548" i="98"/>
  <c r="G547" i="98"/>
  <c r="F547" i="98"/>
  <c r="G546" i="98"/>
  <c r="F546" i="98"/>
  <c r="G545" i="98"/>
  <c r="F545" i="98"/>
  <c r="G544" i="98"/>
  <c r="F544" i="98"/>
  <c r="G543" i="98"/>
  <c r="F543" i="98"/>
  <c r="G542" i="98"/>
  <c r="F542" i="98"/>
  <c r="G541" i="98"/>
  <c r="F541" i="98"/>
  <c r="G540" i="98"/>
  <c r="F540" i="98"/>
  <c r="G539" i="98"/>
  <c r="F539" i="98"/>
  <c r="G538" i="98"/>
  <c r="F538" i="98"/>
  <c r="G537" i="98"/>
  <c r="F537" i="98"/>
  <c r="G536" i="98"/>
  <c r="F536" i="98"/>
  <c r="G535" i="98"/>
  <c r="F535" i="98"/>
  <c r="G534" i="98"/>
  <c r="F534" i="98"/>
  <c r="G533" i="98"/>
  <c r="F533" i="98"/>
  <c r="G532" i="98"/>
  <c r="F532" i="98"/>
  <c r="G531" i="98"/>
  <c r="F531" i="98"/>
  <c r="G530" i="98"/>
  <c r="F530" i="98"/>
  <c r="G529" i="98"/>
  <c r="F529" i="98"/>
  <c r="G528" i="98"/>
  <c r="F528" i="98"/>
  <c r="G527" i="98"/>
  <c r="F527" i="98"/>
  <c r="G526" i="98"/>
  <c r="F526" i="98"/>
  <c r="G525" i="98"/>
  <c r="F525" i="98"/>
  <c r="G524" i="98"/>
  <c r="F524" i="98"/>
  <c r="G523" i="98"/>
  <c r="F523" i="98"/>
  <c r="G522" i="98"/>
  <c r="F522" i="98"/>
  <c r="G521" i="98"/>
  <c r="F521" i="98"/>
  <c r="G520" i="98"/>
  <c r="F520" i="98"/>
  <c r="G519" i="98"/>
  <c r="F519" i="98"/>
  <c r="G518" i="98"/>
  <c r="F518" i="98"/>
  <c r="G517" i="98"/>
  <c r="F517" i="98"/>
  <c r="G516" i="98"/>
  <c r="F516" i="98"/>
  <c r="G515" i="98"/>
  <c r="F515" i="98"/>
  <c r="G514" i="98"/>
  <c r="F514" i="98"/>
  <c r="G513" i="98"/>
  <c r="F513" i="98"/>
  <c r="G512" i="98"/>
  <c r="F512" i="98"/>
  <c r="G511" i="98"/>
  <c r="F511" i="98"/>
  <c r="G510" i="98"/>
  <c r="F510" i="98"/>
  <c r="G509" i="98"/>
  <c r="F509" i="98"/>
  <c r="G508" i="98"/>
  <c r="F508" i="98"/>
  <c r="G507" i="98"/>
  <c r="F507" i="98"/>
  <c r="G506" i="98"/>
  <c r="F506" i="98"/>
  <c r="G505" i="98"/>
  <c r="F505" i="98"/>
  <c r="G504" i="98"/>
  <c r="F504" i="98"/>
  <c r="G503" i="98"/>
  <c r="F503" i="98"/>
  <c r="G502" i="98"/>
  <c r="F502" i="98"/>
  <c r="G501" i="98"/>
  <c r="F501" i="98"/>
  <c r="G500" i="98"/>
  <c r="F500" i="98"/>
  <c r="G499" i="98"/>
  <c r="F499" i="98"/>
  <c r="G498" i="98"/>
  <c r="F498" i="98"/>
  <c r="G497" i="98"/>
  <c r="F497" i="98"/>
  <c r="G496" i="98"/>
  <c r="F496" i="98"/>
  <c r="G495" i="98"/>
  <c r="F495" i="98"/>
  <c r="G494" i="98"/>
  <c r="F494" i="98"/>
  <c r="G493" i="98"/>
  <c r="F493" i="98"/>
  <c r="G492" i="98"/>
  <c r="F492" i="98"/>
  <c r="G491" i="98"/>
  <c r="F491" i="98"/>
  <c r="G490" i="98"/>
  <c r="F490" i="98"/>
  <c r="G489" i="98"/>
  <c r="F489" i="98"/>
  <c r="G488" i="98"/>
  <c r="F488" i="98"/>
  <c r="G487" i="98"/>
  <c r="F487" i="98"/>
  <c r="G486" i="98"/>
  <c r="F486" i="98"/>
  <c r="G485" i="98"/>
  <c r="F485" i="98"/>
  <c r="G484" i="98"/>
  <c r="F484" i="98"/>
  <c r="G483" i="98"/>
  <c r="F483" i="98"/>
  <c r="G482" i="98"/>
  <c r="F482" i="98"/>
  <c r="G481" i="98"/>
  <c r="F481" i="98"/>
  <c r="G480" i="98"/>
  <c r="F480" i="98"/>
  <c r="G479" i="98"/>
  <c r="F479" i="98"/>
  <c r="G478" i="98"/>
  <c r="F478" i="98"/>
  <c r="G477" i="98"/>
  <c r="F477" i="98"/>
  <c r="G476" i="98"/>
  <c r="F476" i="98"/>
  <c r="G475" i="98"/>
  <c r="F475" i="98"/>
  <c r="G474" i="98"/>
  <c r="F474" i="98"/>
  <c r="G473" i="98"/>
  <c r="F473" i="98"/>
  <c r="G472" i="98"/>
  <c r="F472" i="98"/>
  <c r="G471" i="98"/>
  <c r="F471" i="98"/>
  <c r="G470" i="98"/>
  <c r="F470" i="98"/>
  <c r="G469" i="98"/>
  <c r="F469" i="98"/>
  <c r="G468" i="98"/>
  <c r="F468" i="98"/>
  <c r="G467" i="98"/>
  <c r="F467" i="98"/>
  <c r="G466" i="98"/>
  <c r="F466" i="98"/>
  <c r="G465" i="98"/>
  <c r="F465" i="98"/>
  <c r="G464" i="98"/>
  <c r="F464" i="98"/>
  <c r="G463" i="98"/>
  <c r="F463" i="98"/>
  <c r="G462" i="98"/>
  <c r="F462" i="98"/>
  <c r="G461" i="98"/>
  <c r="F461" i="98"/>
  <c r="G460" i="98"/>
  <c r="F460" i="98"/>
  <c r="G459" i="98"/>
  <c r="F459" i="98"/>
  <c r="G458" i="98"/>
  <c r="F458" i="98"/>
  <c r="G457" i="98"/>
  <c r="F457" i="98"/>
  <c r="G456" i="98"/>
  <c r="F456" i="98"/>
  <c r="G455" i="98"/>
  <c r="F455" i="98"/>
  <c r="G454" i="98"/>
  <c r="F454" i="98"/>
  <c r="G453" i="98"/>
  <c r="F453" i="98"/>
  <c r="G452" i="98"/>
  <c r="F452" i="98"/>
  <c r="G451" i="98"/>
  <c r="F451" i="98"/>
  <c r="G450" i="98"/>
  <c r="F450" i="98"/>
  <c r="G449" i="98"/>
  <c r="F449" i="98"/>
  <c r="G448" i="98"/>
  <c r="F448" i="98"/>
  <c r="G447" i="98"/>
  <c r="F447" i="98"/>
  <c r="G446" i="98"/>
  <c r="F446" i="98"/>
  <c r="G445" i="98"/>
  <c r="F445" i="98"/>
  <c r="G444" i="98"/>
  <c r="F444" i="98"/>
  <c r="G443" i="98"/>
  <c r="F443" i="98"/>
  <c r="G442" i="98"/>
  <c r="F442" i="98"/>
  <c r="G441" i="98"/>
  <c r="F441" i="98"/>
  <c r="G440" i="98"/>
  <c r="F440" i="98"/>
  <c r="G439" i="98"/>
  <c r="F439" i="98"/>
  <c r="G438" i="98"/>
  <c r="F438" i="98"/>
  <c r="G437" i="98"/>
  <c r="F437" i="98"/>
  <c r="G436" i="98"/>
  <c r="F436" i="98"/>
  <c r="G435" i="98"/>
  <c r="F435" i="98"/>
  <c r="G434" i="98"/>
  <c r="F434" i="98"/>
  <c r="G433" i="98"/>
  <c r="F433" i="98"/>
  <c r="G432" i="98"/>
  <c r="F432" i="98"/>
  <c r="G431" i="98"/>
  <c r="F431" i="98"/>
  <c r="G430" i="98"/>
  <c r="F430" i="98"/>
  <c r="G429" i="98"/>
  <c r="F429" i="98"/>
  <c r="G428" i="98"/>
  <c r="F428" i="98"/>
  <c r="G427" i="98"/>
  <c r="F427" i="98"/>
  <c r="G426" i="98"/>
  <c r="F426" i="98"/>
  <c r="G425" i="98"/>
  <c r="F425" i="98"/>
  <c r="G424" i="98"/>
  <c r="F424" i="98"/>
  <c r="G423" i="98"/>
  <c r="F423" i="98"/>
  <c r="G422" i="98"/>
  <c r="F422" i="98"/>
  <c r="G421" i="98"/>
  <c r="F421" i="98"/>
  <c r="G420" i="98"/>
  <c r="F420" i="98"/>
  <c r="G419" i="98"/>
  <c r="F419" i="98"/>
  <c r="G418" i="98"/>
  <c r="F418" i="98"/>
  <c r="G417" i="98"/>
  <c r="F417" i="98"/>
  <c r="G416" i="98"/>
  <c r="F416" i="98"/>
  <c r="G415" i="98"/>
  <c r="F415" i="98"/>
  <c r="G414" i="98"/>
  <c r="F414" i="98"/>
  <c r="G413" i="98"/>
  <c r="F413" i="98"/>
  <c r="G412" i="98"/>
  <c r="F412" i="98"/>
  <c r="G411" i="98"/>
  <c r="F411" i="98"/>
  <c r="G410" i="98"/>
  <c r="F410" i="98"/>
  <c r="G409" i="98"/>
  <c r="F409" i="98"/>
  <c r="G408" i="98"/>
  <c r="F408" i="98"/>
  <c r="G407" i="98"/>
  <c r="F407" i="98"/>
  <c r="G406" i="98"/>
  <c r="F406" i="98"/>
  <c r="G405" i="98"/>
  <c r="F405" i="98"/>
  <c r="G404" i="98"/>
  <c r="F404" i="98"/>
  <c r="G403" i="98"/>
  <c r="F403" i="98"/>
  <c r="G402" i="98"/>
  <c r="F402" i="98"/>
  <c r="G401" i="98"/>
  <c r="F401" i="98"/>
  <c r="G400" i="98"/>
  <c r="F400" i="98"/>
  <c r="G399" i="98"/>
  <c r="F399" i="98"/>
  <c r="G398" i="98"/>
  <c r="F398" i="98"/>
  <c r="G397" i="98"/>
  <c r="F397" i="98"/>
  <c r="G396" i="98"/>
  <c r="F396" i="98"/>
  <c r="G395" i="98"/>
  <c r="F395" i="98"/>
  <c r="G394" i="98"/>
  <c r="F394" i="98"/>
  <c r="G393" i="98"/>
  <c r="F393" i="98"/>
  <c r="G392" i="98"/>
  <c r="F392" i="98"/>
  <c r="G391" i="98"/>
  <c r="F391" i="98"/>
  <c r="G390" i="98"/>
  <c r="F390" i="98"/>
  <c r="G389" i="98"/>
  <c r="F389" i="98"/>
  <c r="G388" i="98"/>
  <c r="F388" i="98"/>
  <c r="G387" i="98"/>
  <c r="F387" i="98"/>
  <c r="G386" i="98"/>
  <c r="F386" i="98"/>
  <c r="G385" i="98"/>
  <c r="F385" i="98"/>
  <c r="G384" i="98"/>
  <c r="F384" i="98"/>
  <c r="G383" i="98"/>
  <c r="F383" i="98"/>
  <c r="G382" i="98"/>
  <c r="F382" i="98"/>
  <c r="G381" i="98"/>
  <c r="F381" i="98"/>
  <c r="G380" i="98"/>
  <c r="F380" i="98"/>
  <c r="G379" i="98"/>
  <c r="F379" i="98"/>
  <c r="G378" i="98"/>
  <c r="F378" i="98"/>
  <c r="G377" i="98"/>
  <c r="F377" i="98"/>
  <c r="G376" i="98"/>
  <c r="F376" i="98"/>
  <c r="G375" i="98"/>
  <c r="F375" i="98"/>
  <c r="G374" i="98"/>
  <c r="F374" i="98"/>
  <c r="G373" i="98"/>
  <c r="F373" i="98"/>
  <c r="G372" i="98"/>
  <c r="F372" i="98"/>
  <c r="G371" i="98"/>
  <c r="F371" i="98"/>
  <c r="G370" i="98"/>
  <c r="F370" i="98"/>
  <c r="G369" i="98"/>
  <c r="F369" i="98"/>
  <c r="G368" i="98"/>
  <c r="F368" i="98"/>
  <c r="G367" i="98"/>
  <c r="F367" i="98"/>
  <c r="G366" i="98"/>
  <c r="F366" i="98"/>
  <c r="G365" i="98"/>
  <c r="F365" i="98"/>
  <c r="G364" i="98"/>
  <c r="F364" i="98"/>
  <c r="I363" i="98"/>
  <c r="G363" i="98"/>
  <c r="F363" i="98"/>
  <c r="G362" i="98"/>
  <c r="F362" i="98"/>
  <c r="G361" i="98"/>
  <c r="F361" i="98"/>
  <c r="G360" i="98"/>
  <c r="F360" i="98"/>
  <c r="G359" i="98"/>
  <c r="F359" i="98"/>
  <c r="G358" i="98"/>
  <c r="F358" i="98"/>
  <c r="G357" i="98"/>
  <c r="F357" i="98"/>
  <c r="G356" i="98"/>
  <c r="F356" i="98"/>
  <c r="G355" i="98"/>
  <c r="F355" i="98"/>
  <c r="G354" i="98"/>
  <c r="F354" i="98"/>
  <c r="G353" i="98"/>
  <c r="F353" i="98"/>
  <c r="G352" i="98"/>
  <c r="F352" i="98"/>
  <c r="G351" i="98"/>
  <c r="F351" i="98"/>
  <c r="G350" i="98"/>
  <c r="F350" i="98"/>
  <c r="G349" i="98"/>
  <c r="F349" i="98"/>
  <c r="G348" i="98"/>
  <c r="F348" i="98"/>
  <c r="G347" i="98"/>
  <c r="F347" i="98"/>
  <c r="G346" i="98"/>
  <c r="F346" i="98"/>
  <c r="G345" i="98"/>
  <c r="F345" i="98"/>
  <c r="G344" i="98"/>
  <c r="F344" i="98"/>
  <c r="G343" i="98"/>
  <c r="F343" i="98"/>
  <c r="G342" i="98"/>
  <c r="F342" i="98"/>
  <c r="G341" i="98"/>
  <c r="F341" i="98"/>
  <c r="G340" i="98"/>
  <c r="F340" i="98"/>
  <c r="G339" i="98"/>
  <c r="F339" i="98"/>
  <c r="G338" i="98"/>
  <c r="F338" i="98"/>
  <c r="G337" i="98"/>
  <c r="F337" i="98"/>
  <c r="G336" i="98"/>
  <c r="F336" i="98"/>
  <c r="G335" i="98"/>
  <c r="F335" i="98"/>
  <c r="G334" i="98"/>
  <c r="F334" i="98"/>
  <c r="G333" i="98"/>
  <c r="F333" i="98"/>
  <c r="G332" i="98"/>
  <c r="F332" i="98"/>
  <c r="G331" i="98"/>
  <c r="F331" i="98"/>
  <c r="G330" i="98"/>
  <c r="F330" i="98"/>
  <c r="G329" i="98"/>
  <c r="F329" i="98"/>
  <c r="G328" i="98"/>
  <c r="F328" i="98"/>
  <c r="G327" i="98"/>
  <c r="F327" i="98"/>
  <c r="G326" i="98"/>
  <c r="F326" i="98"/>
  <c r="G325" i="98"/>
  <c r="F325" i="98"/>
  <c r="G324" i="98"/>
  <c r="F324" i="98"/>
  <c r="G323" i="98"/>
  <c r="F323" i="98"/>
  <c r="G322" i="98"/>
  <c r="F322" i="98"/>
  <c r="G321" i="98"/>
  <c r="F321" i="98"/>
  <c r="G320" i="98"/>
  <c r="F320" i="98"/>
  <c r="G319" i="98"/>
  <c r="F319" i="98"/>
  <c r="G318" i="98"/>
  <c r="F318" i="98"/>
  <c r="G317" i="98"/>
  <c r="F317" i="98"/>
  <c r="G316" i="98"/>
  <c r="F316" i="98"/>
  <c r="G315" i="98"/>
  <c r="F315" i="98"/>
  <c r="G314" i="98"/>
  <c r="F314" i="98"/>
  <c r="G313" i="98"/>
  <c r="F313" i="98"/>
  <c r="G312" i="98"/>
  <c r="F312" i="98"/>
  <c r="G311" i="98"/>
  <c r="F311" i="98"/>
  <c r="G310" i="98"/>
  <c r="F310" i="98"/>
  <c r="G309" i="98"/>
  <c r="F309" i="98"/>
  <c r="G308" i="98"/>
  <c r="F308" i="98"/>
  <c r="G307" i="98"/>
  <c r="F307" i="98"/>
  <c r="G306" i="98"/>
  <c r="F306" i="98"/>
  <c r="G305" i="98"/>
  <c r="F305" i="98"/>
  <c r="G304" i="98"/>
  <c r="F304" i="98"/>
  <c r="G303" i="98"/>
  <c r="F303" i="98"/>
  <c r="G302" i="98"/>
  <c r="F302" i="98"/>
  <c r="G301" i="98"/>
  <c r="F301" i="98"/>
  <c r="G300" i="98"/>
  <c r="F300" i="98"/>
  <c r="G299" i="98"/>
  <c r="F299" i="98"/>
  <c r="G298" i="98"/>
  <c r="F298" i="98"/>
  <c r="G297" i="98"/>
  <c r="F297" i="98"/>
  <c r="G296" i="98"/>
  <c r="F296" i="98"/>
  <c r="G295" i="98"/>
  <c r="F295" i="98"/>
  <c r="G294" i="98"/>
  <c r="F294" i="98"/>
  <c r="G293" i="98"/>
  <c r="F293" i="98"/>
  <c r="G292" i="98"/>
  <c r="F292" i="98"/>
  <c r="G291" i="98"/>
  <c r="F291" i="98"/>
  <c r="G290" i="98"/>
  <c r="F290" i="98"/>
  <c r="G289" i="98"/>
  <c r="F289" i="98"/>
  <c r="G288" i="98"/>
  <c r="F288" i="98"/>
  <c r="G287" i="98"/>
  <c r="F287" i="98"/>
  <c r="G286" i="98"/>
  <c r="F286" i="98"/>
  <c r="G285" i="98"/>
  <c r="F285" i="98"/>
  <c r="G284" i="98"/>
  <c r="F284" i="98"/>
  <c r="G283" i="98"/>
  <c r="F283" i="98"/>
  <c r="G282" i="98"/>
  <c r="F282" i="98"/>
  <c r="G281" i="98"/>
  <c r="F281" i="98"/>
  <c r="G280" i="98"/>
  <c r="F280" i="98"/>
  <c r="G279" i="98"/>
  <c r="F279" i="98"/>
  <c r="G278" i="98"/>
  <c r="F278" i="98"/>
  <c r="G277" i="98"/>
  <c r="F277" i="98"/>
  <c r="G276" i="98"/>
  <c r="F276" i="98"/>
  <c r="G275" i="98"/>
  <c r="F275" i="98"/>
  <c r="G274" i="98"/>
  <c r="F274" i="98"/>
  <c r="G273" i="98"/>
  <c r="F273" i="98"/>
  <c r="G272" i="98"/>
  <c r="F272" i="98"/>
  <c r="G271" i="98"/>
  <c r="F271" i="98"/>
  <c r="G270" i="98"/>
  <c r="F270" i="98"/>
  <c r="G269" i="98"/>
  <c r="F269" i="98"/>
  <c r="G268" i="98"/>
  <c r="F268" i="98"/>
  <c r="G267" i="98"/>
  <c r="F267" i="98"/>
  <c r="G266" i="98"/>
  <c r="F266" i="98"/>
  <c r="G265" i="98"/>
  <c r="F265" i="98"/>
  <c r="G264" i="98"/>
  <c r="F264" i="98"/>
  <c r="G263" i="98"/>
  <c r="F263" i="98"/>
  <c r="G262" i="98"/>
  <c r="F262" i="98"/>
  <c r="G261" i="98"/>
  <c r="F261" i="98"/>
  <c r="G260" i="98"/>
  <c r="F260" i="98"/>
  <c r="G259" i="98"/>
  <c r="F259" i="98"/>
  <c r="C259" i="98"/>
  <c r="G258" i="98"/>
  <c r="F258" i="98"/>
  <c r="C258" i="98"/>
  <c r="G257" i="98"/>
  <c r="F257" i="98"/>
  <c r="G256" i="98"/>
  <c r="F256" i="98"/>
  <c r="G255" i="98"/>
  <c r="F255" i="98"/>
  <c r="C255" i="98"/>
  <c r="G254" i="98"/>
  <c r="F254" i="98"/>
  <c r="C254" i="98"/>
  <c r="G253" i="98"/>
  <c r="F253" i="98"/>
  <c r="C253" i="98"/>
  <c r="G252" i="98"/>
  <c r="F252" i="98"/>
  <c r="C252" i="98"/>
  <c r="G251" i="98"/>
  <c r="F251" i="98"/>
  <c r="C251" i="98"/>
  <c r="G250" i="98"/>
  <c r="F250" i="98"/>
  <c r="C250" i="98"/>
  <c r="G249" i="98"/>
  <c r="F249" i="98"/>
  <c r="D249" i="98"/>
  <c r="D250" i="98" s="1"/>
  <c r="D251" i="98" s="1"/>
  <c r="G248" i="98"/>
  <c r="F248" i="98"/>
  <c r="G247" i="98"/>
  <c r="F247" i="98"/>
  <c r="C247" i="98"/>
  <c r="G246" i="98"/>
  <c r="F246" i="98"/>
  <c r="C246" i="98"/>
  <c r="G245" i="98"/>
  <c r="F245" i="98"/>
  <c r="C245" i="98"/>
  <c r="G244" i="98"/>
  <c r="F244" i="98"/>
  <c r="D244" i="98"/>
  <c r="D245" i="98" s="1"/>
  <c r="D246" i="98" s="1"/>
  <c r="D247" i="98" s="1"/>
  <c r="C244" i="98"/>
  <c r="G243" i="98"/>
  <c r="F243" i="98"/>
  <c r="G242" i="98"/>
  <c r="F242" i="98"/>
  <c r="G241" i="98"/>
  <c r="F241" i="98"/>
  <c r="G240" i="98"/>
  <c r="F240" i="98"/>
  <c r="G239" i="98"/>
  <c r="F239" i="98"/>
  <c r="G238" i="98"/>
  <c r="F238" i="98"/>
  <c r="G237" i="98"/>
  <c r="F237" i="98"/>
  <c r="G236" i="98"/>
  <c r="F236" i="98"/>
  <c r="G235" i="98"/>
  <c r="F235" i="98"/>
  <c r="G234" i="98"/>
  <c r="F234" i="98"/>
  <c r="G233" i="98"/>
  <c r="F233" i="98"/>
  <c r="G232" i="98"/>
  <c r="F232" i="98"/>
  <c r="G231" i="98"/>
  <c r="F231" i="98"/>
  <c r="G230" i="98"/>
  <c r="F230" i="98"/>
  <c r="G229" i="98"/>
  <c r="F229" i="98"/>
  <c r="G228" i="98"/>
  <c r="F228" i="98"/>
  <c r="G227" i="98"/>
  <c r="F227" i="98"/>
  <c r="G226" i="98"/>
  <c r="F226" i="98"/>
  <c r="G225" i="98"/>
  <c r="F225" i="98"/>
  <c r="G224" i="98"/>
  <c r="F224" i="98"/>
  <c r="G223" i="98"/>
  <c r="F223" i="98"/>
  <c r="G222" i="98"/>
  <c r="F222" i="98"/>
  <c r="G221" i="98"/>
  <c r="F221" i="98"/>
  <c r="G220" i="98"/>
  <c r="F220" i="98"/>
  <c r="G219" i="98"/>
  <c r="F219" i="98"/>
  <c r="G218" i="98"/>
  <c r="F218" i="98"/>
  <c r="G217" i="98"/>
  <c r="F217" i="98"/>
  <c r="G216" i="98"/>
  <c r="F216" i="98"/>
  <c r="G215" i="98"/>
  <c r="F215" i="98"/>
  <c r="G214" i="98"/>
  <c r="F214" i="98"/>
  <c r="G213" i="98"/>
  <c r="F213" i="98"/>
  <c r="G212" i="98"/>
  <c r="F212" i="98"/>
  <c r="G211" i="98"/>
  <c r="F211" i="98"/>
  <c r="D211" i="98"/>
  <c r="D212" i="98" s="1"/>
  <c r="D213" i="98" s="1"/>
  <c r="D214" i="98" s="1"/>
  <c r="D215" i="98" s="1"/>
  <c r="G210" i="98"/>
  <c r="F210" i="98"/>
  <c r="G209" i="98"/>
  <c r="F209" i="98"/>
  <c r="G208" i="98"/>
  <c r="F208" i="98"/>
  <c r="G207" i="98"/>
  <c r="F207" i="98"/>
  <c r="G206" i="98"/>
  <c r="F206" i="98"/>
  <c r="G205" i="98"/>
  <c r="F205" i="98"/>
  <c r="G204" i="98"/>
  <c r="F204" i="98"/>
  <c r="I203" i="98"/>
  <c r="I204" i="98" s="1"/>
  <c r="G203" i="98"/>
  <c r="F203" i="98"/>
  <c r="D203" i="98"/>
  <c r="D204" i="98" s="1"/>
  <c r="G202" i="98"/>
  <c r="F202" i="98"/>
  <c r="G201" i="98"/>
  <c r="F201" i="98"/>
  <c r="G200" i="98"/>
  <c r="F200" i="98"/>
  <c r="C200" i="98"/>
  <c r="G199" i="98"/>
  <c r="F199" i="98"/>
  <c r="C199" i="98"/>
  <c r="G198" i="98"/>
  <c r="F198" i="98"/>
  <c r="G197" i="98"/>
  <c r="F197" i="98"/>
  <c r="C197" i="98"/>
  <c r="G196" i="98"/>
  <c r="F196" i="98"/>
  <c r="C196" i="98"/>
  <c r="G195" i="98"/>
  <c r="F195" i="98"/>
  <c r="C195" i="98"/>
  <c r="G194" i="98"/>
  <c r="F194" i="98"/>
  <c r="C194" i="98"/>
  <c r="G193" i="98"/>
  <c r="F193" i="98"/>
  <c r="G192" i="98"/>
  <c r="F192" i="98"/>
  <c r="G191" i="98"/>
  <c r="F191" i="98"/>
  <c r="G190" i="98"/>
  <c r="F190" i="98"/>
  <c r="C190" i="98"/>
  <c r="G189" i="98"/>
  <c r="F189" i="98"/>
  <c r="C189" i="98"/>
  <c r="G188" i="98"/>
  <c r="F188" i="98"/>
  <c r="G187" i="98"/>
  <c r="F187" i="98"/>
  <c r="C187" i="98"/>
  <c r="G186" i="98"/>
  <c r="F186" i="98"/>
  <c r="C186" i="98"/>
  <c r="G185" i="98"/>
  <c r="F185" i="98"/>
  <c r="C185" i="98"/>
  <c r="G184" i="98"/>
  <c r="F184" i="98"/>
  <c r="C184" i="98"/>
  <c r="G183" i="98"/>
  <c r="F183" i="98"/>
  <c r="C183" i="98"/>
  <c r="G182" i="98"/>
  <c r="F182" i="98"/>
  <c r="C182" i="98"/>
  <c r="G181" i="98"/>
  <c r="F181" i="98"/>
  <c r="G180" i="98"/>
  <c r="F180" i="98"/>
  <c r="G179" i="98"/>
  <c r="F179" i="98"/>
  <c r="G178" i="98"/>
  <c r="F178" i="98"/>
  <c r="G177" i="98"/>
  <c r="F177" i="98"/>
  <c r="G176" i="98"/>
  <c r="F176" i="98"/>
  <c r="G175" i="98"/>
  <c r="F175" i="98"/>
  <c r="G174" i="98"/>
  <c r="F174" i="98"/>
  <c r="G173" i="98"/>
  <c r="F173" i="98"/>
  <c r="G172" i="98"/>
  <c r="F172" i="98"/>
  <c r="G171" i="98"/>
  <c r="F171" i="98"/>
  <c r="G170" i="98"/>
  <c r="F170" i="98"/>
  <c r="G169" i="98"/>
  <c r="F169" i="98"/>
  <c r="G168" i="98"/>
  <c r="F168" i="98"/>
  <c r="G167" i="98"/>
  <c r="F167" i="98"/>
  <c r="G166" i="98"/>
  <c r="F166" i="98"/>
  <c r="G165" i="98"/>
  <c r="F165" i="98"/>
  <c r="G164" i="98"/>
  <c r="F164" i="98"/>
  <c r="C164" i="98"/>
  <c r="G163" i="98"/>
  <c r="F163" i="98"/>
  <c r="C163" i="98"/>
  <c r="G162" i="98"/>
  <c r="F162" i="98"/>
  <c r="G161" i="98"/>
  <c r="F161" i="98"/>
  <c r="G160" i="98"/>
  <c r="F160" i="98"/>
  <c r="G159" i="98"/>
  <c r="F159" i="98"/>
  <c r="G158" i="98"/>
  <c r="F158" i="98"/>
  <c r="G157" i="98"/>
  <c r="F157" i="98"/>
  <c r="G156" i="98"/>
  <c r="F156" i="98"/>
  <c r="G155" i="98"/>
  <c r="F155" i="98"/>
  <c r="G154" i="98"/>
  <c r="F154" i="98"/>
  <c r="G153" i="98"/>
  <c r="F153" i="98"/>
  <c r="G152" i="98"/>
  <c r="F152" i="98"/>
  <c r="G151" i="98"/>
  <c r="F151" i="98"/>
  <c r="C151" i="98"/>
  <c r="G150" i="98"/>
  <c r="F150" i="98"/>
  <c r="C150" i="98"/>
  <c r="G149" i="98"/>
  <c r="F149" i="98"/>
  <c r="G148" i="98"/>
  <c r="F148" i="98"/>
  <c r="C148" i="98"/>
  <c r="G147" i="98"/>
  <c r="F147" i="98"/>
  <c r="C147" i="98"/>
  <c r="G146" i="98"/>
  <c r="F146" i="98"/>
  <c r="C146" i="98"/>
  <c r="G145" i="98"/>
  <c r="F145" i="98"/>
  <c r="G144" i="98"/>
  <c r="F144" i="98"/>
  <c r="G143" i="98"/>
  <c r="F143" i="98"/>
  <c r="C143" i="98"/>
  <c r="G142" i="98"/>
  <c r="F142" i="98"/>
  <c r="C142" i="98"/>
  <c r="G141" i="98"/>
  <c r="F141" i="98"/>
  <c r="G140" i="98"/>
  <c r="F140" i="98"/>
  <c r="G139" i="98"/>
  <c r="F139" i="98"/>
  <c r="G138" i="98"/>
  <c r="F138" i="98"/>
  <c r="G137" i="98"/>
  <c r="F137" i="98"/>
  <c r="G136" i="98"/>
  <c r="F136" i="98"/>
  <c r="G135" i="98"/>
  <c r="F135" i="98"/>
  <c r="G134" i="98"/>
  <c r="F134" i="98"/>
  <c r="G133" i="98"/>
  <c r="F133" i="98"/>
  <c r="G132" i="98"/>
  <c r="F132" i="98"/>
  <c r="G131" i="98"/>
  <c r="F131" i="98"/>
  <c r="G130" i="98"/>
  <c r="F130" i="98"/>
  <c r="G129" i="98"/>
  <c r="F129" i="98"/>
  <c r="C129" i="98"/>
  <c r="G128" i="98"/>
  <c r="F128" i="98"/>
  <c r="C128" i="98"/>
  <c r="G127" i="98"/>
  <c r="F127" i="98"/>
  <c r="C127" i="98"/>
  <c r="G126" i="98"/>
  <c r="F126" i="98"/>
  <c r="C126" i="98"/>
  <c r="G125" i="98"/>
  <c r="F125" i="98"/>
  <c r="C125" i="98"/>
  <c r="G124" i="98"/>
  <c r="F124" i="98"/>
  <c r="C124" i="98"/>
  <c r="G123" i="98"/>
  <c r="F123" i="98"/>
  <c r="C123" i="98"/>
  <c r="G122" i="98"/>
  <c r="F122" i="98"/>
  <c r="C122" i="98"/>
  <c r="G121" i="98"/>
  <c r="F121" i="98"/>
  <c r="C121" i="98"/>
  <c r="G120" i="98"/>
  <c r="F120" i="98"/>
  <c r="C120" i="98"/>
  <c r="G119" i="98"/>
  <c r="F119" i="98"/>
  <c r="G118" i="98"/>
  <c r="F118" i="98"/>
  <c r="G117" i="98"/>
  <c r="F117" i="98"/>
  <c r="C117" i="98"/>
  <c r="G116" i="98"/>
  <c r="F116" i="98"/>
  <c r="C116" i="98"/>
  <c r="G115" i="98"/>
  <c r="F115" i="98"/>
  <c r="C115" i="98"/>
  <c r="G114" i="98"/>
  <c r="F114" i="98"/>
  <c r="G113" i="98"/>
  <c r="F113" i="98"/>
  <c r="G112" i="98"/>
  <c r="F112" i="98"/>
  <c r="G111" i="98"/>
  <c r="F111" i="98"/>
  <c r="C111" i="98"/>
  <c r="G110" i="98"/>
  <c r="F110" i="98"/>
  <c r="C110" i="98"/>
  <c r="G109" i="98"/>
  <c r="F109" i="98"/>
  <c r="C109" i="98"/>
  <c r="G108" i="98"/>
  <c r="F108" i="98"/>
  <c r="C108" i="98"/>
  <c r="G107" i="98"/>
  <c r="F107" i="98"/>
  <c r="C107" i="98"/>
  <c r="G106" i="98"/>
  <c r="F106" i="98"/>
  <c r="C106" i="98"/>
  <c r="G105" i="98"/>
  <c r="F105" i="98"/>
  <c r="C105" i="98"/>
  <c r="G104" i="98"/>
  <c r="F104" i="98"/>
  <c r="C104" i="98"/>
  <c r="G103" i="98"/>
  <c r="F103" i="98"/>
  <c r="C103" i="98"/>
  <c r="G102" i="98"/>
  <c r="F102" i="98"/>
  <c r="G101" i="98"/>
  <c r="F101" i="98"/>
  <c r="G100" i="98"/>
  <c r="F100" i="98"/>
  <c r="G99" i="98"/>
  <c r="F99" i="98"/>
  <c r="C99" i="98"/>
  <c r="G98" i="98"/>
  <c r="F98" i="98"/>
  <c r="G97" i="98"/>
  <c r="F97" i="98"/>
  <c r="G96" i="98"/>
  <c r="F96" i="98"/>
  <c r="G95" i="98"/>
  <c r="F95" i="98"/>
  <c r="G94" i="98"/>
  <c r="F94" i="98"/>
  <c r="G93" i="98"/>
  <c r="F93" i="98"/>
  <c r="G92" i="98"/>
  <c r="F92" i="98"/>
  <c r="G91" i="98"/>
  <c r="F91" i="98"/>
  <c r="G90" i="98"/>
  <c r="F90" i="98"/>
  <c r="G89" i="98"/>
  <c r="F89" i="98"/>
  <c r="C89" i="98"/>
  <c r="G88" i="98"/>
  <c r="F88" i="98"/>
  <c r="C88" i="98"/>
  <c r="G87" i="98"/>
  <c r="F87" i="98"/>
  <c r="G86" i="98"/>
  <c r="F86" i="98"/>
  <c r="G85" i="98"/>
  <c r="F85" i="98"/>
  <c r="G84" i="98"/>
  <c r="F84" i="98"/>
  <c r="C84" i="98"/>
  <c r="G83" i="98"/>
  <c r="F83" i="98"/>
  <c r="C83" i="98"/>
  <c r="G82" i="98"/>
  <c r="F82" i="98"/>
  <c r="C82" i="98"/>
  <c r="G81" i="98"/>
  <c r="F81" i="98"/>
  <c r="C81" i="98"/>
  <c r="G80" i="98"/>
  <c r="F80" i="98"/>
  <c r="C80" i="98"/>
  <c r="G79" i="98"/>
  <c r="F79" i="98"/>
  <c r="G78" i="98"/>
  <c r="F78" i="98"/>
  <c r="C78" i="98"/>
  <c r="G77" i="98"/>
  <c r="F77" i="98"/>
  <c r="C77" i="98"/>
  <c r="G76" i="98"/>
  <c r="F76" i="98"/>
  <c r="C76" i="98"/>
  <c r="G75" i="98"/>
  <c r="F75" i="98"/>
  <c r="C75" i="98"/>
  <c r="G74" i="98"/>
  <c r="F74" i="98"/>
  <c r="C74" i="98"/>
  <c r="G73" i="98"/>
  <c r="F73" i="98"/>
  <c r="G72" i="98"/>
  <c r="F72" i="98"/>
  <c r="G71" i="98"/>
  <c r="F71" i="98"/>
  <c r="G70" i="98"/>
  <c r="F70" i="98"/>
  <c r="C70" i="98"/>
  <c r="G69" i="98"/>
  <c r="F69" i="98"/>
  <c r="G68" i="98"/>
  <c r="F68" i="98"/>
  <c r="G67" i="98"/>
  <c r="F67" i="98"/>
  <c r="G66" i="98"/>
  <c r="F66" i="98"/>
  <c r="G65" i="98"/>
  <c r="F65" i="98"/>
  <c r="C65" i="98"/>
  <c r="G64" i="98"/>
  <c r="F64" i="98"/>
  <c r="C64" i="98"/>
  <c r="G63" i="98"/>
  <c r="F63" i="98"/>
  <c r="C63" i="98"/>
  <c r="G62" i="98"/>
  <c r="F62" i="98"/>
  <c r="C62" i="98"/>
  <c r="G61" i="98"/>
  <c r="F61" i="98"/>
  <c r="C61" i="98"/>
  <c r="G60" i="98"/>
  <c r="F60" i="98"/>
  <c r="C60" i="98"/>
  <c r="G59" i="98"/>
  <c r="F59" i="98"/>
  <c r="C59" i="98"/>
  <c r="G58" i="98"/>
  <c r="F58" i="98"/>
  <c r="C58" i="98"/>
  <c r="G57" i="98"/>
  <c r="F57" i="98"/>
  <c r="G56" i="98"/>
  <c r="F56" i="98"/>
  <c r="G55" i="98"/>
  <c r="F55" i="98"/>
  <c r="G54" i="98"/>
  <c r="F54" i="98"/>
  <c r="C54" i="98"/>
  <c r="G53" i="98"/>
  <c r="F53" i="98"/>
  <c r="C53" i="98"/>
  <c r="G52" i="98"/>
  <c r="F52" i="98"/>
  <c r="G51" i="98"/>
  <c r="F51" i="98"/>
  <c r="C51" i="98"/>
  <c r="G50" i="98"/>
  <c r="F50" i="98"/>
  <c r="C50" i="98"/>
  <c r="G49" i="98"/>
  <c r="F49" i="98"/>
  <c r="C49" i="98"/>
  <c r="G48" i="98"/>
  <c r="F48" i="98"/>
  <c r="C48" i="98"/>
  <c r="G47" i="98"/>
  <c r="F47" i="98"/>
  <c r="C47" i="98"/>
  <c r="G46" i="98"/>
  <c r="F46" i="98"/>
  <c r="G45" i="98"/>
  <c r="F45" i="98"/>
  <c r="C45" i="98"/>
  <c r="G44" i="98"/>
  <c r="F44" i="98"/>
  <c r="G43" i="98"/>
  <c r="F43" i="98"/>
  <c r="G42" i="98"/>
  <c r="F42" i="98"/>
  <c r="G41" i="98"/>
  <c r="F41" i="98"/>
  <c r="G40" i="98"/>
  <c r="F40" i="98"/>
  <c r="C40" i="98"/>
  <c r="G39" i="98"/>
  <c r="F39" i="98"/>
  <c r="C39" i="98"/>
  <c r="G38" i="98"/>
  <c r="F38" i="98"/>
  <c r="C38" i="98"/>
  <c r="G37" i="98"/>
  <c r="F37" i="98"/>
  <c r="C37" i="98"/>
  <c r="G36" i="98"/>
  <c r="F36" i="98"/>
  <c r="C36" i="98"/>
  <c r="G35" i="98"/>
  <c r="F35" i="98"/>
  <c r="C35" i="98"/>
  <c r="G34" i="98"/>
  <c r="F34" i="98"/>
  <c r="C34" i="98"/>
  <c r="G33" i="98"/>
  <c r="F33" i="98"/>
  <c r="C33" i="98"/>
  <c r="G32" i="98"/>
  <c r="F32" i="98"/>
  <c r="C32" i="98"/>
  <c r="G31" i="98"/>
  <c r="F31" i="98"/>
  <c r="C31" i="98"/>
  <c r="G30" i="98"/>
  <c r="F30" i="98"/>
  <c r="G29" i="98"/>
  <c r="F29" i="98"/>
  <c r="G28" i="98"/>
  <c r="F28" i="98"/>
  <c r="G27" i="98"/>
  <c r="F27" i="98"/>
  <c r="G26" i="98"/>
  <c r="F26" i="98"/>
  <c r="G25" i="98"/>
  <c r="F25" i="98"/>
  <c r="C25" i="98"/>
  <c r="G24" i="98"/>
  <c r="F24" i="98"/>
  <c r="C24" i="98"/>
  <c r="G23" i="98"/>
  <c r="F23" i="98"/>
  <c r="C23" i="98"/>
  <c r="G22" i="98"/>
  <c r="F22" i="98"/>
  <c r="C22" i="98"/>
  <c r="G21" i="98"/>
  <c r="F21" i="98"/>
  <c r="C21" i="98"/>
  <c r="G20" i="98"/>
  <c r="F20" i="98"/>
  <c r="C20" i="98"/>
  <c r="G19" i="98"/>
  <c r="F19" i="98"/>
  <c r="G18" i="98"/>
  <c r="F18" i="98"/>
  <c r="C18" i="98"/>
  <c r="G17" i="98"/>
  <c r="F17" i="98"/>
  <c r="C17" i="98"/>
  <c r="G16" i="98"/>
  <c r="F16" i="98"/>
  <c r="G15" i="98"/>
  <c r="F15" i="98"/>
  <c r="C15" i="98"/>
  <c r="G14" i="98"/>
  <c r="F14" i="98"/>
  <c r="C14" i="98"/>
  <c r="G13" i="98"/>
  <c r="F13" i="98"/>
  <c r="G12" i="98"/>
  <c r="F12" i="98"/>
  <c r="G11" i="98"/>
  <c r="F11" i="98"/>
  <c r="G10" i="98"/>
  <c r="F10" i="98"/>
  <c r="G9" i="98"/>
  <c r="F9" i="98"/>
  <c r="G8" i="98"/>
  <c r="F8" i="98"/>
  <c r="G7" i="98"/>
  <c r="F7" i="98"/>
  <c r="G6" i="98"/>
  <c r="F6" i="98"/>
  <c r="G5" i="98"/>
  <c r="F5" i="98"/>
  <c r="G4" i="98"/>
  <c r="F4" i="98"/>
  <c r="G3" i="98"/>
  <c r="F3" i="98"/>
  <c r="C3" i="98"/>
  <c r="G2" i="98"/>
  <c r="F2" i="98"/>
  <c r="C2" i="98"/>
  <c r="J32" i="113" l="1"/>
  <c r="D32" i="113"/>
  <c r="E34" i="113" l="1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<sst xmlns="http://schemas.openxmlformats.org/spreadsheetml/2006/main" count="22105" uniqueCount="2512">
  <si>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</si>
  <si>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</si>
  <si>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</si>
  <si>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</si>
  <si>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</si>
  <si>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</si>
  <si>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</si>
  <si>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</si>
  <si>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</si>
  <si>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</si>
  <si>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</si>
  <si>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</si>
  <si>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</si>
  <si>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</si>
  <si>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</si>
  <si>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</si>
  <si>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</si>
  <si>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</si>
  <si>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</si>
  <si>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</si>
  <si>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</si>
  <si>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</si>
  <si>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</si>
  <si>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</si>
  <si>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</si>
  <si>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</si>
  <si>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</si>
  <si>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</si>
  <si>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</si>
  <si>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</si>
  <si>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</si>
  <si>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</si>
  <si>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</si>
  <si>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</si>
  <si>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</si>
  <si>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</si>
  <si>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</si>
  <si>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</si>
  <si>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</si>
  <si>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</si>
  <si>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</si>
  <si>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</si>
  <si>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</si>
  <si>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</si>
  <si>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</si>
  <si>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</si>
  <si>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</si>
  <si>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</si>
  <si>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</si>
  <si>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</si>
  <si>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</si>
  <si>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</si>
  <si>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</si>
  <si>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</si>
  <si>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</si>
  <si>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</si>
  <si>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</si>
  <si>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</si>
  <si>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</si>
  <si>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</si>
  <si>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</si>
  <si>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</si>
  <si>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</si>
  <si>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</si>
  <si>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</si>
  <si>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</si>
  <si>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</si>
  <si>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</si>
  <si>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</si>
  <si>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</si>
  <si>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</si>
  <si>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</si>
  <si>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</si>
  <si>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</si>
  <si>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</si>
  <si>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</si>
  <si>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</si>
  <si>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</si>
  <si>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</si>
  <si>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</si>
  <si>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</si>
  <si>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</si>
  <si>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</si>
  <si>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</si>
  <si>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</si>
  <si>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</si>
  <si>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</si>
  <si>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</si>
  <si>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</si>
  <si>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</si>
  <si>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</si>
  <si>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</si>
  <si>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</si>
  <si>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</si>
  <si>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</si>
  <si>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</si>
  <si>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</si>
  <si>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</si>
  <si>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</si>
  <si>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</si>
  <si>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</si>
  <si>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</si>
  <si>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</si>
  <si>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</si>
  <si>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</si>
  <si>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</si>
  <si>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</si>
  <si>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</si>
  <si>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</si>
  <si>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</si>
  <si>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</si>
  <si>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</si>
  <si>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</si>
  <si>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</si>
  <si>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</si>
  <si>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</si>
  <si>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</si>
  <si>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</si>
  <si>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</si>
  <si>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</si>
  <si>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</si>
  <si>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</si>
  <si>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</si>
  <si>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</si>
  <si>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</si>
  <si>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</si>
  <si>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</si>
  <si>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</si>
  <si>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</si>
  <si>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</si>
  <si>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</si>
  <si>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</si>
  <si>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</si>
  <si>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</si>
  <si>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</si>
  <si>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</si>
  <si>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</si>
  <si>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</si>
  <si>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</si>
  <si>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</si>
  <si>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</si>
  <si>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</si>
  <si>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</si>
  <si>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</si>
  <si>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</si>
  <si>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</si>
  <si>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</si>
  <si>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</si>
  <si>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</si>
  <si>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</si>
  <si>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</si>
  <si>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</si>
  <si>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</si>
  <si>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</si>
  <si>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</si>
  <si>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</si>
  <si>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</si>
  <si>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</si>
  <si>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</si>
  <si>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</si>
  <si>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</si>
  <si>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</si>
  <si>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</si>
  <si>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</si>
  <si>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</si>
  <si>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</si>
  <si>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</si>
  <si>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</si>
  <si>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</si>
  <si>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</si>
  <si>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</si>
  <si>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</si>
  <si>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</si>
  <si>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</si>
  <si>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</si>
  <si>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</si>
  <si>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</si>
  <si>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</si>
  <si>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</si>
  <si>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</si>
  <si>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</si>
  <si>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</si>
  <si>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</si>
  <si>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</si>
  <si>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</si>
  <si>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</si>
  <si>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</si>
  <si>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</si>
  <si>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</si>
  <si>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</si>
  <si>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</si>
  <si>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</si>
  <si>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</si>
  <si>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</si>
  <si>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</si>
  <si>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</si>
  <si>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</si>
  <si>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</si>
  <si>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</si>
  <si>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</si>
  <si>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</si>
  <si>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</si>
  <si>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</si>
  <si>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</si>
  <si>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</si>
  <si>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</si>
  <si>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</si>
  <si>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</si>
  <si>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</si>
  <si>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</si>
  <si>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</si>
  <si>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</si>
  <si>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</si>
  <si>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</si>
  <si>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</si>
  <si>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</si>
  <si>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</si>
  <si>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</si>
  <si>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</si>
  <si>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</si>
  <si>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</si>
  <si>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</si>
  <si>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</si>
  <si>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</si>
  <si>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</si>
  <si>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</si>
  <si>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</si>
  <si>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</si>
  <si>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</si>
  <si>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</si>
  <si>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</si>
  <si>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</si>
  <si>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</si>
  <si>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</si>
  <si>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</si>
  <si>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</si>
  <si>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</si>
  <si>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</si>
  <si>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</si>
  <si>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</si>
  <si>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</si>
  <si>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</si>
  <si>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</si>
  <si>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</si>
  <si>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</si>
  <si>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</si>
  <si>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</si>
  <si>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</si>
  <si>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</si>
  <si>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</si>
  <si>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</si>
  <si>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</si>
  <si>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</si>
  <si>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</si>
  <si>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</si>
  <si>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</si>
  <si>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</si>
  <si>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</si>
  <si>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</si>
  <si>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</si>
  <si>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</si>
  <si>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</si>
  <si>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</si>
  <si>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</si>
  <si>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</si>
  <si>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</si>
  <si>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</si>
  <si>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</si>
  <si>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</si>
  <si>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</si>
  <si>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</si>
  <si>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</si>
  <si>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</si>
  <si>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</si>
  <si>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</si>
  <si>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</si>
  <si>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</si>
  <si>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</si>
  <si>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</si>
  <si>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</si>
  <si>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</si>
  <si>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</si>
  <si>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</si>
  <si>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</si>
  <si>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</si>
  <si>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</si>
  <si>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</si>
  <si>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</si>
  <si>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</si>
  <si>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</si>
  <si>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</si>
  <si>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</si>
  <si>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</si>
  <si>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</si>
  <si>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</si>
  <si>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</si>
  <si>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</si>
  <si>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</si>
  <si>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</si>
  <si>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</si>
  <si>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</si>
  <si>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</si>
  <si>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</si>
  <si>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</si>
  <si>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</si>
  <si>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</si>
  <si>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</si>
  <si>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</si>
  <si>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</si>
  <si>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</si>
  <si>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</si>
  <si>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</si>
  <si>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</si>
  <si>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</si>
  <si>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</si>
  <si>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</si>
  <si>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</si>
  <si>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</si>
  <si>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</si>
  <si>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</si>
  <si>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</si>
  <si>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</si>
  <si>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</si>
  <si>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</si>
  <si>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</si>
  <si>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</si>
  <si>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</si>
  <si>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</si>
  <si>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</si>
  <si>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</si>
  <si>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</si>
  <si>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</si>
  <si>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</si>
  <si>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</si>
  <si>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</si>
  <si>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</si>
  <si>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</si>
  <si>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</si>
  <si>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</si>
  <si>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</si>
  <si>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</si>
  <si>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</si>
  <si>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</si>
  <si>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</si>
  <si>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</si>
  <si>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</si>
  <si>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</si>
  <si>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</si>
  <si>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</si>
  <si>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</si>
  <si>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</si>
  <si>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</si>
  <si>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</si>
  <si>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</si>
  <si>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</si>
  <si>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</si>
  <si>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</si>
  <si>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</si>
  <si>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</si>
  <si>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</si>
  <si>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</si>
  <si>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</si>
  <si>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</si>
  <si>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</si>
  <si>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</si>
  <si>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</si>
  <si>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</si>
  <si>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</si>
  <si>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</si>
  <si>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</si>
  <si>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</si>
  <si>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</si>
  <si>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</si>
  <si>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</si>
  <si>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</si>
  <si>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</si>
  <si>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</si>
  <si>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</si>
  <si>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</si>
  <si>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</si>
  <si>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</si>
  <si>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</si>
  <si>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</si>
  <si>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</si>
  <si>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</si>
  <si>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</si>
  <si>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</si>
  <si>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</si>
  <si>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</si>
  <si>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</si>
  <si>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</si>
  <si>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</si>
  <si>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</si>
  <si>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</si>
  <si>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</si>
  <si>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</si>
  <si>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</si>
  <si>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</si>
  <si>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</si>
  <si>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</si>
  <si>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</si>
  <si>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</si>
  <si>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</si>
  <si>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</si>
  <si>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</si>
  <si>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</si>
  <si>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</si>
  <si>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</si>
  <si>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</si>
  <si>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</si>
  <si>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</si>
  <si>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</si>
  <si>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</si>
  <si>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</si>
  <si>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</si>
  <si>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</si>
  <si>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</si>
  <si>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</si>
  <si>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</si>
  <si>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</si>
  <si>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</si>
  <si>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</si>
  <si>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</si>
  <si>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</si>
  <si>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</si>
  <si>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</si>
  <si>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</si>
  <si>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</si>
  <si>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</si>
  <si>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</si>
  <si>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</si>
  <si>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</si>
  <si>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</si>
  <si>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</si>
  <si>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</si>
  <si>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</si>
  <si>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</si>
  <si>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</si>
  <si>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</si>
  <si>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</si>
  <si>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</si>
  <si>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</si>
  <si>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</si>
  <si>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</si>
  <si>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</si>
  <si>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</si>
  <si>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</si>
  <si>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</si>
  <si>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</si>
  <si>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</si>
  <si>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</si>
  <si>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</si>
  <si>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</si>
  <si>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</si>
  <si>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</si>
  <si>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</si>
  <si>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</si>
  <si>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</si>
  <si>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</si>
  <si>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</si>
  <si>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</si>
  <si>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</si>
  <si>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</si>
  <si>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</si>
  <si>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</si>
  <si>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</si>
  <si>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</si>
  <si>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</si>
  <si>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</si>
  <si>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</si>
  <si>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</si>
  <si>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</si>
  <si>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</si>
  <si>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</si>
  <si>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</si>
  <si>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</si>
  <si>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</si>
  <si>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</si>
  <si>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</si>
  <si>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</si>
  <si>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</si>
  <si>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</si>
  <si>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</si>
  <si>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</si>
  <si>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</si>
  <si>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</si>
  <si>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</si>
  <si>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</si>
  <si>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</si>
  <si>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</si>
  <si>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</si>
  <si>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</si>
  <si>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</si>
  <si>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</si>
  <si>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</si>
  <si>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</si>
  <si>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</si>
  <si>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</si>
  <si>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</si>
  <si>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</si>
  <si>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</si>
  <si>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</si>
  <si>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</si>
  <si>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</si>
  <si>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</si>
  <si>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</si>
  <si>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</si>
  <si>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</si>
  <si>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</si>
  <si>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</si>
  <si>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</si>
  <si>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</si>
  <si>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</si>
  <si>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</si>
  <si>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</si>
  <si>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</si>
  <si>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</si>
  <si>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</si>
  <si>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</si>
  <si>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</si>
  <si>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</si>
  <si>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</si>
  <si>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</si>
  <si>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</si>
  <si>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</si>
  <si>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</si>
  <si>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</si>
  <si>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</si>
  <si>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</si>
  <si>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</si>
  <si>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</si>
  <si>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</si>
  <si>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</si>
  <si>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</si>
  <si>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</si>
  <si>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</si>
  <si>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</si>
  <si>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</si>
  <si>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</si>
  <si>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</si>
  <si>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</si>
  <si>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</si>
  <si>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</si>
  <si>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</si>
  <si>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</si>
  <si>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</si>
  <si>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</si>
  <si>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</si>
  <si>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</si>
  <si>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</si>
  <si>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</si>
  <si>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</si>
  <si>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</si>
  <si>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</si>
  <si>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</si>
  <si>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</si>
  <si>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</si>
  <si>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</si>
  <si>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</si>
  <si>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</si>
  <si>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</si>
  <si>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</si>
  <si>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</si>
  <si>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</si>
  <si>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</si>
  <si>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</si>
  <si>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</si>
  <si>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</si>
  <si>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</si>
  <si>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</si>
  <si>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</si>
  <si>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</si>
  <si>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</si>
  <si>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</si>
  <si>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</si>
  <si>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</si>
  <si>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</si>
  <si>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</si>
  <si>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</si>
  <si>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</si>
  <si>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</si>
  <si>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</si>
  <si>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</si>
  <si>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</si>
  <si>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</si>
  <si>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</si>
  <si>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</si>
  <si>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</si>
  <si>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</si>
  <si>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</si>
  <si>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</si>
  <si>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</si>
  <si>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</si>
  <si>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</si>
  <si>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</si>
  <si>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</si>
  <si>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</si>
  <si>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</si>
  <si>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</si>
  <si>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</si>
  <si>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</si>
  <si>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</si>
  <si>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</si>
  <si>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</si>
  <si>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</si>
  <si>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</si>
  <si>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</si>
  <si>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</si>
  <si>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</si>
  <si>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</si>
  <si>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</si>
  <si>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</si>
  <si>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</si>
  <si>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</si>
  <si>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</si>
  <si>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</si>
  <si>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</si>
  <si>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</si>
  <si>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</si>
  <si>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</si>
  <si>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</si>
  <si>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</si>
  <si>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</si>
  <si>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</si>
  <si>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</si>
  <si>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</si>
  <si>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</si>
  <si>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</si>
  <si>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</si>
  <si>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</si>
  <si>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</si>
  <si>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</si>
  <si>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</si>
  <si>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</si>
  <si>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</si>
  <si>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</si>
  <si>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</si>
  <si>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</si>
  <si>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</si>
  <si>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</si>
  <si>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</si>
  <si>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</si>
  <si>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</si>
  <si>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</si>
  <si>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</si>
  <si>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</si>
  <si>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</si>
  <si>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</si>
  <si>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</si>
  <si>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</si>
  <si>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</si>
  <si>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</si>
  <si>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</si>
  <si>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</si>
  <si>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</si>
  <si>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</si>
  <si>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</si>
  <si>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</si>
  <si>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</si>
  <si>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</si>
  <si>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</si>
  <si>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</si>
  <si>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</si>
  <si>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</si>
  <si>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</si>
  <si>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</si>
  <si>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</si>
  <si>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</si>
  <si>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</si>
  <si>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</si>
  <si>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</si>
  <si>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</si>
  <si>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</si>
  <si>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</si>
  <si>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</si>
  <si>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</si>
  <si>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</si>
  <si>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</si>
  <si>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</si>
  <si>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</si>
  <si>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</si>
  <si>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</si>
  <si>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</si>
  <si>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</si>
  <si>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</si>
  <si>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</si>
  <si>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</si>
  <si>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</si>
  <si>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</si>
  <si>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</si>
  <si>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</si>
  <si>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</si>
  <si>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</si>
  <si>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</si>
  <si>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</si>
  <si>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</si>
  <si>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</si>
  <si>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</si>
  <si>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</si>
  <si>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</si>
  <si>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</si>
  <si>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</si>
  <si>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</si>
  <si>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</si>
  <si>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</si>
  <si>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</si>
  <si>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</si>
  <si>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</si>
  <si>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</si>
  <si>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</si>
  <si>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</si>
  <si>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</si>
  <si>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</si>
  <si>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</si>
  <si>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</si>
  <si>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</si>
  <si>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</si>
  <si>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</si>
  <si>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</si>
  <si>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</si>
  <si>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</si>
  <si>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</si>
  <si>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</si>
  <si>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</si>
  <si>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</si>
  <si>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</si>
  <si>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</si>
  <si>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</si>
  <si>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</si>
  <si>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</si>
  <si>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</si>
  <si>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</si>
  <si>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</si>
  <si>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</si>
  <si>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</si>
  <si>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</si>
  <si>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</si>
  <si>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</si>
  <si>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</si>
  <si>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</si>
  <si>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</si>
  <si>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</si>
  <si>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</si>
  <si>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</si>
  <si>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</si>
  <si>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</si>
  <si>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</si>
  <si>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</si>
  <si>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</si>
  <si>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</si>
  <si>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</si>
  <si>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</si>
  <si>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</si>
  <si>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</si>
  <si>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</si>
  <si>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</si>
  <si>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</si>
  <si>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</si>
  <si>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</si>
  <si>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</si>
  <si>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</si>
  <si>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</si>
  <si>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</si>
  <si>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</si>
  <si>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</si>
  <si>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</si>
  <si>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</si>
  <si>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</si>
  <si>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</si>
  <si>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</si>
  <si>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</si>
  <si>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</si>
  <si>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</si>
  <si>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</si>
  <si>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</si>
  <si>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</si>
  <si>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</si>
  <si>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</si>
  <si>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</si>
  <si>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</si>
  <si>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</si>
  <si>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</si>
  <si>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</si>
  <si>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</si>
  <si>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</si>
  <si>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</si>
  <si>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</si>
  <si>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</si>
  <si>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</si>
  <si>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</si>
  <si>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</si>
  <si>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</si>
  <si>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</si>
  <si>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</si>
  <si>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</si>
  <si>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</si>
  <si>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</si>
  <si>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</si>
  <si>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</si>
  <si>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</si>
  <si>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</si>
  <si>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</si>
  <si>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</si>
  <si>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</si>
  <si>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</si>
  <si>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</si>
  <si>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</si>
  <si>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</si>
  <si>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</si>
  <si>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</si>
  <si>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</si>
  <si>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</si>
  <si>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</si>
  <si>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</si>
  <si>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</si>
  <si>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</si>
  <si>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</si>
  <si>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</si>
  <si>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</si>
  <si>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</si>
  <si>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</si>
  <si>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</si>
  <si>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</si>
  <si>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</si>
  <si>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</si>
  <si>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</si>
  <si>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</si>
  <si>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</si>
  <si>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</si>
  <si>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</si>
  <si>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</si>
  <si>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</si>
  <si>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</si>
  <si>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</si>
  <si>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</si>
  <si>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</si>
  <si>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</si>
  <si>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</si>
  <si>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</si>
  <si>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</si>
  <si>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</si>
  <si>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</si>
  <si>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</si>
  <si>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</si>
  <si>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</si>
  <si>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</si>
  <si>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</si>
  <si>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</si>
  <si>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</si>
  <si>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</si>
  <si>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</si>
  <si>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</si>
  <si>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</si>
  <si>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</si>
  <si>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</si>
  <si>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</si>
  <si>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</si>
  <si>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</si>
  <si>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</si>
  <si>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</si>
  <si>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</si>
  <si>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</si>
  <si>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</si>
  <si>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</si>
  <si>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</si>
  <si>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</si>
  <si>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</si>
  <si>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</si>
  <si>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</si>
  <si>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</si>
  <si>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</si>
  <si>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</si>
  <si>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</si>
  <si>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</si>
  <si>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</si>
  <si>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</si>
  <si>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</si>
  <si>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</si>
  <si>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</si>
  <si>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</si>
  <si>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</si>
  <si>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</si>
  <si>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</si>
  <si>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</si>
  <si>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</si>
  <si>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</si>
  <si>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</si>
  <si>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</si>
  <si>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</si>
  <si>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</si>
  <si>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</si>
  <si>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</si>
  <si>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</si>
  <si>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</si>
  <si>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</si>
  <si>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</si>
  <si>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</si>
  <si>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</si>
  <si>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</si>
  <si>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</si>
  <si>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</si>
  <si>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</si>
  <si>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</si>
  <si>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</si>
  <si>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</si>
  <si>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</si>
  <si>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</si>
  <si>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</si>
  <si>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</si>
  <si>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</si>
  <si>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</si>
  <si>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</si>
  <si>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</si>
  <si>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</si>
  <si>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</si>
  <si>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</si>
  <si>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</si>
  <si>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</si>
  <si>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</si>
  <si>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</si>
  <si>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</si>
  <si>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</si>
  <si>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</si>
  <si>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</si>
  <si>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</si>
  <si>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</si>
  <si>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</si>
  <si>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</si>
  <si>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</si>
  <si>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</si>
  <si>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</si>
  <si>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</si>
  <si>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</si>
  <si>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</si>
  <si>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</si>
  <si>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</si>
  <si>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</si>
  <si>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</si>
  <si>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</si>
  <si>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</si>
  <si>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</si>
  <si>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</si>
  <si>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</si>
  <si>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</si>
  <si>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</si>
  <si>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</si>
  <si>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</si>
  <si>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</si>
  <si>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</si>
  <si>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</si>
  <si>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</si>
  <si>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</si>
  <si>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</si>
  <si>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</si>
  <si>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</si>
  <si>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</si>
  <si>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</si>
  <si>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</si>
  <si>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</si>
  <si>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</si>
  <si>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</si>
  <si>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</si>
  <si>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</si>
  <si>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</si>
  <si>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</si>
  <si>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</si>
  <si>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</si>
  <si>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</si>
  <si>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</si>
  <si>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</si>
  <si>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</si>
  <si>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</si>
  <si>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</si>
  <si>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</si>
  <si>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</si>
  <si>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</si>
  <si>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</si>
  <si>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</si>
  <si>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</si>
  <si>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</si>
  <si>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</si>
  <si>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</si>
  <si>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</si>
  <si>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</si>
  <si>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</si>
  <si>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</si>
  <si>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</si>
  <si>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</si>
  <si>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</si>
  <si>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</si>
  <si>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</si>
  <si>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</si>
  <si>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</si>
  <si>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</si>
  <si>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</si>
  <si>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</si>
  <si>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</si>
  <si>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</si>
  <si>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</si>
  <si>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</si>
  <si>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</si>
  <si>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</si>
  <si>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</si>
  <si>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</si>
  <si>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</si>
  <si>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</si>
  <si>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</si>
  <si>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</si>
  <si>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</si>
  <si>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</si>
  <si>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</si>
  <si>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</si>
  <si>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</si>
  <si>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</si>
  <si>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</si>
  <si>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</si>
  <si>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</si>
  <si>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</si>
  <si>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</si>
  <si>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</si>
  <si>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</si>
  <si>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</si>
  <si>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</si>
  <si>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</si>
  <si>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</si>
  <si>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</si>
  <si>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</si>
  <si>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</si>
  <si>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</si>
  <si>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</si>
  <si>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</si>
  <si>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</si>
  <si>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</si>
  <si>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</si>
  <si>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</si>
  <si>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</si>
  <si>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</si>
  <si>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</si>
  <si>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</si>
  <si>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</si>
  <si>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</si>
  <si>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</si>
  <si>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</si>
  <si>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</si>
  <si>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</si>
  <si>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</si>
  <si>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</si>
  <si>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</si>
  <si>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</si>
  <si>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</si>
  <si>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</si>
  <si>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</si>
  <si>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</si>
  <si>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</si>
  <si>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</si>
  <si>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</si>
  <si>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</si>
  <si>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</si>
  <si>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</si>
  <si>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</si>
  <si>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</si>
  <si>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</si>
  <si>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</si>
  <si>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</si>
  <si>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</si>
  <si>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</si>
  <si>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</si>
  <si>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</si>
  <si>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</si>
  <si>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</si>
  <si>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</si>
  <si>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</si>
  <si>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</si>
  <si>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</si>
  <si>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</si>
  <si>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</si>
  <si>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</si>
  <si>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</si>
  <si>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</si>
  <si>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</si>
  <si>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</si>
  <si>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</si>
  <si>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</si>
  <si>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</si>
  <si>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</si>
  <si>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</si>
  <si>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</si>
  <si>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</si>
  <si>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</si>
  <si>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</si>
  <si>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</si>
  <si>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</si>
  <si>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</si>
  <si>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</si>
  <si>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</si>
  <si>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</si>
  <si>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</si>
  <si>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</si>
  <si>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</si>
  <si>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</si>
  <si>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</si>
  <si>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</si>
  <si>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</si>
  <si>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</si>
  <si>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</si>
  <si>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</si>
  <si>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</si>
  <si>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</si>
  <si>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</si>
  <si>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</si>
  <si>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</si>
  <si>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</si>
  <si>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</si>
  <si>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</si>
  <si>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</si>
  <si>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</si>
  <si>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</si>
  <si>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</si>
  <si>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</si>
  <si>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</si>
  <si>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</si>
  <si>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</si>
  <si>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</si>
  <si>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</si>
  <si>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</si>
  <si>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</si>
  <si>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</si>
  <si>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</si>
  <si>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</si>
  <si>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</si>
  <si>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</si>
  <si>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</si>
  <si>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</si>
  <si>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</si>
  <si>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</si>
  <si>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</si>
  <si>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</si>
  <si>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</si>
  <si>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</si>
  <si>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</si>
  <si>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</si>
  <si>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</si>
  <si>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</si>
  <si>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</si>
  <si>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</si>
  <si>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</si>
  <si>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</si>
  <si>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</si>
  <si>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</si>
  <si>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</si>
  <si>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</si>
  <si>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</si>
  <si>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</si>
  <si>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</si>
  <si>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</si>
  <si>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</si>
  <si>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</si>
  <si>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</si>
  <si>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</si>
  <si>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</si>
  <si>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</si>
  <si>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</si>
  <si>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</si>
  <si>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</si>
  <si>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</si>
  <si>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</si>
  <si>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</si>
  <si>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</si>
  <si>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</si>
  <si>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</si>
  <si>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</si>
  <si>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</si>
  <si>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</si>
  <si>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</si>
  <si>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</si>
  <si>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</si>
  <si>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</si>
  <si>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</si>
  <si>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</si>
  <si>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</si>
  <si>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</si>
  <si>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</si>
  <si>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</si>
  <si>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</si>
  <si>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</si>
  <si>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</si>
  <si>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</si>
  <si>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</si>
  <si>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</si>
  <si>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</si>
  <si>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</si>
  <si>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</si>
  <si>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</si>
  <si>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</si>
  <si>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</si>
  <si>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</si>
  <si>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</si>
  <si>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</si>
  <si>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</si>
  <si>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</si>
  <si>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</si>
  <si>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</si>
  <si>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</si>
  <si>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</si>
  <si>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</si>
  <si>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</si>
  <si>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</si>
  <si>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</si>
  <si>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</si>
  <si>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</si>
  <si>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</si>
  <si>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</si>
  <si>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</si>
  <si>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</si>
  <si>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</si>
  <si>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</si>
  <si>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</si>
  <si>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</si>
  <si>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</si>
  <si>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</si>
  <si>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</si>
  <si>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</si>
  <si>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</si>
  <si>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</si>
  <si>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</si>
  <si>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</si>
  <si>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</si>
  <si>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</si>
  <si>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</si>
  <si>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</si>
  <si>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</si>
  <si>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</si>
  <si>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</si>
  <si>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</si>
  <si>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</si>
  <si>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</si>
  <si>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</si>
  <si>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</si>
  <si>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</si>
  <si>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</si>
  <si>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</si>
  <si>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</si>
  <si>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</si>
  <si>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</si>
  <si>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</si>
  <si>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</si>
  <si>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</si>
  <si>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</si>
  <si>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</si>
  <si>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</si>
  <si>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</si>
  <si>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</si>
  <si>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</si>
  <si>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</si>
  <si>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</si>
  <si>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</si>
  <si>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</si>
  <si>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</si>
  <si>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</si>
  <si>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</si>
  <si>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</si>
  <si>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</si>
  <si>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</si>
  <si>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</si>
  <si>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</si>
  <si>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</si>
  <si>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</si>
  <si>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</si>
  <si>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</si>
  <si>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</si>
  <si>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</si>
  <si>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</si>
  <si>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</si>
  <si>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</si>
  <si>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</si>
  <si>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</si>
  <si>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</si>
  <si>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</si>
  <si>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</si>
  <si>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</si>
  <si>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</si>
  <si>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</si>
  <si>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</si>
  <si>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</si>
  <si>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</si>
  <si>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</si>
  <si>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</si>
  <si>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</si>
  <si>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</si>
  <si>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</si>
  <si>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</si>
  <si>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</si>
  <si>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</si>
  <si>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</si>
  <si>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</si>
  <si>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</si>
  <si>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</si>
  <si>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</si>
  <si>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</si>
  <si>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</si>
  <si>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</si>
  <si>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</si>
  <si>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</si>
  <si>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</si>
  <si>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</si>
  <si>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</si>
  <si>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</si>
  <si>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</si>
  <si>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</si>
  <si>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</si>
  <si>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</si>
  <si>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</si>
  <si>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</si>
  <si>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</si>
  <si>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</si>
  <si>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</si>
  <si>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</si>
  <si>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</si>
  <si>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</si>
  <si>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</si>
  <si>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</si>
  <si>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</si>
  <si>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</si>
  <si>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</si>
  <si>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</si>
  <si>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</si>
  <si>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</si>
  <si>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</si>
  <si>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</si>
  <si>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</si>
  <si>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</si>
  <si>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</si>
  <si>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</si>
  <si>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</si>
  <si>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</si>
  <si>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</si>
  <si>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</si>
  <si>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</si>
  <si>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</si>
  <si>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</si>
  <si>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</si>
  <si>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</si>
  <si>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</si>
  <si>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</si>
  <si>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</si>
  <si>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</si>
  <si>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</si>
  <si>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</si>
  <si>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</si>
  <si>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</si>
  <si>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</si>
  <si>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</si>
  <si>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</si>
  <si>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</si>
  <si>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</si>
  <si>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</si>
  <si>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</si>
  <si>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</si>
  <si>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</si>
  <si>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</si>
  <si>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</si>
  <si>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</si>
  <si>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</si>
  <si>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</si>
  <si>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</si>
  <si>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</si>
  <si>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</si>
  <si>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</si>
  <si>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</si>
  <si>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</si>
  <si>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</si>
  <si>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</si>
  <si>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</si>
  <si>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</si>
  <si>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</si>
  <si>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</si>
  <si>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</si>
  <si>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</si>
  <si>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</si>
  <si>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</si>
  <si>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</si>
  <si>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</si>
  <si>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</si>
  <si>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</si>
  <si>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</si>
  <si>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</si>
  <si>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</si>
  <si>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</si>
  <si>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</si>
  <si>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</si>
  <si>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</si>
  <si>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</si>
  <si>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</si>
  <si>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</si>
  <si>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</si>
  <si>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</si>
  <si>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</si>
  <si>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</si>
  <si>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</si>
  <si>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</si>
  <si>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</si>
  <si>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</si>
  <si>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</si>
  <si>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</si>
  <si>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</si>
  <si>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</si>
  <si>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</si>
  <si>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</si>
  <si>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</si>
  <si>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</si>
  <si>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</si>
  <si>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</si>
  <si>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</si>
  <si>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</si>
  <si>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</si>
  <si>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</si>
  <si>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</si>
  <si>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</si>
  <si>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</si>
  <si>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</si>
  <si>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</si>
  <si>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</si>
  <si>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</si>
  <si>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</si>
  <si>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</si>
  <si>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</si>
  <si>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</si>
  <si>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</si>
  <si>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</si>
  <si>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</si>
  <si>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</si>
  <si>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</si>
  <si>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</si>
  <si>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</si>
  <si>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</si>
  <si>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</si>
  <si>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</si>
  <si>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</si>
  <si>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</si>
  <si>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</si>
  <si>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</si>
  <si>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</si>
  <si>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</si>
  <si>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</si>
  <si>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</si>
  <si>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</si>
  <si>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</si>
  <si>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</si>
  <si>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</si>
  <si>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</si>
  <si>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</si>
  <si>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</si>
  <si>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</si>
  <si>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</si>
  <si>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</si>
  <si>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</si>
  <si>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</si>
  <si>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</si>
  <si>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</si>
  <si>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</si>
  <si>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</si>
  <si>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</si>
  <si>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</si>
  <si>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</si>
  <si>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</si>
  <si>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</si>
  <si>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</si>
  <si>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</si>
  <si>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</si>
  <si>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</si>
  <si>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</si>
  <si>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</si>
  <si>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</si>
  <si>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</si>
  <si>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</si>
  <si>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</si>
  <si>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</si>
  <si>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</si>
  <si>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</si>
  <si>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</si>
  <si>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</si>
  <si>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</si>
  <si>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</si>
  <si>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</si>
  <si>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</si>
  <si>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</si>
  <si>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</si>
  <si>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</si>
  <si>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</si>
  <si>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</si>
  <si>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</si>
  <si>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</si>
  <si>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</si>
  <si>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</si>
  <si>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</si>
  <si>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</si>
  <si>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</si>
  <si>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</si>
  <si>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</si>
  <si>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</si>
  <si>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</si>
  <si>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</si>
  <si>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</si>
  <si>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</si>
  <si>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</si>
  <si>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</si>
  <si>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</si>
  <si>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</si>
  <si>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</si>
  <si>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</si>
  <si>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</si>
  <si>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</si>
  <si>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</si>
  <si>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</si>
  <si>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</si>
  <si>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</si>
  <si>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</si>
  <si>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</si>
  <si>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</si>
  <si>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</si>
  <si>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</si>
  <si>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</si>
  <si>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</si>
  <si>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</si>
  <si>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</si>
  <si>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</si>
  <si>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</si>
  <si>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</si>
  <si>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</si>
  <si>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</si>
  <si>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</si>
  <si>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</si>
  <si>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</si>
  <si>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</si>
  <si>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</si>
  <si>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</si>
  <si>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</si>
  <si>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</si>
  <si>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</si>
  <si>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</si>
  <si>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</si>
  <si>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</si>
  <si>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</si>
  <si>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</si>
  <si>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</si>
  <si>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</si>
  <si>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</si>
  <si>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</si>
  <si>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</si>
  <si>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</si>
  <si>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</si>
  <si>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</si>
  <si>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</si>
  <si>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</si>
  <si>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</si>
  <si>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</si>
  <si>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</si>
  <si>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</si>
  <si>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</si>
  <si>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</si>
  <si>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</si>
  <si>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</si>
  <si>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</si>
  <si>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</si>
  <si>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</si>
  <si>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</si>
  <si>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</si>
  <si>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</si>
  <si>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</si>
  <si>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</si>
  <si>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</si>
  <si>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</si>
  <si>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</si>
  <si>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</si>
  <si>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</si>
  <si>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</si>
  <si>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</si>
  <si>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</si>
  <si>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</si>
  <si>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</si>
  <si>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</si>
  <si>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</si>
  <si>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</si>
  <si>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</si>
  <si>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</si>
  <si>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</si>
  <si>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</si>
  <si>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</si>
  <si>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</si>
  <si>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</si>
  <si>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</si>
  <si>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</si>
  <si>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</si>
  <si>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</si>
  <si>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</si>
  <si>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</si>
  <si>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</si>
  <si>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</si>
  <si>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</si>
  <si>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</si>
  <si>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</si>
  <si>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</si>
  <si>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</si>
  <si>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</si>
  <si>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</si>
  <si>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</si>
  <si>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</si>
  <si>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</si>
  <si>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</si>
  <si>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</si>
  <si>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</si>
  <si>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</si>
  <si>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</si>
  <si>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</si>
  <si>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</si>
  <si>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</si>
  <si>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</si>
  <si>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</si>
  <si>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</si>
  <si>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</si>
  <si>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</si>
  <si>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</si>
  <si>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</si>
  <si>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</si>
  <si>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</si>
  <si>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</si>
  <si>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</si>
  <si>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</si>
  <si>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</si>
  <si>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</si>
  <si>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</si>
  <si>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</si>
  <si>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</si>
  <si>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</si>
  <si>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</si>
  <si>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</si>
  <si>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</si>
  <si>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</si>
  <si>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</si>
  <si>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</si>
  <si>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</si>
  <si>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</si>
  <si>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</si>
  <si>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</si>
  <si>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</si>
  <si>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</si>
  <si>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</si>
  <si>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</si>
  <si>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</si>
  <si>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</si>
  <si>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</si>
  <si>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</si>
  <si>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</si>
  <si>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</si>
  <si>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</si>
  <si>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</si>
  <si>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</si>
  <si>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</si>
  <si>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</si>
  <si>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</si>
  <si>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</si>
  <si>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</si>
  <si>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</si>
  <si>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</si>
  <si>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</si>
  <si>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</si>
  <si>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</si>
  <si>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</si>
  <si>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</si>
  <si>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</si>
  <si>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</si>
  <si>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</si>
  <si>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</si>
  <si>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</si>
  <si>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</si>
  <si>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</si>
  <si>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</si>
  <si>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</si>
  <si>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</si>
  <si>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</si>
  <si>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</si>
  <si>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</si>
  <si>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</si>
  <si>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</si>
  <si>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</si>
  <si>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</si>
  <si>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</si>
  <si>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</si>
  <si>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</si>
  <si>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</si>
  <si>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</si>
  <si>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</si>
  <si>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</si>
  <si>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</si>
  <si>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</si>
  <si>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</si>
  <si>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</si>
  <si>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</si>
  <si>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</si>
  <si>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</si>
  <si>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</si>
  <si>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</si>
  <si>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</si>
  <si>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</si>
  <si>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</si>
  <si>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</si>
  <si>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</si>
  <si>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</si>
  <si>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</si>
  <si>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</si>
  <si>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</si>
  <si>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</si>
  <si>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</si>
  <si>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</si>
  <si>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</si>
  <si>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</si>
  <si>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</si>
  <si>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</si>
  <si>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</si>
  <si>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</si>
  <si>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</si>
  <si>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</si>
  <si>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</si>
  <si>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</si>
  <si>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</si>
  <si>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</si>
  <si>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</si>
  <si>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</si>
  <si>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</si>
  <si>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</si>
  <si>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</si>
  <si>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</si>
  <si>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</si>
  <si>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</si>
  <si>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</si>
  <si>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</si>
  <si>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</si>
  <si>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</si>
  <si>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</si>
  <si>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</si>
  <si>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</si>
  <si>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</si>
  <si>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</si>
  <si>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</si>
  <si>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</si>
  <si>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</si>
  <si>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</si>
  <si>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</si>
  <si>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</si>
  <si>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</si>
  <si>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</si>
  <si>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</si>
  <si>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</si>
  <si>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</si>
  <si>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</si>
  <si>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</si>
  <si>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</si>
  <si>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</si>
  <si>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</si>
  <si>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</si>
  <si>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</si>
  <si>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</si>
  <si>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</si>
  <si>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</si>
  <si>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</si>
  <si>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</si>
  <si>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</si>
  <si>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</si>
  <si>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</si>
  <si>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</si>
  <si>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</si>
  <si>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</si>
  <si>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</si>
  <si>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</si>
  <si>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</si>
  <si>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</si>
  <si>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</si>
  <si>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</si>
  <si>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</si>
  <si>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</si>
  <si>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</si>
  <si>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</si>
  <si>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</si>
  <si>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</si>
  <si>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</si>
  <si>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</si>
  <si>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</si>
  <si>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</si>
  <si>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</si>
  <si>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</si>
  <si>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</si>
  <si>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</si>
  <si>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</si>
  <si>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</si>
  <si>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</si>
  <si>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</si>
  <si>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</si>
  <si>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</si>
  <si>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</si>
  <si>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</si>
  <si>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</si>
  <si>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</si>
  <si>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</si>
  <si>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</si>
  <si>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</si>
  <si>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</si>
  <si>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</si>
  <si>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</si>
  <si>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</si>
  <si>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</si>
  <si>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</si>
  <si>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</si>
  <si>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</si>
  <si>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</si>
  <si>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</si>
  <si>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</si>
  <si>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</si>
  <si>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</si>
  <si>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</si>
  <si>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</si>
  <si>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</si>
  <si>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</si>
  <si>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</si>
  <si>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</si>
  <si>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</si>
  <si>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</si>
  <si>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</si>
  <si>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</si>
  <si>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</si>
  <si>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</si>
  <si>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</si>
  <si>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</si>
  <si>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</si>
  <si>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</si>
  <si>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</si>
  <si>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</si>
  <si>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</si>
  <si>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</si>
  <si>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</si>
  <si>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</si>
  <si>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</si>
  <si>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</si>
  <si>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</si>
  <si>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</si>
  <si>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</si>
  <si>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</si>
  <si>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</si>
  <si>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</si>
  <si>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</si>
  <si>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</si>
  <si>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</si>
  <si>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</si>
  <si>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</si>
  <si>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</si>
  <si>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</si>
  <si>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</si>
  <si>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</si>
  <si>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</si>
  <si>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</si>
  <si>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</si>
  <si>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</si>
  <si>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</si>
  <si>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</si>
  <si>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</si>
  <si>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</si>
  <si>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</si>
  <si>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</si>
  <si>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</si>
  <si>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</si>
  <si>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</si>
  <si>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</si>
  <si>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</si>
  <si>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</si>
  <si>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</si>
  <si>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</si>
  <si>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</si>
  <si>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</si>
  <si>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</si>
  <si>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</si>
  <si>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</si>
  <si>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</si>
  <si>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</si>
  <si>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</si>
  <si>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</si>
  <si>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</si>
  <si>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</si>
  <si>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</si>
  <si>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</si>
  <si>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</si>
  <si>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</si>
  <si>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</si>
  <si>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</si>
  <si>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</si>
  <si>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</si>
  <si>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</si>
  <si>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</si>
  <si>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</si>
  <si>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</si>
  <si>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</si>
  <si>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</si>
  <si>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</si>
  <si>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</si>
  <si>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</si>
  <si>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</si>
  <si>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OFFAP-PROJET EAGLE-TOGO</t>
  </si>
  <si>
    <t>ORABANK</t>
  </si>
  <si>
    <t>072048800101</t>
  </si>
  <si>
    <t>CNSS-Bureau</t>
  </si>
  <si>
    <t>Légbassimé-Bureau</t>
  </si>
  <si>
    <t>Achat d'eau pour le bureau</t>
  </si>
  <si>
    <t>avance sur salaire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</si>
  <si>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</si>
  <si>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</si>
  <si>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</si>
  <si>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</si>
  <si>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</si>
  <si>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</si>
  <si>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</si>
  <si>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</si>
  <si>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</si>
  <si>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</si>
  <si>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</si>
  <si>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</si>
  <si>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</si>
  <si>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</si>
  <si>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</si>
  <si>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</si>
  <si>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</si>
  <si>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</si>
  <si>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</si>
  <si>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</si>
  <si>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</si>
  <si>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</si>
  <si>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</si>
  <si>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</si>
  <si>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</si>
  <si>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</si>
  <si>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</si>
  <si>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</si>
  <si>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</si>
  <si>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</si>
  <si>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</si>
  <si>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</si>
  <si>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</si>
  <si>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</si>
  <si>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</si>
  <si>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</si>
  <si>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</si>
  <si>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</si>
  <si>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</si>
  <si>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</si>
  <si>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</si>
  <si>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</si>
  <si>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CA-08-45</t>
  </si>
  <si>
    <t>CA-08-46</t>
  </si>
  <si>
    <t>CA-08-47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</si>
  <si>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</si>
  <si>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</si>
  <si>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</si>
  <si>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</si>
  <si>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</si>
  <si>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</si>
  <si>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</si>
  <si>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</si>
  <si>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</si>
  <si>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</si>
  <si>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</si>
  <si>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</si>
  <si>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</si>
  <si>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</si>
  <si>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</si>
  <si>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</si>
  <si>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CA-08-035</t>
  </si>
  <si>
    <t>Maison-CNSS pour dépôt de fiches de déclaration d'accident</t>
  </si>
  <si>
    <t xml:space="preserve">CA-08-01 </t>
  </si>
  <si>
    <t>Bureau-Orabank pour retrait de relevé bancaire</t>
  </si>
  <si>
    <t>Burea-CEET pour paiement de facture d'électricité</t>
  </si>
  <si>
    <t>CEET-Bureau</t>
  </si>
  <si>
    <t>Clinique Fatima-TDE pour paiement de la facture d'eau</t>
  </si>
  <si>
    <t>TDE-Bureau</t>
  </si>
  <si>
    <t>Maison-SATOM pour suivi du cas d'accident du comptable</t>
  </si>
  <si>
    <t>SATOM-Bureau</t>
  </si>
  <si>
    <t>Bureau-Clinique Fatima pour suivi médical d'Appo</t>
  </si>
  <si>
    <t>Fatima-Maison</t>
  </si>
  <si>
    <t>Bureau-Clinique fatima pour retrait des pièces moto</t>
  </si>
  <si>
    <t>Bureau-Brigade des accidents pour remise des pièces</t>
  </si>
  <si>
    <t>Brigade-Bureau</t>
  </si>
  <si>
    <t>Bureau-Clinique fatima pour rtrait des fiches cnss remplies</t>
  </si>
  <si>
    <t>Maison-CNSS pour retrait des fiches d'appel à cotisation</t>
  </si>
  <si>
    <t>Bureau-Ecobank campus pour dépôt de la lettre de clôture</t>
  </si>
  <si>
    <t>Ecobank-Cnss</t>
  </si>
  <si>
    <t>Maison-Fatima pour rencontrer l'équipe SCDA</t>
  </si>
  <si>
    <t>Fatima-cnss</t>
  </si>
  <si>
    <t>Bureau-Brigade des accidents pour suite de la procédure</t>
  </si>
  <si>
    <t>Maison-Prison pour la visite aux détenus</t>
  </si>
  <si>
    <t>Nourriture pour prévenus</t>
  </si>
  <si>
    <t>Visite de prisonniers</t>
  </si>
  <si>
    <t>Bureau-OFFAP pour rencontrer le président</t>
  </si>
  <si>
    <t>OFFAP-CNSS</t>
  </si>
  <si>
    <t>Maison-CNSS pour suivi de la déclaration d'accident</t>
  </si>
  <si>
    <t>OFFAP-Maison</t>
  </si>
  <si>
    <t>Bureau-Orabank pour dépôt de l'OV</t>
  </si>
  <si>
    <t>Bureau-CEET pour paiement de la facture d'électricité</t>
  </si>
  <si>
    <t>Bureau-Sté MRG-GR pour dépôt du projet de contrat</t>
  </si>
  <si>
    <t>MRG-GR -Maison</t>
  </si>
  <si>
    <t>Bureau-Poste Agbalépédo pour renseignement</t>
  </si>
  <si>
    <t>Poste-Clinique Fatima pour rencontrer Appolinaire</t>
  </si>
  <si>
    <t>Bureau-MATDCL</t>
  </si>
  <si>
    <t>Carburant</t>
  </si>
  <si>
    <t>Bureau-Akodessewa</t>
  </si>
  <si>
    <t>Akodessewa-Bureau</t>
  </si>
  <si>
    <t>Akodessewa-Légbassimé</t>
  </si>
  <si>
    <t>Bureau-Adewui</t>
  </si>
  <si>
    <t>Adewui-Bureau</t>
  </si>
  <si>
    <t xml:space="preserve"> Frais de réparation de trois ordinateurs de bureau</t>
  </si>
  <si>
    <t>bureau - tochoin gbadago</t>
  </si>
  <si>
    <t>tochoin gbadago - bureau</t>
  </si>
  <si>
    <t>bureau - clinique fatima</t>
  </si>
  <si>
    <t>clinique fatima - bureau</t>
  </si>
  <si>
    <t>bureau- hopital</t>
  </si>
  <si>
    <t>hopital - bureau</t>
  </si>
  <si>
    <t>bureau - zone portuaire</t>
  </si>
  <si>
    <t>zone portuaire -  bureau</t>
  </si>
  <si>
    <t xml:space="preserve">bureau - agoue zossime </t>
  </si>
  <si>
    <t xml:space="preserve">agoue zossime - bureau </t>
  </si>
  <si>
    <t>bureau - aflao</t>
  </si>
  <si>
    <t>aflao - bureau</t>
  </si>
  <si>
    <t>zone portuaire -  zorro bar</t>
  </si>
  <si>
    <t>zorro bar - rail</t>
  </si>
  <si>
    <t>rail - zorro bar</t>
  </si>
  <si>
    <t>zorro bar - bureau</t>
  </si>
  <si>
    <t>bureau - agoue agnonkoui</t>
  </si>
  <si>
    <t>agnonkoui - bureau</t>
  </si>
  <si>
    <t>bureau - amandretra</t>
  </si>
  <si>
    <t>amandreta - bureau</t>
  </si>
  <si>
    <t>bureau - agnonkoui</t>
  </si>
  <si>
    <t>bureau - amandretra koheme</t>
  </si>
  <si>
    <t>amandreta koheme - bureau</t>
  </si>
  <si>
    <t>bureau - zossime nord</t>
  </si>
  <si>
    <t>zossime nord - bureau</t>
  </si>
  <si>
    <t>bureau - gta</t>
  </si>
  <si>
    <t>gta - bureau</t>
  </si>
  <si>
    <t>achat d'adaptateur</t>
  </si>
  <si>
    <t>bureau - amendreta</t>
  </si>
  <si>
    <t>amendreta - bureau</t>
  </si>
  <si>
    <t>Chèque N°2330830 Facture d'électricité mois de juin 2019</t>
  </si>
  <si>
    <t>Chèque N°2330833 frais CNSS mois de juillet 2019</t>
  </si>
  <si>
    <t>Chèque N°2330835 Facture d'électricité mois de juillet2019</t>
  </si>
  <si>
    <t>Chèque N°2330836 Frais de loyer mois de juillet 2019</t>
  </si>
  <si>
    <t>bureau-clinqiue fatima</t>
  </si>
  <si>
    <t>clinique fatima-bureau</t>
  </si>
  <si>
    <t>bureau-adewui</t>
  </si>
  <si>
    <t>adewui-bureau</t>
  </si>
  <si>
    <t>photocopie</t>
  </si>
  <si>
    <t>bureau-station lomé</t>
  </si>
  <si>
    <t>prison-statio naného</t>
  </si>
  <si>
    <t>station aného-station lomé</t>
  </si>
  <si>
    <t>nourriture au détenue</t>
  </si>
  <si>
    <t>bureau-avepozo</t>
  </si>
  <si>
    <t>avepozo-bureau</t>
  </si>
  <si>
    <t>bureau-fopadesk</t>
  </si>
  <si>
    <t>fopadesk-maison</t>
  </si>
  <si>
    <t>maison de la presse-OTM</t>
  </si>
  <si>
    <t>OTM-bureau</t>
  </si>
  <si>
    <t>station lome-agou</t>
  </si>
  <si>
    <t>Agou-mont Agou</t>
  </si>
  <si>
    <t>mont agou- notse-monu</t>
  </si>
  <si>
    <t>notse- monou- lomé</t>
  </si>
  <si>
    <t>lomé station-maison</t>
  </si>
  <si>
    <t>bonus aux journalistes, impartialactu, presse en ligne</t>
  </si>
  <si>
    <t>bonus aux journalistes, citoyeninfo, presse en ligne</t>
  </si>
  <si>
    <t>bonus aux journalistes, ar7media, presse ne ligne</t>
  </si>
  <si>
    <t>bonus aux journalistes, radio daoul fm, station radio</t>
  </si>
  <si>
    <t>bonus aux journalistes, centrale fm, station radio</t>
  </si>
  <si>
    <t>bonus aux journalistes, tabala fm, station radio</t>
  </si>
  <si>
    <t>bonus aux journalistes, méridien fm, station radio</t>
  </si>
  <si>
    <t>bonus aux journalistes, VGK, station radio</t>
  </si>
  <si>
    <t>bonus aux journalistes, la voix du plaeau, station radio</t>
  </si>
  <si>
    <t>bonus aux journalistes, planète plus fm, station radio</t>
  </si>
  <si>
    <t>bonus aux journalistes, mokpokpo fm, station radio</t>
  </si>
  <si>
    <t>bonus aux journalistes, bridge fm, station radio</t>
  </si>
  <si>
    <t>bonus aux journalistes, dunenyo fm, station radio</t>
  </si>
  <si>
    <t>bonus aux journalistes, le canard indépendant, prsse écrite</t>
  </si>
  <si>
    <t>bonus aux journalistes, vision d'Afrique, presse écrite</t>
  </si>
  <si>
    <t>bonus aux journalistes, le libéral, presse écrite</t>
  </si>
  <si>
    <t>bonus aux journalistes, le correcteur, presse écrite</t>
  </si>
  <si>
    <t>bonus aux journalistes, nouvelle opinion, presse écrite</t>
  </si>
  <si>
    <t>Salaire Cyrille Août 2019</t>
  </si>
  <si>
    <t>Salaire Eloge Août  2019</t>
  </si>
  <si>
    <t>Salaire Nicolas Août  2019</t>
  </si>
  <si>
    <t>Salaire Sonia Août  2019</t>
  </si>
  <si>
    <t>Salaire Appolinaire Août 2019</t>
  </si>
  <si>
    <t>Salaire  Daruis Août  2019</t>
  </si>
  <si>
    <t>Salaire I33 Août  2019</t>
  </si>
  <si>
    <t>Virement frais de gardiennage mois Août 2019</t>
  </si>
  <si>
    <t>Salaire bakénou mois de Août 2019</t>
  </si>
  <si>
    <t>Frais bancaire mois de Août ORABANK</t>
  </si>
  <si>
    <t>BQ-08-01</t>
  </si>
  <si>
    <t>BQ-08-02</t>
  </si>
  <si>
    <t>BQ-08-05</t>
  </si>
  <si>
    <t>BQ-08-06</t>
  </si>
  <si>
    <t>BQ-08-07</t>
  </si>
  <si>
    <t>SOLDE AU 31/08/2019</t>
  </si>
  <si>
    <t>Frais d'entretien du jardin du bureau</t>
  </si>
  <si>
    <t>Frais partiels de traitement chirugical Appolinaire</t>
  </si>
  <si>
    <t>Abonnement journaux mois d'août 2019</t>
  </si>
  <si>
    <t>Achat de carte de recharge pour personnel</t>
  </si>
  <si>
    <t>Transport Déckon-Bureau pour achat de carte de recharge</t>
  </si>
  <si>
    <t>Transport pour raillement bureau</t>
  </si>
  <si>
    <t xml:space="preserve">Facture d'eau du mois de juillet </t>
  </si>
  <si>
    <t>Transport Bureau-TDE</t>
  </si>
  <si>
    <t>Transport TDE-Bureau</t>
  </si>
  <si>
    <t>Abonnement Internet mois d'août 2019 fact N°1-5527804638</t>
  </si>
  <si>
    <t>Transport Bureau-Togotélécom pour abonnement Internet</t>
  </si>
  <si>
    <t>Transport Togotélécom-Bureau pour abonnement Internet</t>
  </si>
  <si>
    <t>Frais de nettoyage Bureau mois d'août 2019 Pélagie</t>
  </si>
  <si>
    <t>Achat de biscuits pour bureau</t>
  </si>
  <si>
    <t>Achat des produit de petit déjeuner pour bureau</t>
  </si>
  <si>
    <t>Achat de produits d'entretien bureau et néttoyant  bureau</t>
  </si>
  <si>
    <t>Achat de sacs poubelle et papier torchon pour bureau</t>
  </si>
  <si>
    <t>CA-07-01</t>
  </si>
  <si>
    <t>Maison-Orabank pour vérifier le solde du compte</t>
  </si>
  <si>
    <t>CA-07-03</t>
  </si>
  <si>
    <t>Bureau - Zone portuaire</t>
  </si>
  <si>
    <t>CA-07-02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</si>
  <si>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</si>
  <si>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</si>
  <si>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</si>
  <si>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</si>
  <si>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</si>
  <si>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</si>
  <si>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Changement et réparation de lavabo pour bureau</t>
  </si>
  <si>
    <t>CA-07-04</t>
  </si>
  <si>
    <t>Bureau-Hédzranawoé pour rencontre avec OFFAP</t>
  </si>
  <si>
    <t>CA-07-06</t>
  </si>
  <si>
    <t>Bureau - Gatiglo cope</t>
  </si>
  <si>
    <t>CA-07-05</t>
  </si>
  <si>
    <t>Gatiglo cope - Bureau</t>
  </si>
  <si>
    <t>Boissons M2</t>
  </si>
  <si>
    <t>Chèque N°2330827 pour salaire de Eloge mois de juin 2019</t>
  </si>
  <si>
    <t>BQ-07-01</t>
  </si>
  <si>
    <t>CA-07-07</t>
  </si>
  <si>
    <t>Facture d'eau mois de mai 2019</t>
  </si>
  <si>
    <t>CA-07-08</t>
  </si>
  <si>
    <t>Transport Bureau-TdE pour paiement de facture d'eau</t>
  </si>
  <si>
    <t>Transport TdE-CNSS pour retrait de fiche CNSS</t>
  </si>
  <si>
    <t>Transport CNSS-Bureau pour retrait de fiche CNSS</t>
  </si>
  <si>
    <t>Transport pour affichage offre d'emploi en ville</t>
  </si>
  <si>
    <t>CA-07-11</t>
  </si>
  <si>
    <t>CA-07-09</t>
  </si>
  <si>
    <t>Gatiglo cope - Maison</t>
  </si>
  <si>
    <t>CA-07-10</t>
  </si>
  <si>
    <t>CA-07-12</t>
  </si>
  <si>
    <t>CA-07-13</t>
  </si>
  <si>
    <t>Bureau-Légbassimé</t>
  </si>
  <si>
    <t>CA-07-16</t>
  </si>
  <si>
    <t>CA-07-14</t>
  </si>
  <si>
    <t>Achat de sourie pour ordinateur du comptable</t>
  </si>
  <si>
    <t>CA-07-15</t>
  </si>
  <si>
    <t>Transport Bureau-Addidoadin pour achat de souris</t>
  </si>
  <si>
    <t>Transport Addidoadin-Bureau pour achat de souris</t>
  </si>
  <si>
    <t>Bureau-Prison pour la visite de prison</t>
  </si>
  <si>
    <t>CA-07-18</t>
  </si>
  <si>
    <t>CA-07-17</t>
  </si>
  <si>
    <t>Zone portuaire - Gta</t>
  </si>
  <si>
    <t xml:space="preserve">Gta - Gatiglo cope </t>
  </si>
  <si>
    <t>CA-07-21</t>
  </si>
  <si>
    <t xml:space="preserve">Zone portuaire - Bureau </t>
  </si>
  <si>
    <t>Transport Bureau-Club Hippique pour rencontre OFFAP</t>
  </si>
  <si>
    <t>CA-07-19</t>
  </si>
  <si>
    <t>Transport Club Hippique-Bureau pour rencontre OFFAP</t>
  </si>
  <si>
    <t>CA-07-20</t>
  </si>
  <si>
    <t>Achat de sacs poubelle pour bureau</t>
  </si>
  <si>
    <t>bureau-baguida</t>
  </si>
  <si>
    <t>CA-07-25</t>
  </si>
  <si>
    <t>baguida-OTM</t>
  </si>
  <si>
    <t>Changement de mécanisme lavabo et  lavabo du bureau</t>
  </si>
  <si>
    <t>CA-07-22</t>
  </si>
  <si>
    <t>CA-07-23</t>
  </si>
  <si>
    <t>Transport Bureau-Déckon pour achat d'encre</t>
  </si>
  <si>
    <t>Transport Déckon- Bureau pour achat d'encre</t>
  </si>
  <si>
    <t>Transport Bureau-Adéwui pour photococopie des fiches de budget et rapports</t>
  </si>
  <si>
    <t>CA-07-24</t>
  </si>
  <si>
    <t>Transport Adéwui-Bureau pour photococopie des fiches de budget et rapports</t>
  </si>
  <si>
    <t>Photococopie des fiches de budget et rapports</t>
  </si>
  <si>
    <t>Reversement du trop perçu d'impôt à Bakénou</t>
  </si>
  <si>
    <t>CA-07-26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</si>
  <si>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</si>
  <si>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</si>
  <si>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</si>
  <si>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I33</t>
  </si>
  <si>
    <t>Reversement du trop perçu d'impôt à Darius</t>
  </si>
  <si>
    <t>Reversement du trop perçu d'impôt à Appolinaire</t>
  </si>
  <si>
    <t>CA-07-27</t>
  </si>
  <si>
    <t>Lome - Gnamassila</t>
  </si>
  <si>
    <t>Achat de chargeur telephonique</t>
  </si>
  <si>
    <t>Bureau-Grand marché</t>
  </si>
  <si>
    <t>CA-07-28</t>
  </si>
  <si>
    <t>Grand marchéèAttikpodzi</t>
  </si>
  <si>
    <t>Attikpodzi-Bureau</t>
  </si>
  <si>
    <t>Transport Kara-Sokodé-Kara pour la rencontre des autorités</t>
  </si>
  <si>
    <t>CA-07-29</t>
  </si>
  <si>
    <t xml:space="preserve">Frais d'envoi budget additionnel </t>
  </si>
  <si>
    <t>CA-07-30</t>
  </si>
  <si>
    <t>Bureau-Adoboukomé</t>
  </si>
  <si>
    <t>CA-07-32</t>
  </si>
  <si>
    <t>Adoboukomé-Abobokomé</t>
  </si>
  <si>
    <t>Abobokomé-Bureau</t>
  </si>
  <si>
    <t>bureau- plage de baguida</t>
  </si>
  <si>
    <t>CA-07-31</t>
  </si>
  <si>
    <t>plage de baguida-maison</t>
  </si>
  <si>
    <t>CA-07-33</t>
  </si>
  <si>
    <t>bureau-cimtogo</t>
  </si>
  <si>
    <t>CA-07-38</t>
  </si>
  <si>
    <t>cimtogo-agbodrafo</t>
  </si>
  <si>
    <t>agbodrafo-lac-togo</t>
  </si>
  <si>
    <t>lac-togo-agbodrafo</t>
  </si>
  <si>
    <t>agbodrafo-cimtogo</t>
  </si>
  <si>
    <t>cimtogo-maison</t>
  </si>
  <si>
    <t>Bureau - Seperepe</t>
  </si>
  <si>
    <t>CA-07-34</t>
  </si>
  <si>
    <t xml:space="preserve">Seperepe - Rond Point Port </t>
  </si>
  <si>
    <t>Rond point port  -  Bureau</t>
  </si>
  <si>
    <t>Abonnement journaux mois de Juillet 2019</t>
  </si>
  <si>
    <t>CA-07-35</t>
  </si>
  <si>
    <t>Abonnement internet mois de Juin 2019 Fact N° 1-5439550001</t>
  </si>
  <si>
    <t>CA-07-36</t>
  </si>
  <si>
    <t>CA-07-37</t>
  </si>
  <si>
    <t>Transport Bureau-OFFAP pour retrait de fiche CNSS</t>
  </si>
  <si>
    <t>CA-07-41</t>
  </si>
  <si>
    <t>Transport OFFAP-Maison pour retrait de fiche CNSS</t>
  </si>
  <si>
    <t>Frais de ramassage des ordures mois de juillet</t>
  </si>
  <si>
    <t>CA-07-42</t>
  </si>
  <si>
    <t>Maison-Station pya pour mission Kara</t>
  </si>
  <si>
    <t>CA-07-40</t>
  </si>
  <si>
    <t>Station-Kara ville</t>
  </si>
  <si>
    <t>Kara ville-Terrain lama</t>
  </si>
  <si>
    <t>Terrain lama-Kara ville</t>
  </si>
  <si>
    <t>Kara ville-Station pya</t>
  </si>
  <si>
    <t>Station pya-maison</t>
  </si>
  <si>
    <t>Bureau-Agoè Minamadou</t>
  </si>
  <si>
    <t>CA-07-44</t>
  </si>
  <si>
    <t>Agoè Minamadou-Bureau</t>
  </si>
  <si>
    <t>CA-07-39</t>
  </si>
  <si>
    <t>Transport Bureau-Agoè Minamadou pour récupération de matériel de néttoyage de plage</t>
  </si>
  <si>
    <t>CA-07-43</t>
  </si>
  <si>
    <t>Transport Agoè-Bureau  Minamadou pour récupération de matériel de néttoyage de plage</t>
  </si>
  <si>
    <t>chèque N°2330828 pour frais de loyer mois de juillet 2019</t>
  </si>
  <si>
    <t>BQ-07-03</t>
  </si>
  <si>
    <t>Transport Bureau-Maison OFFAP pour signature de chèque et ordre de virement</t>
  </si>
  <si>
    <t>CA-07-45</t>
  </si>
  <si>
    <t>Transport Maison OFFAP-Orabank pour retrait d'argent</t>
  </si>
  <si>
    <t>Transport Orabank-Bureau pour retrait d'argent</t>
  </si>
  <si>
    <t>Transport Bureau-Ecobank pour retrait d'argent</t>
  </si>
  <si>
    <t>CA-07-46</t>
  </si>
  <si>
    <t>Transport Ecobank-Bureau pour retrait d'argent</t>
  </si>
  <si>
    <t>Transport Bureau-CNSS pour dépôt de fiche</t>
  </si>
  <si>
    <t>CA-07-50</t>
  </si>
  <si>
    <t>Transport CNSS-OFFAP pour dépôt de fiche</t>
  </si>
  <si>
    <t>Transport OFFAP-Orabank pour dépôt de fiche</t>
  </si>
  <si>
    <t>Transport Orabank-Bureau pour dépôt de fiche</t>
  </si>
  <si>
    <t>Rafraichissement  après néttoyage</t>
  </si>
  <si>
    <t>CA-07-52</t>
  </si>
  <si>
    <t>Salaire Cyrille Juillet 2019</t>
  </si>
  <si>
    <t>BQ-07-04</t>
  </si>
  <si>
    <t>Salaire Eloge Juillet 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</si>
  <si>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</si>
  <si>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</si>
  <si>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</si>
  <si>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</si>
  <si>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</si>
  <si>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</si>
  <si>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Bureau-OTR pour retrait de courrier</t>
  </si>
  <si>
    <t>CA-07-56</t>
  </si>
  <si>
    <t>OTR-Bureau</t>
  </si>
  <si>
    <t xml:space="preserve">bonus aux journalistes, togo24, presse en ligne </t>
  </si>
  <si>
    <t>CA-07-48</t>
  </si>
  <si>
    <t>bonus aux journalistes, afriquenews, presse en ligne</t>
  </si>
  <si>
    <t>bonus aux journalistes, mediatopnews, presse en ligne</t>
  </si>
  <si>
    <t>bonus aux journalistes, kozah fm, radio</t>
  </si>
  <si>
    <t>Avance sur salaire</t>
  </si>
  <si>
    <t>CA-07-49</t>
  </si>
  <si>
    <t>Transport Bureau-Maison OFFAP pour remise de document</t>
  </si>
  <si>
    <t>CA-07-57</t>
  </si>
  <si>
    <t>Transport Maison OFFAP-Maison pour remise de document</t>
  </si>
  <si>
    <t>Maison-Hôtel de la paix pour nettoyage de la plage</t>
  </si>
  <si>
    <t>CA-07-53</t>
  </si>
  <si>
    <t xml:space="preserve"> Hôtel de la Paix-Maison</t>
  </si>
  <si>
    <t>Maison-Lomé plage</t>
  </si>
  <si>
    <t>CA-07-54</t>
  </si>
  <si>
    <t>Lomé plage-Maison</t>
  </si>
  <si>
    <t>bureau-page hôtel de la paix</t>
  </si>
  <si>
    <t>CA-07-55</t>
  </si>
  <si>
    <t>hôtel de la paix-maison</t>
  </si>
  <si>
    <t>Transport Maison-Plage pour nettoyage de la plage</t>
  </si>
  <si>
    <t>Transport Plage-Maison pour nettoyage de la plage</t>
  </si>
  <si>
    <t>CA-07-58</t>
  </si>
  <si>
    <t>CA-07-59</t>
  </si>
  <si>
    <t>Transport Bureau-Orabank pour approv caisse</t>
  </si>
  <si>
    <t>Transport Orabank-Dékon pour achat de carte de recharge</t>
  </si>
  <si>
    <t>Bureau-Hédzranawoe pour suivi du cas d'accident du comptable</t>
  </si>
  <si>
    <t>CA-07-60</t>
  </si>
  <si>
    <t>Hédzranawoe-Clinique Sambiani</t>
  </si>
  <si>
    <t>Bureau-Clinique Fatima</t>
  </si>
  <si>
    <t>Clinique Fatima-Maison</t>
  </si>
  <si>
    <t>clinique Sambiani-OTR pour une séance de travail</t>
  </si>
  <si>
    <t>CA-07-61</t>
  </si>
  <si>
    <t>Bureau-OTR</t>
  </si>
  <si>
    <t>CA-07-62</t>
  </si>
  <si>
    <t>bureau-hedzranawoe</t>
  </si>
  <si>
    <t>CA-07-63</t>
  </si>
  <si>
    <t>hedzranaoe-clinique mobile</t>
  </si>
  <si>
    <t>clinique mobile-clinique fatima</t>
  </si>
  <si>
    <t>bureau-clinique fatima</t>
  </si>
  <si>
    <t>clinique fatima-maison</t>
  </si>
  <si>
    <t>Salaire bakénou mois de juillet 2019</t>
  </si>
  <si>
    <t>BQ-07-05</t>
  </si>
  <si>
    <t>Bureau-Limousine pour signature des fiches CNSS par SCDA</t>
  </si>
  <si>
    <t>CA-07-64</t>
  </si>
  <si>
    <t>Limousine-Bureau</t>
  </si>
  <si>
    <t>Bureau-Lomégan</t>
  </si>
  <si>
    <t>Lomégan-Clinique Fatima</t>
  </si>
  <si>
    <t>Maison-CNSS pour retrait des fiches de déclaration d'accident</t>
  </si>
  <si>
    <t>CA-07-66</t>
  </si>
  <si>
    <t>Bureau-Orabank pour e-alerte sms</t>
  </si>
  <si>
    <t>CA-07-67</t>
  </si>
  <si>
    <t>bureau-clinique mobile</t>
  </si>
  <si>
    <t>CA-07-68</t>
  </si>
  <si>
    <t>clinuqe mobile-clinique fatima</t>
  </si>
  <si>
    <t>bureau-gras savoya</t>
  </si>
  <si>
    <t>gras savoye-bureau</t>
  </si>
  <si>
    <t>CA-07-69</t>
  </si>
  <si>
    <t>CA-07-70</t>
  </si>
  <si>
    <t>bonus aux journalistes, la voix du plateau, radio</t>
  </si>
  <si>
    <t>bonus aux journalistes, radio planete plus, radio</t>
  </si>
  <si>
    <t>Frais de néttoyage bureau Pélagie mois de Juillet 2019</t>
  </si>
  <si>
    <t>CA-07-65</t>
  </si>
  <si>
    <t>Frais bancaire mois de juillet ORABANK</t>
  </si>
  <si>
    <t>BQ-07-06</t>
  </si>
  <si>
    <t>Frais bancaire mois de juillet ECOBANK</t>
  </si>
  <si>
    <t>BQ-07-02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</si>
  <si>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</si>
  <si>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</si>
  <si>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</si>
  <si>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</si>
  <si>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</si>
  <si>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</si>
  <si>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</si>
  <si>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</si>
  <si>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</si>
  <si>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CA-09-11</t>
  </si>
  <si>
    <t>CA-09-13</t>
  </si>
  <si>
    <t>CA-09-14</t>
  </si>
  <si>
    <t>CA-09-15</t>
  </si>
  <si>
    <t>CA-09-16</t>
  </si>
  <si>
    <t>CA-09-18</t>
  </si>
  <si>
    <t>CA-09-19</t>
  </si>
  <si>
    <t>CA-09-20</t>
  </si>
  <si>
    <t>CA-09-21</t>
  </si>
  <si>
    <t>CA-09-22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</si>
  <si>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</si>
  <si>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</si>
  <si>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</si>
  <si>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</si>
  <si>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</si>
  <si>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</si>
  <si>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</si>
  <si>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</si>
  <si>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</si>
  <si>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</si>
  <si>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CA-09-33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</si>
  <si>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</si>
  <si>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</si>
  <si>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</si>
  <si>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</si>
  <si>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</si>
  <si>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</si>
  <si>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</si>
  <si>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</si>
  <si>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</si>
  <si>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CA-09-44</t>
  </si>
  <si>
    <t>CA-09-46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</si>
  <si>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30/09/2019</t>
    </r>
  </si>
  <si>
    <t>SEPTEMBRE 2019</t>
  </si>
  <si>
    <t>Chèque N°2330840 Facture d'électricité mois d'août 2019</t>
  </si>
  <si>
    <t>Chèque N°2330836 Frais de loyer mois de Septembre 2019</t>
  </si>
  <si>
    <t>Chèque N°2330839 Frais de loyer mois de Septembre 2019</t>
  </si>
  <si>
    <t>Salaire Cyrille Septembre 2019</t>
  </si>
  <si>
    <t>Salaire Eloge Septembre  2019</t>
  </si>
  <si>
    <t>Salaire Nicolas Septembre  2019</t>
  </si>
  <si>
    <t>Salaire Sonia Septembre  2019</t>
  </si>
  <si>
    <t>Salaire Appolinaire Septembre 2019</t>
  </si>
  <si>
    <t>Salaire  Daruis Septembre  2019</t>
  </si>
  <si>
    <t>Salaire I33 Septembre  2019</t>
  </si>
  <si>
    <t>Virement frais de gardiennage mois Septembre 2019</t>
  </si>
  <si>
    <t>Salaire bakénou mois de Septembre 2019</t>
  </si>
  <si>
    <t>Chèque N°2330837 frais CNSS mois d'Août  2019</t>
  </si>
  <si>
    <t>BQ-09-02</t>
  </si>
  <si>
    <t>BQ-09-03</t>
  </si>
  <si>
    <t>BQ-09-04</t>
  </si>
  <si>
    <t>BQ-09-05</t>
  </si>
  <si>
    <t>BQ-09-06</t>
  </si>
  <si>
    <t>c</t>
  </si>
  <si>
    <t>SOLDE AU 30/09/2019</t>
  </si>
  <si>
    <t>Transfert du solde compte Ecobank</t>
  </si>
  <si>
    <t>Frais de tenue de compte</t>
  </si>
  <si>
    <t>Frais sur virement salaire</t>
  </si>
  <si>
    <t>Frais bancaire mois de septembre ORABANK</t>
  </si>
  <si>
    <t>Frais sur virement bancaire mois de  septembre</t>
  </si>
  <si>
    <t>Bureau-OFFAP pour remeise de contrat</t>
  </si>
  <si>
    <t>OFFAP-Orabank</t>
  </si>
  <si>
    <t>Bureau -OFFAP pour signature de chèque</t>
  </si>
  <si>
    <t>OFFAP-Bureau</t>
  </si>
  <si>
    <t>Maison-CNSS pour paiement des cotisations</t>
  </si>
  <si>
    <t>Bureau-GTA pour les entretiens</t>
  </si>
  <si>
    <t>Bureau-OFFAP pour récupérer le contrat</t>
  </si>
  <si>
    <t>Bureau-Orabank pour approvisionnement</t>
  </si>
  <si>
    <t>Bureau-OFFAP pour signature de l'OV</t>
  </si>
  <si>
    <t>OFFAP-Orabank pour dépôt de l'OV</t>
  </si>
  <si>
    <t>Bureau-OFFAP pour signature des chèques</t>
  </si>
  <si>
    <t>Maison-Bureau pour faire signer les documents à Bakenou</t>
  </si>
  <si>
    <t>Bureau-Maison</t>
  </si>
  <si>
    <t>Jail visit</t>
  </si>
  <si>
    <t>frais de siviste de prison</t>
  </si>
  <si>
    <t>bureau-GHIS palace</t>
  </si>
  <si>
    <t>GHIS palace-maison</t>
  </si>
  <si>
    <t>bonus aux journalistes, relaidafrique, presse en ligne</t>
  </si>
  <si>
    <t>bonus aux journalistes, ar7media, presse en ligne</t>
  </si>
  <si>
    <t>bonus aux journalistes, radio tabala, station radio</t>
  </si>
  <si>
    <t>bonus aux journalistes, radio méridien, station radio</t>
  </si>
  <si>
    <t>bonus aux journalistes, radio daoul, station radio</t>
  </si>
  <si>
    <t>bonus aux journalistes, radio planète plus, station radio</t>
  </si>
  <si>
    <t>bonus aux journalistes, la voix du plateau, station radio</t>
  </si>
  <si>
    <t>bonus aux journalistes, mokpokpo fm,  station radio</t>
  </si>
  <si>
    <t>bonus aux journalistes, l'éveil d'afrique, station radio</t>
  </si>
  <si>
    <t>bonus aux journalistes, le liébral, presse écrite</t>
  </si>
  <si>
    <t>bonus aux journalistes, dailogue, presse écrite</t>
  </si>
  <si>
    <t>Règlement total de frais de réparation d'ordinateurs</t>
  </si>
  <si>
    <t>Office materials</t>
  </si>
  <si>
    <t>Adewui-Akodessewa</t>
  </si>
  <si>
    <t>Akodessewa-Dzifa Kpota</t>
  </si>
  <si>
    <t>Dzifa Kpota-Akodessewa</t>
  </si>
  <si>
    <t>Bureau-Dekon</t>
  </si>
  <si>
    <t>Dékon-Adoboukomé</t>
  </si>
  <si>
    <t>Abonnement journaux mois de septembre</t>
  </si>
  <si>
    <t xml:space="preserve">Frais  poubelle mois  septembre </t>
  </si>
  <si>
    <t>Transport Bureau-Sotimex pour achat de materiel de bureau</t>
  </si>
  <si>
    <t>Transport Sotimex-Bureau pour achat de materiel de bureau</t>
  </si>
  <si>
    <t>Achat de Pochettes A4</t>
  </si>
  <si>
    <t>Achat de Pochettes A5</t>
  </si>
  <si>
    <t>Achat d'envellopes</t>
  </si>
  <si>
    <t>Achat de chemise</t>
  </si>
  <si>
    <t>Achat de boite  stylo</t>
  </si>
  <si>
    <t>Achat de boite  souris optique pour Sonia</t>
  </si>
  <si>
    <t>TVA sur achat  matériel  bureau</t>
  </si>
  <si>
    <t>Achat de nettoyant bureau</t>
  </si>
  <si>
    <t>Achat de bloc wc bureau</t>
  </si>
  <si>
    <t>Achat de désodorisant bureau</t>
  </si>
  <si>
    <t>Achat de sac poubelle 50% bureau</t>
  </si>
  <si>
    <t>Achat de sac poubelle 100% bureau</t>
  </si>
  <si>
    <t>Achat de javel pour bureau</t>
  </si>
  <si>
    <t>Achat de milo</t>
  </si>
  <si>
    <t>Achat de beurre</t>
  </si>
  <si>
    <t>Achat de liquide de vaisselle</t>
  </si>
  <si>
    <t>Achat de lait peak grande boite</t>
  </si>
  <si>
    <t>Achat de lait peak petite boite</t>
  </si>
  <si>
    <t xml:space="preserve">Achat de Omo </t>
  </si>
  <si>
    <t>Achat de biscuit Bistella</t>
  </si>
  <si>
    <t>Achat de biscuit Milk</t>
  </si>
  <si>
    <t>Achat de biscuit Perk</t>
  </si>
  <si>
    <t>Achat de biscuit Oats chocolats</t>
  </si>
  <si>
    <t>Achat de papir hygénique</t>
  </si>
  <si>
    <t xml:space="preserve">Transport pour ravitaillement au bureau </t>
  </si>
  <si>
    <t xml:space="preserve">Achat d'eau pour bureau </t>
  </si>
  <si>
    <t>Abonnement Internet mois  septembre 2019</t>
  </si>
  <si>
    <t>Transport pour achat de balais bureau</t>
  </si>
  <si>
    <t>Achat de balais pour bureau</t>
  </si>
  <si>
    <t>Frais nettoyage bureau Pelagie mois de septembre</t>
  </si>
  <si>
    <t>Étiquettes de lignes</t>
  </si>
  <si>
    <t>Somme de Montant dépensé FCFA</t>
  </si>
  <si>
    <t>Total général</t>
  </si>
  <si>
    <t>Bureau - Amandréta</t>
  </si>
  <si>
    <t>Amandréta - Bureau</t>
  </si>
  <si>
    <t>Bureau - Zossimé</t>
  </si>
  <si>
    <t>Zossimé - Bureau</t>
  </si>
  <si>
    <t>Bureau - Zossimé Sud</t>
  </si>
  <si>
    <t>Zossimé Sud - Bureau</t>
  </si>
  <si>
    <t>Bureau - Kohémé</t>
  </si>
  <si>
    <t>Kohémé - Bureau</t>
  </si>
  <si>
    <t>Bureau - Zopomahé Centre</t>
  </si>
  <si>
    <t>Zopomahé Centre - Bureau</t>
  </si>
  <si>
    <t>Bureau - Sogbossito Sud</t>
  </si>
  <si>
    <t>Sogbossito Sud - Bureau</t>
  </si>
  <si>
    <t>Bureau - Gatiglo Copé</t>
  </si>
  <si>
    <t>Gatiglo Copé - Bureau</t>
  </si>
  <si>
    <t xml:space="preserve">Bureau - Zopomahé </t>
  </si>
  <si>
    <t>Zopomahé  - Bureau</t>
  </si>
  <si>
    <t>Bureau - Port de Pêche</t>
  </si>
  <si>
    <t>Port de Pêche - Bureau</t>
  </si>
  <si>
    <t>Bureau - Zossimé Nord</t>
  </si>
  <si>
    <t>Zossimé Nord - Bureau</t>
  </si>
  <si>
    <t>Bureau - Quartier Belegique</t>
  </si>
  <si>
    <t>Quartier Belgique - Bureau</t>
  </si>
  <si>
    <t>Bureau - Kpalla</t>
  </si>
  <si>
    <t>Kpalla - Bureau</t>
  </si>
  <si>
    <t>Bureau - Nadrégbé</t>
  </si>
  <si>
    <t>Nadrégbé - Bureau</t>
  </si>
  <si>
    <t>CA-09--17</t>
  </si>
  <si>
    <t>Achat  de carte de recharge pour le bureau</t>
  </si>
  <si>
    <t>Souris sans fil pour Sonia</t>
  </si>
  <si>
    <t>Piles pour ls souris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</si>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</sst>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Protection="0">
      <alignment vertical="top" wrapText="1"/>
    </xf>
    <xf numFmtId="0" fontId="2" fillId="0" borderId="0"/>
    <xf numFmtId="0" fontId="35" fillId="0" borderId="0" applyNumberFormat="0" applyFill="0" applyBorder="0" applyProtection="0">
      <alignment vertical="top" wrapText="1"/>
    </xf>
    <xf numFmtId="0" fontId="2" fillId="0" borderId="0"/>
    <xf numFmtId="0" fontId="36" fillId="0" borderId="0" applyNumberFormat="0" applyFill="0" applyBorder="0" applyProtection="0">
      <alignment vertical="top" wrapText="1"/>
    </xf>
    <xf numFmtId="0" fontId="37" fillId="0" borderId="0"/>
    <xf numFmtId="0" fontId="37" fillId="0" borderId="0"/>
    <xf numFmtId="0" fontId="36" fillId="0" borderId="0" applyNumberFormat="0" applyFill="0" applyBorder="0" applyProtection="0">
      <alignment vertical="top" wrapText="1"/>
    </xf>
    <xf numFmtId="9" fontId="34" fillId="0" borderId="0" applyFont="0" applyFill="0" applyBorder="0" applyAlignment="0" applyProtection="0"/>
    <xf numFmtId="0" fontId="38" fillId="0" borderId="0" applyNumberFormat="0" applyFill="0" applyBorder="0" applyProtection="0">
      <alignment vertical="top" wrapText="1"/>
    </xf>
    <xf numFmtId="0" fontId="34" fillId="0" borderId="0" applyNumberFormat="0" applyFill="0" applyBorder="0" applyProtection="0">
      <alignment vertical="top" wrapText="1"/>
    </xf>
    <xf numFmtId="0" fontId="39" fillId="0" borderId="0" applyNumberFormat="0" applyFill="0" applyBorder="0" applyProtection="0">
      <alignment vertical="top" wrapText="1"/>
    </xf>
  </cellStyleXfs>
  <cellXfs count="319">
    <xf numFmtId="0" fontId="0" fillId="0" borderId="0" xfId="0"/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9" fillId="0" borderId="0" xfId="0" applyFont="1" applyAlignment="1"/>
    <xf numFmtId="17" fontId="13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8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4" fontId="0" fillId="0" borderId="7" xfId="0" applyNumberFormat="1" applyFill="1" applyBorder="1" applyAlignment="1">
      <alignment vertical="center"/>
    </xf>
    <xf numFmtId="0" fontId="18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Alignme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3" fontId="0" fillId="0" borderId="23" xfId="4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1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6" fillId="0" borderId="40" xfId="0" applyNumberFormat="1" applyFont="1" applyBorder="1" applyAlignment="1"/>
    <xf numFmtId="0" fontId="29" fillId="0" borderId="0" xfId="0" applyFont="1" applyAlignment="1">
      <alignment vertical="center"/>
    </xf>
    <xf numFmtId="164" fontId="11" fillId="3" borderId="37" xfId="0" applyNumberFormat="1" applyFont="1" applyFill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3" fontId="32" fillId="0" borderId="21" xfId="0" applyNumberFormat="1" applyFont="1" applyBorder="1" applyAlignment="1">
      <alignment vertical="center"/>
    </xf>
    <xf numFmtId="14" fontId="33" fillId="0" borderId="2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8" xfId="0" applyFont="1" applyBorder="1" applyAlignment="1"/>
    <xf numFmtId="0" fontId="26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40" fillId="0" borderId="45" xfId="0" applyNumberFormat="1" applyFont="1" applyFill="1" applyBorder="1" applyAlignment="1">
      <alignment vertical="top" wrapText="1"/>
    </xf>
    <xf numFmtId="0" fontId="41" fillId="0" borderId="45" xfId="0" applyFont="1" applyFill="1" applyBorder="1" applyAlignment="1">
      <alignment horizontal="left" vertical="center"/>
    </xf>
    <xf numFmtId="0" fontId="41" fillId="0" borderId="45" xfId="0" applyFont="1" applyFill="1" applyBorder="1" applyAlignment="1"/>
    <xf numFmtId="0" fontId="41" fillId="0" borderId="45" xfId="0" applyNumberFormat="1" applyFont="1" applyFill="1" applyBorder="1" applyAlignment="1">
      <alignment horizontal="left" vertical="center"/>
    </xf>
    <xf numFmtId="0" fontId="43" fillId="0" borderId="0" xfId="0" applyFont="1"/>
    <xf numFmtId="3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165" fontId="41" fillId="0" borderId="47" xfId="4" applyNumberFormat="1" applyFont="1" applyFill="1" applyBorder="1" applyAlignment="1">
      <alignment horizontal="left"/>
    </xf>
    <xf numFmtId="43" fontId="3" fillId="0" borderId="45" xfId="4" applyFont="1" applyBorder="1" applyAlignment="1">
      <alignment wrapText="1"/>
    </xf>
    <xf numFmtId="43" fontId="3" fillId="0" borderId="44" xfId="4" applyFont="1" applyBorder="1" applyAlignment="1">
      <alignment wrapText="1"/>
    </xf>
    <xf numFmtId="167" fontId="40" fillId="0" borderId="45" xfId="4" applyNumberFormat="1" applyFont="1" applyBorder="1" applyAlignment="1">
      <alignment vertical="top" wrapText="1"/>
    </xf>
    <xf numFmtId="1" fontId="40" fillId="0" borderId="48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vertical="top" wrapText="1"/>
    </xf>
    <xf numFmtId="0" fontId="43" fillId="0" borderId="45" xfId="0" applyFont="1" applyBorder="1"/>
    <xf numFmtId="14" fontId="40" fillId="0" borderId="35" xfId="0" applyNumberFormat="1" applyFont="1" applyFill="1" applyBorder="1" applyAlignment="1">
      <alignment vertical="top" wrapText="1"/>
    </xf>
    <xf numFmtId="0" fontId="41" fillId="0" borderId="49" xfId="0" applyFont="1" applyFill="1" applyBorder="1" applyAlignment="1">
      <alignment horizontal="left"/>
    </xf>
    <xf numFmtId="0" fontId="41" fillId="0" borderId="35" xfId="0" applyFont="1" applyFill="1" applyBorder="1" applyAlignment="1">
      <alignment horizontal="left" vertical="center"/>
    </xf>
    <xf numFmtId="0" fontId="41" fillId="0" borderId="35" xfId="0" applyFont="1" applyFill="1" applyBorder="1" applyAlignment="1"/>
    <xf numFmtId="165" fontId="41" fillId="0" borderId="50" xfId="4" applyNumberFormat="1" applyFont="1" applyFill="1" applyBorder="1" applyAlignment="1">
      <alignment horizontal="left"/>
    </xf>
    <xf numFmtId="43" fontId="3" fillId="0" borderId="7" xfId="4" applyFont="1" applyBorder="1" applyAlignment="1">
      <alignment wrapText="1"/>
    </xf>
    <xf numFmtId="43" fontId="3" fillId="0" borderId="35" xfId="4" applyFont="1" applyBorder="1" applyAlignment="1">
      <alignment wrapText="1"/>
    </xf>
    <xf numFmtId="167" fontId="40" fillId="0" borderId="35" xfId="4" applyNumberFormat="1" applyFont="1" applyBorder="1" applyAlignment="1">
      <alignment vertical="top" wrapText="1"/>
    </xf>
    <xf numFmtId="1" fontId="40" fillId="0" borderId="51" xfId="0" applyNumberFormat="1" applyFont="1" applyFill="1" applyBorder="1" applyAlignment="1">
      <alignment horizontal="left" vertical="top" wrapText="1"/>
    </xf>
    <xf numFmtId="0" fontId="43" fillId="0" borderId="35" xfId="0" applyFont="1" applyBorder="1"/>
    <xf numFmtId="0" fontId="41" fillId="0" borderId="9" xfId="0" applyFont="1" applyFill="1" applyBorder="1" applyAlignment="1">
      <alignment vertical="top" wrapText="1"/>
    </xf>
    <xf numFmtId="0" fontId="41" fillId="0" borderId="35" xfId="0" applyNumberFormat="1" applyFont="1" applyFill="1" applyBorder="1" applyAlignment="1">
      <alignment horizontal="left" vertical="center"/>
    </xf>
    <xf numFmtId="3" fontId="6" fillId="0" borderId="52" xfId="0" applyNumberFormat="1" applyFont="1" applyBorder="1" applyAlignment="1">
      <alignment vertical="center"/>
    </xf>
    <xf numFmtId="0" fontId="42" fillId="0" borderId="45" xfId="0" applyNumberFormat="1" applyFont="1" applyFill="1" applyBorder="1" applyAlignment="1">
      <alignment wrapText="1"/>
    </xf>
    <xf numFmtId="0" fontId="42" fillId="0" borderId="45" xfId="0" applyNumberFormat="1" applyFont="1" applyFill="1" applyBorder="1" applyAlignment="1">
      <alignment horizontal="center" vertical="center" wrapText="1"/>
    </xf>
    <xf numFmtId="0" fontId="42" fillId="0" borderId="45" xfId="0" applyNumberFormat="1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/>
    </xf>
    <xf numFmtId="4" fontId="42" fillId="0" borderId="45" xfId="0" applyNumberFormat="1" applyFont="1" applyFill="1" applyBorder="1" applyAlignment="1">
      <alignment vertical="top" wrapText="1"/>
    </xf>
    <xf numFmtId="4" fontId="42" fillId="0" borderId="45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14" fontId="43" fillId="0" borderId="45" xfId="0" applyNumberFormat="1" applyFont="1" applyFill="1" applyBorder="1" applyAlignment="1">
      <alignment horizontal="right"/>
    </xf>
    <xf numFmtId="165" fontId="41" fillId="0" borderId="46" xfId="4" applyNumberFormat="1" applyFont="1" applyFill="1" applyBorder="1" applyAlignment="1">
      <alignment horizontal="left"/>
    </xf>
    <xf numFmtId="1" fontId="40" fillId="0" borderId="46" xfId="0" applyNumberFormat="1" applyFont="1" applyFill="1" applyBorder="1" applyAlignment="1">
      <alignment horizontal="left" vertical="top" wrapText="1"/>
    </xf>
    <xf numFmtId="0" fontId="41" fillId="0" borderId="45" xfId="0" applyFont="1" applyFill="1" applyBorder="1" applyAlignment="1">
      <alignment vertical="top" wrapText="1"/>
    </xf>
    <xf numFmtId="0" fontId="43" fillId="0" borderId="45" xfId="0" applyFont="1" applyFill="1" applyBorder="1"/>
    <xf numFmtId="0" fontId="41" fillId="0" borderId="45" xfId="0" applyFont="1" applyFill="1" applyBorder="1" applyAlignment="1">
      <alignment horizontal="center" wrapText="1"/>
    </xf>
    <xf numFmtId="3" fontId="41" fillId="0" borderId="0" xfId="0" applyNumberFormat="1" applyFont="1" applyFill="1" applyBorder="1"/>
    <xf numFmtId="0" fontId="41" fillId="0" borderId="45" xfId="0" applyFont="1" applyFill="1" applyBorder="1"/>
    <xf numFmtId="1" fontId="40" fillId="0" borderId="45" xfId="0" applyNumberFormat="1" applyFont="1" applyFill="1" applyBorder="1" applyAlignment="1">
      <alignment horizontal="left" wrapText="1"/>
    </xf>
    <xf numFmtId="1" fontId="40" fillId="0" borderId="45" xfId="15" applyNumberFormat="1" applyFont="1" applyFill="1" applyBorder="1" applyAlignment="1">
      <alignment horizontal="left"/>
    </xf>
    <xf numFmtId="1" fontId="40" fillId="0" borderId="45" xfId="15" applyNumberFormat="1" applyFont="1" applyFill="1" applyBorder="1" applyAlignment="1">
      <alignment horizontal="left" wrapText="1"/>
    </xf>
    <xf numFmtId="0" fontId="43" fillId="0" borderId="45" xfId="0" applyFont="1" applyFill="1" applyBorder="1" applyAlignment="1">
      <alignment horizontal="left"/>
    </xf>
    <xf numFmtId="0" fontId="41" fillId="0" borderId="46" xfId="0" applyFont="1" applyFill="1" applyBorder="1" applyAlignment="1">
      <alignment vertical="top" wrapText="1"/>
    </xf>
    <xf numFmtId="0" fontId="41" fillId="0" borderId="35" xfId="0" applyFont="1" applyFill="1" applyBorder="1" applyAlignment="1">
      <alignment vertical="top" wrapText="1"/>
    </xf>
    <xf numFmtId="1" fontId="40" fillId="0" borderId="35" xfId="0" applyNumberFormat="1" applyFont="1" applyFill="1" applyBorder="1" applyAlignment="1">
      <alignment horizontal="left" wrapText="1"/>
    </xf>
    <xf numFmtId="0" fontId="43" fillId="0" borderId="35" xfId="0" applyFont="1" applyFill="1" applyBorder="1" applyAlignment="1">
      <alignment horizontal="left"/>
    </xf>
    <xf numFmtId="1" fontId="40" fillId="0" borderId="35" xfId="15" applyNumberFormat="1" applyFont="1" applyFill="1" applyBorder="1" applyAlignment="1">
      <alignment horizontal="left" wrapText="1"/>
    </xf>
    <xf numFmtId="1" fontId="40" fillId="0" borderId="46" xfId="0" applyNumberFormat="1" applyFont="1" applyFill="1" applyBorder="1" applyAlignment="1">
      <alignment horizontal="left" wrapText="1"/>
    </xf>
    <xf numFmtId="0" fontId="41" fillId="0" borderId="46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wrapText="1"/>
    </xf>
    <xf numFmtId="0" fontId="41" fillId="0" borderId="0" xfId="0" applyFont="1" applyFill="1" applyBorder="1" applyAlignment="1"/>
    <xf numFmtId="165" fontId="41" fillId="0" borderId="0" xfId="4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center" wrapText="1"/>
    </xf>
    <xf numFmtId="0" fontId="41" fillId="0" borderId="45" xfId="0" applyFont="1" applyFill="1" applyBorder="1" applyAlignment="1">
      <alignment wrapText="1"/>
    </xf>
    <xf numFmtId="165" fontId="41" fillId="0" borderId="45" xfId="4" applyNumberFormat="1" applyFont="1" applyFill="1" applyBorder="1" applyAlignment="1">
      <alignment horizontal="left"/>
    </xf>
    <xf numFmtId="1" fontId="40" fillId="0" borderId="45" xfId="0" applyNumberFormat="1" applyFont="1" applyFill="1" applyBorder="1" applyAlignment="1">
      <alignment horizontal="left" vertical="top" wrapText="1"/>
    </xf>
    <xf numFmtId="1" fontId="41" fillId="0" borderId="45" xfId="15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 wrapText="1"/>
    </xf>
    <xf numFmtId="0" fontId="41" fillId="0" borderId="54" xfId="0" applyFont="1" applyFill="1" applyBorder="1" applyAlignment="1">
      <alignment horizontal="left" vertical="center"/>
    </xf>
    <xf numFmtId="165" fontId="41" fillId="0" borderId="55" xfId="4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 vertical="top" wrapText="1"/>
    </xf>
    <xf numFmtId="0" fontId="41" fillId="0" borderId="55" xfId="0" applyFont="1" applyFill="1" applyBorder="1" applyAlignment="1">
      <alignment vertical="top" wrapText="1"/>
    </xf>
    <xf numFmtId="0" fontId="41" fillId="0" borderId="55" xfId="0" applyFont="1" applyFill="1" applyBorder="1" applyAlignment="1"/>
    <xf numFmtId="1" fontId="40" fillId="0" borderId="54" xfId="15" applyNumberFormat="1" applyFont="1" applyFill="1" applyBorder="1" applyAlignment="1">
      <alignment horizontal="left"/>
    </xf>
    <xf numFmtId="1" fontId="40" fillId="0" borderId="0" xfId="15" applyNumberFormat="1" applyFont="1" applyFill="1" applyBorder="1" applyAlignment="1">
      <alignment horizontal="left"/>
    </xf>
    <xf numFmtId="1" fontId="40" fillId="0" borderId="53" xfId="15" applyNumberFormat="1" applyFont="1" applyFill="1" applyBorder="1" applyAlignment="1">
      <alignment horizontal="left"/>
    </xf>
    <xf numFmtId="0" fontId="41" fillId="0" borderId="53" xfId="0" applyFont="1" applyFill="1" applyBorder="1" applyAlignment="1">
      <alignment horizontal="left" vertical="center"/>
    </xf>
    <xf numFmtId="1" fontId="40" fillId="0" borderId="45" xfId="0" applyNumberFormat="1" applyFont="1" applyFill="1" applyBorder="1" applyAlignment="1">
      <alignment horizontal="left"/>
    </xf>
    <xf numFmtId="0" fontId="41" fillId="0" borderId="55" xfId="0" applyFont="1" applyFill="1" applyBorder="1" applyAlignment="1">
      <alignment horizontal="left" vertical="center"/>
    </xf>
    <xf numFmtId="1" fontId="40" fillId="0" borderId="55" xfId="15" applyNumberFormat="1" applyFont="1" applyFill="1" applyBorder="1" applyAlignment="1">
      <alignment horizontal="left"/>
    </xf>
    <xf numFmtId="1" fontId="40" fillId="0" borderId="46" xfId="0" applyNumberFormat="1" applyFont="1" applyFill="1" applyBorder="1" applyAlignment="1">
      <alignment horizontal="left"/>
    </xf>
    <xf numFmtId="1" fontId="41" fillId="0" borderId="55" xfId="15" applyNumberFormat="1" applyFont="1" applyFill="1" applyBorder="1" applyAlignment="1">
      <alignment horizontal="left"/>
    </xf>
    <xf numFmtId="0" fontId="41" fillId="0" borderId="55" xfId="0" applyFont="1" applyFill="1" applyBorder="1" applyAlignment="1">
      <alignment horizontal="left"/>
    </xf>
    <xf numFmtId="0" fontId="43" fillId="0" borderId="55" xfId="0" applyFont="1" applyFill="1" applyBorder="1" applyAlignment="1">
      <alignment horizontal="left"/>
    </xf>
    <xf numFmtId="14" fontId="3" fillId="3" borderId="56" xfId="0" applyNumberFormat="1" applyFont="1" applyFill="1" applyBorder="1"/>
    <xf numFmtId="0" fontId="4" fillId="3" borderId="56" xfId="0" applyFont="1" applyFill="1" applyBorder="1" applyAlignment="1">
      <alignment horizontal="left"/>
    </xf>
    <xf numFmtId="1" fontId="3" fillId="3" borderId="56" xfId="0" applyNumberFormat="1" applyFont="1" applyFill="1" applyBorder="1"/>
    <xf numFmtId="0" fontId="8" fillId="3" borderId="56" xfId="0" applyFont="1" applyFill="1" applyBorder="1" applyAlignment="1">
      <alignment horizontal="left"/>
    </xf>
    <xf numFmtId="3" fontId="8" fillId="3" borderId="56" xfId="0" applyNumberFormat="1" applyFont="1" applyFill="1" applyBorder="1" applyAlignment="1">
      <alignment horizontal="center"/>
    </xf>
    <xf numFmtId="43" fontId="4" fillId="3" borderId="56" xfId="4" applyNumberFormat="1" applyFont="1" applyFill="1" applyBorder="1" applyAlignment="1"/>
    <xf numFmtId="14" fontId="8" fillId="3" borderId="56" xfId="0" applyNumberFormat="1" applyFont="1" applyFill="1" applyBorder="1" applyAlignment="1">
      <alignment horizontal="left"/>
    </xf>
    <xf numFmtId="43" fontId="8" fillId="3" borderId="56" xfId="4" applyNumberFormat="1" applyFont="1" applyFill="1" applyBorder="1" applyAlignment="1"/>
    <xf numFmtId="165" fontId="8" fillId="3" borderId="56" xfId="4" applyNumberFormat="1" applyFont="1" applyFill="1" applyBorder="1" applyAlignment="1"/>
    <xf numFmtId="166" fontId="8" fillId="3" borderId="56" xfId="0" applyNumberFormat="1" applyFont="1" applyFill="1" applyBorder="1" applyAlignment="1">
      <alignment horizontal="left"/>
    </xf>
    <xf numFmtId="0" fontId="8" fillId="3" borderId="43" xfId="0" applyFont="1" applyFill="1" applyBorder="1" applyAlignment="1">
      <alignment horizontal="left"/>
    </xf>
    <xf numFmtId="165" fontId="4" fillId="3" borderId="56" xfId="4" applyNumberFormat="1" applyFont="1" applyFill="1" applyBorder="1" applyAlignment="1"/>
    <xf numFmtId="165" fontId="0" fillId="0" borderId="56" xfId="0" applyNumberFormat="1" applyFont="1" applyBorder="1" applyAlignment="1"/>
    <xf numFmtId="0" fontId="8" fillId="0" borderId="56" xfId="0" applyFont="1" applyFill="1" applyBorder="1" applyAlignment="1">
      <alignment horizontal="left"/>
    </xf>
    <xf numFmtId="43" fontId="8" fillId="0" borderId="56" xfId="4" applyNumberFormat="1" applyFont="1" applyFill="1" applyBorder="1" applyAlignment="1"/>
    <xf numFmtId="1" fontId="40" fillId="0" borderId="58" xfId="0" applyNumberFormat="1" applyFont="1" applyFill="1" applyBorder="1" applyAlignment="1">
      <alignment horizontal="left"/>
    </xf>
    <xf numFmtId="1" fontId="5" fillId="3" borderId="47" xfId="0" applyNumberFormat="1" applyFont="1" applyFill="1" applyBorder="1" applyAlignment="1">
      <alignment horizontal="left" vertical="center"/>
    </xf>
    <xf numFmtId="1" fontId="40" fillId="0" borderId="47" xfId="0" applyNumberFormat="1" applyFont="1" applyFill="1" applyBorder="1" applyAlignment="1">
      <alignment horizontal="left" vertical="top" wrapText="1"/>
    </xf>
    <xf numFmtId="168" fontId="42" fillId="0" borderId="45" xfId="0" applyNumberFormat="1" applyFont="1" applyFill="1" applyBorder="1" applyAlignment="1">
      <alignment vertical="center"/>
    </xf>
    <xf numFmtId="168" fontId="43" fillId="0" borderId="45" xfId="0" applyNumberFormat="1" applyFont="1" applyFill="1" applyBorder="1" applyAlignment="1">
      <alignment horizontal="right"/>
    </xf>
    <xf numFmtId="168" fontId="41" fillId="0" borderId="0" xfId="0" applyNumberFormat="1" applyFont="1" applyFill="1" applyBorder="1" applyAlignment="1"/>
    <xf numFmtId="165" fontId="41" fillId="0" borderId="62" xfId="4" applyNumberFormat="1" applyFont="1" applyFill="1" applyBorder="1" applyAlignment="1">
      <alignment horizontal="left"/>
    </xf>
    <xf numFmtId="1" fontId="40" fillId="0" borderId="62" xfId="0" applyNumberFormat="1" applyFont="1" applyFill="1" applyBorder="1" applyAlignment="1">
      <alignment horizontal="left"/>
    </xf>
    <xf numFmtId="1" fontId="40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3" borderId="63" xfId="0" applyFont="1" applyFill="1" applyBorder="1" applyAlignment="1">
      <alignment horizontal="left"/>
    </xf>
    <xf numFmtId="2" fontId="8" fillId="3" borderId="56" xfId="0" applyNumberFormat="1" applyFont="1" applyFill="1" applyBorder="1" applyAlignment="1">
      <alignment horizontal="left"/>
    </xf>
    <xf numFmtId="1" fontId="40" fillId="0" borderId="63" xfId="0" applyNumberFormat="1" applyFont="1" applyFill="1" applyBorder="1" applyAlignment="1">
      <alignment horizontal="left"/>
    </xf>
    <xf numFmtId="1" fontId="40" fillId="0" borderId="63" xfId="0" applyNumberFormat="1" applyFont="1" applyFill="1" applyBorder="1" applyAlignment="1">
      <alignment horizontal="left" vertical="top" wrapText="1"/>
    </xf>
    <xf numFmtId="0" fontId="41" fillId="0" borderId="63" xfId="0" applyFont="1" applyFill="1" applyBorder="1" applyAlignment="1">
      <alignment vertical="top" wrapText="1"/>
    </xf>
    <xf numFmtId="0" fontId="41" fillId="0" borderId="63" xfId="0" applyFont="1" applyFill="1" applyBorder="1" applyAlignment="1">
      <alignment horizontal="center" wrapText="1"/>
    </xf>
    <xf numFmtId="0" fontId="41" fillId="0" borderId="63" xfId="0" applyFont="1" applyFill="1" applyBorder="1" applyAlignment="1">
      <alignment horizontal="left" vertical="center"/>
    </xf>
    <xf numFmtId="0" fontId="42" fillId="0" borderId="44" xfId="0" applyNumberFormat="1" applyFont="1" applyFill="1" applyBorder="1" applyAlignment="1">
      <alignment horizontal="center" vertical="center"/>
    </xf>
    <xf numFmtId="1" fontId="40" fillId="0" borderId="67" xfId="0" applyNumberFormat="1" applyFont="1" applyFill="1" applyBorder="1" applyAlignment="1">
      <alignment horizontal="left" vertical="top" wrapText="1"/>
    </xf>
    <xf numFmtId="0" fontId="41" fillId="0" borderId="58" xfId="0" applyFont="1" applyFill="1" applyBorder="1" applyAlignment="1">
      <alignment horizontal="left" vertical="center"/>
    </xf>
    <xf numFmtId="1" fontId="40" fillId="0" borderId="58" xfId="0" applyNumberFormat="1" applyFont="1" applyFill="1" applyBorder="1" applyAlignment="1">
      <alignment horizontal="left" wrapText="1"/>
    </xf>
    <xf numFmtId="1" fontId="40" fillId="0" borderId="63" xfId="0" applyNumberFormat="1" applyFont="1" applyFill="1" applyBorder="1" applyAlignment="1">
      <alignment horizontal="left" wrapText="1"/>
    </xf>
    <xf numFmtId="0" fontId="41" fillId="0" borderId="63" xfId="0" applyFont="1" applyFill="1" applyBorder="1" applyAlignment="1"/>
    <xf numFmtId="1" fontId="40" fillId="0" borderId="63" xfId="15" applyNumberFormat="1" applyFont="1" applyFill="1" applyBorder="1" applyAlignment="1">
      <alignment horizontal="left"/>
    </xf>
    <xf numFmtId="1" fontId="40" fillId="0" borderId="68" xfId="0" applyNumberFormat="1" applyFont="1" applyFill="1" applyBorder="1" applyAlignment="1">
      <alignment horizontal="left" vertical="top" wrapText="1"/>
    </xf>
    <xf numFmtId="1" fontId="40" fillId="0" borderId="66" xfId="0" applyNumberFormat="1" applyFont="1" applyFill="1" applyBorder="1" applyAlignment="1">
      <alignment horizontal="left"/>
    </xf>
    <xf numFmtId="1" fontId="40" fillId="0" borderId="65" xfId="0" applyNumberFormat="1" applyFont="1" applyFill="1" applyBorder="1" applyAlignment="1">
      <alignment horizontal="left"/>
    </xf>
    <xf numFmtId="0" fontId="41" fillId="0" borderId="67" xfId="0" applyFont="1" applyFill="1" applyBorder="1" applyAlignment="1">
      <alignment vertical="top" wrapText="1"/>
    </xf>
    <xf numFmtId="0" fontId="41" fillId="0" borderId="66" xfId="0" applyFont="1" applyFill="1" applyBorder="1" applyAlignment="1">
      <alignment vertical="top" wrapText="1"/>
    </xf>
    <xf numFmtId="14" fontId="42" fillId="2" borderId="63" xfId="1" applyNumberFormat="1" applyFont="1" applyFill="1" applyBorder="1" applyAlignment="1">
      <alignment horizontal="center" vertical="center"/>
    </xf>
    <xf numFmtId="3" fontId="42" fillId="2" borderId="63" xfId="1" applyNumberFormat="1" applyFont="1" applyFill="1" applyBorder="1" applyAlignment="1">
      <alignment vertical="center"/>
    </xf>
    <xf numFmtId="3" fontId="42" fillId="2" borderId="63" xfId="1" applyNumberFormat="1" applyFont="1" applyFill="1" applyBorder="1" applyAlignment="1">
      <alignment horizontal="right" vertical="center" wrapText="1"/>
    </xf>
    <xf numFmtId="3" fontId="42" fillId="2" borderId="63" xfId="1" applyNumberFormat="1" applyFont="1" applyFill="1" applyBorder="1" applyAlignment="1">
      <alignment horizontal="center" vertical="center"/>
    </xf>
    <xf numFmtId="43" fontId="42" fillId="2" borderId="63" xfId="4" applyFont="1" applyFill="1" applyBorder="1" applyAlignment="1">
      <alignment horizontal="center" vertical="center"/>
    </xf>
    <xf numFmtId="3" fontId="42" fillId="2" borderId="63" xfId="1" applyNumberFormat="1" applyFont="1" applyFill="1" applyBorder="1" applyAlignment="1">
      <alignment horizontal="center" vertical="center" wrapText="1"/>
    </xf>
    <xf numFmtId="3" fontId="42" fillId="2" borderId="63" xfId="1" applyNumberFormat="1" applyFont="1" applyFill="1" applyBorder="1" applyAlignment="1">
      <alignment horizontal="left" vertical="center"/>
    </xf>
    <xf numFmtId="3" fontId="42" fillId="2" borderId="63" xfId="0" applyNumberFormat="1" applyFont="1" applyFill="1" applyBorder="1" applyAlignment="1">
      <alignment vertical="center"/>
    </xf>
    <xf numFmtId="14" fontId="40" fillId="0" borderId="63" xfId="0" applyNumberFormat="1" applyFont="1" applyFill="1" applyBorder="1" applyAlignment="1">
      <alignment vertical="top" wrapText="1"/>
    </xf>
    <xf numFmtId="0" fontId="41" fillId="0" borderId="69" xfId="0" applyFont="1" applyFill="1" applyBorder="1" applyAlignment="1">
      <alignment horizontal="left"/>
    </xf>
    <xf numFmtId="0" fontId="41" fillId="0" borderId="56" xfId="0" applyFont="1" applyFill="1" applyBorder="1" applyAlignment="1">
      <alignment horizontal="left" vertical="center"/>
    </xf>
    <xf numFmtId="0" fontId="41" fillId="0" borderId="56" xfId="0" applyFont="1" applyFill="1" applyBorder="1" applyAlignment="1"/>
    <xf numFmtId="0" fontId="41" fillId="0" borderId="54" xfId="0" applyFont="1" applyFill="1" applyBorder="1" applyAlignment="1">
      <alignment horizontal="left"/>
    </xf>
    <xf numFmtId="0" fontId="43" fillId="0" borderId="54" xfId="0" applyFont="1" applyFill="1" applyBorder="1" applyAlignment="1">
      <alignment horizontal="left"/>
    </xf>
    <xf numFmtId="0" fontId="41" fillId="0" borderId="54" xfId="0" applyFont="1" applyFill="1" applyBorder="1" applyAlignment="1">
      <alignment wrapText="1"/>
    </xf>
    <xf numFmtId="0" fontId="41" fillId="0" borderId="54" xfId="0" applyFont="1" applyFill="1" applyBorder="1" applyAlignment="1"/>
    <xf numFmtId="1" fontId="40" fillId="0" borderId="55" xfId="15" applyNumberFormat="1" applyFont="1" applyFill="1" applyBorder="1" applyAlignment="1">
      <alignment horizontal="left" wrapText="1"/>
    </xf>
    <xf numFmtId="1" fontId="5" fillId="3" borderId="55" xfId="0" applyNumberFormat="1" applyFont="1" applyFill="1" applyBorder="1" applyAlignment="1">
      <alignment horizontal="left" vertical="center"/>
    </xf>
    <xf numFmtId="1" fontId="40" fillId="0" borderId="2" xfId="0" applyNumberFormat="1" applyFont="1" applyFill="1" applyBorder="1" applyAlignment="1">
      <alignment horizontal="left"/>
    </xf>
    <xf numFmtId="1" fontId="40" fillId="0" borderId="41" xfId="15" applyNumberFormat="1" applyFont="1" applyFill="1" applyBorder="1" applyAlignment="1">
      <alignment horizontal="left"/>
    </xf>
    <xf numFmtId="1" fontId="40" fillId="0" borderId="41" xfId="0" applyNumberFormat="1" applyFont="1" applyFill="1" applyBorder="1" applyAlignment="1">
      <alignment horizontal="left" wrapText="1"/>
    </xf>
    <xf numFmtId="0" fontId="41" fillId="0" borderId="2" xfId="0" applyFont="1" applyFill="1" applyBorder="1" applyAlignment="1">
      <alignment horizontal="left" vertical="center"/>
    </xf>
    <xf numFmtId="1" fontId="40" fillId="0" borderId="2" xfId="0" applyNumberFormat="1" applyFont="1" applyFill="1" applyBorder="1" applyAlignment="1">
      <alignment horizontal="left" wrapText="1"/>
    </xf>
    <xf numFmtId="1" fontId="40" fillId="0" borderId="42" xfId="0" applyNumberFormat="1" applyFont="1" applyFill="1" applyBorder="1" applyAlignment="1">
      <alignment horizontal="left" wrapText="1"/>
    </xf>
    <xf numFmtId="1" fontId="40" fillId="0" borderId="62" xfId="0" applyNumberFormat="1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vertical="top" wrapText="1"/>
    </xf>
    <xf numFmtId="1" fontId="40" fillId="0" borderId="44" xfId="0" applyNumberFormat="1" applyFont="1" applyFill="1" applyBorder="1" applyAlignment="1">
      <alignment horizontal="left" wrapText="1"/>
    </xf>
    <xf numFmtId="0" fontId="41" fillId="0" borderId="62" xfId="0" applyFont="1" applyFill="1" applyBorder="1" applyAlignment="1">
      <alignment horizontal="left" vertical="center"/>
    </xf>
    <xf numFmtId="43" fontId="4" fillId="3" borderId="41" xfId="4" applyNumberFormat="1" applyFont="1" applyFill="1" applyBorder="1" applyAlignment="1"/>
    <xf numFmtId="168" fontId="43" fillId="0" borderId="71" xfId="0" applyNumberFormat="1" applyFont="1" applyFill="1" applyBorder="1" applyAlignment="1">
      <alignment horizontal="right"/>
    </xf>
    <xf numFmtId="1" fontId="40" fillId="0" borderId="71" xfId="15" applyNumberFormat="1" applyFont="1" applyFill="1" applyBorder="1" applyAlignment="1">
      <alignment horizontal="left"/>
    </xf>
    <xf numFmtId="1" fontId="40" fillId="0" borderId="71" xfId="0" applyNumberFormat="1" applyFont="1" applyFill="1" applyBorder="1" applyAlignment="1">
      <alignment horizontal="left"/>
    </xf>
    <xf numFmtId="1" fontId="40" fillId="0" borderId="71" xfId="0" applyNumberFormat="1" applyFont="1" applyFill="1" applyBorder="1" applyAlignment="1">
      <alignment horizontal="left" wrapText="1"/>
    </xf>
    <xf numFmtId="165" fontId="41" fillId="0" borderId="72" xfId="4" applyNumberFormat="1" applyFont="1" applyFill="1" applyBorder="1" applyAlignment="1">
      <alignment horizontal="left"/>
    </xf>
    <xf numFmtId="0" fontId="41" fillId="0" borderId="71" xfId="0" applyFont="1" applyFill="1" applyBorder="1" applyAlignment="1">
      <alignment vertical="top" wrapText="1"/>
    </xf>
    <xf numFmtId="1" fontId="40" fillId="0" borderId="35" xfId="15" applyNumberFormat="1" applyFont="1" applyFill="1" applyBorder="1" applyAlignment="1">
      <alignment horizontal="left"/>
    </xf>
    <xf numFmtId="1" fontId="40" fillId="0" borderId="35" xfId="0" applyNumberFormat="1" applyFont="1" applyFill="1" applyBorder="1" applyAlignment="1">
      <alignment horizontal="left"/>
    </xf>
    <xf numFmtId="168" fontId="41" fillId="0" borderId="70" xfId="0" applyNumberFormat="1" applyFont="1" applyFill="1" applyBorder="1" applyAlignment="1"/>
    <xf numFmtId="0" fontId="41" fillId="0" borderId="70" xfId="0" applyFont="1" applyFill="1" applyBorder="1" applyAlignment="1">
      <alignment wrapText="1"/>
    </xf>
    <xf numFmtId="0" fontId="41" fillId="0" borderId="70" xfId="0" applyFont="1" applyFill="1" applyBorder="1" applyAlignment="1">
      <alignment horizontal="left" vertical="center"/>
    </xf>
    <xf numFmtId="0" fontId="41" fillId="0" borderId="70" xfId="0" applyFont="1" applyFill="1" applyBorder="1" applyAlignment="1"/>
    <xf numFmtId="165" fontId="41" fillId="0" borderId="70" xfId="4" applyNumberFormat="1" applyFont="1" applyFill="1" applyBorder="1" applyAlignment="1">
      <alignment horizontal="left"/>
    </xf>
    <xf numFmtId="0" fontId="41" fillId="0" borderId="70" xfId="0" applyFont="1" applyFill="1" applyBorder="1" applyAlignment="1">
      <alignment vertical="top" wrapText="1"/>
    </xf>
    <xf numFmtId="0" fontId="41" fillId="0" borderId="70" xfId="0" applyFont="1" applyFill="1" applyBorder="1" applyAlignment="1">
      <alignment horizontal="left" wrapText="1"/>
    </xf>
    <xf numFmtId="0" fontId="41" fillId="0" borderId="70" xfId="0" applyFont="1" applyFill="1" applyBorder="1" applyAlignment="1">
      <alignment horizontal="center" wrapText="1"/>
    </xf>
    <xf numFmtId="1" fontId="40" fillId="0" borderId="70" xfId="15" applyNumberFormat="1" applyFont="1" applyFill="1" applyBorder="1" applyAlignment="1">
      <alignment horizontal="left"/>
    </xf>
    <xf numFmtId="1" fontId="40" fillId="0" borderId="70" xfId="0" applyNumberFormat="1" applyFont="1" applyFill="1" applyBorder="1" applyAlignment="1">
      <alignment horizontal="left"/>
    </xf>
    <xf numFmtId="1" fontId="40" fillId="0" borderId="70" xfId="0" applyNumberFormat="1" applyFont="1" applyFill="1" applyBorder="1" applyAlignment="1">
      <alignment horizontal="left" wrapText="1"/>
    </xf>
    <xf numFmtId="0" fontId="41" fillId="0" borderId="73" xfId="0" applyFont="1" applyFill="1" applyBorder="1" applyAlignment="1">
      <alignment horizontal="center" wrapText="1"/>
    </xf>
    <xf numFmtId="168" fontId="41" fillId="0" borderId="45" xfId="0" applyNumberFormat="1" applyFont="1" applyFill="1" applyBorder="1" applyAlignment="1"/>
    <xf numFmtId="168" fontId="43" fillId="0" borderId="70" xfId="0" applyNumberFormat="1" applyFont="1" applyFill="1" applyBorder="1" applyAlignment="1">
      <alignment horizontal="right"/>
    </xf>
    <xf numFmtId="0" fontId="41" fillId="0" borderId="63" xfId="0" applyFont="1" applyFill="1" applyBorder="1" applyAlignment="1">
      <alignment wrapText="1"/>
    </xf>
    <xf numFmtId="0" fontId="41" fillId="0" borderId="64" xfId="0" applyFont="1" applyFill="1" applyBorder="1" applyAlignment="1">
      <alignment wrapText="1"/>
    </xf>
    <xf numFmtId="0" fontId="41" fillId="0" borderId="71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wrapText="1"/>
    </xf>
    <xf numFmtId="0" fontId="41" fillId="0" borderId="63" xfId="0" applyFont="1" applyFill="1" applyBorder="1" applyAlignment="1">
      <alignment horizontal="left" wrapText="1"/>
    </xf>
    <xf numFmtId="1" fontId="40" fillId="0" borderId="70" xfId="0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1" fillId="0" borderId="56" xfId="0" applyFont="1" applyFill="1" applyBorder="1" applyAlignment="1">
      <alignment wrapText="1"/>
    </xf>
    <xf numFmtId="1" fontId="41" fillId="0" borderId="45" xfId="0" applyNumberFormat="1" applyFont="1" applyFill="1" applyBorder="1" applyAlignment="1">
      <alignment horizontal="left" wrapText="1"/>
    </xf>
    <xf numFmtId="0" fontId="41" fillId="0" borderId="73" xfId="0" applyFont="1" applyFill="1" applyBorder="1" applyAlignment="1">
      <alignment horizontal="left" vertical="center"/>
    </xf>
    <xf numFmtId="0" fontId="41" fillId="0" borderId="73" xfId="0" applyFont="1" applyFill="1" applyBorder="1" applyAlignment="1"/>
    <xf numFmtId="165" fontId="41" fillId="0" borderId="74" xfId="4" applyNumberFormat="1" applyFont="1" applyFill="1" applyBorder="1" applyAlignment="1">
      <alignment horizontal="left"/>
    </xf>
    <xf numFmtId="43" fontId="3" fillId="0" borderId="75" xfId="4" applyFont="1" applyBorder="1" applyAlignment="1">
      <alignment wrapText="1"/>
    </xf>
    <xf numFmtId="43" fontId="3" fillId="0" borderId="76" xfId="4" applyFont="1" applyBorder="1" applyAlignment="1">
      <alignment wrapText="1"/>
    </xf>
    <xf numFmtId="0" fontId="43" fillId="0" borderId="76" xfId="0" applyFont="1" applyFill="1" applyBorder="1"/>
    <xf numFmtId="1" fontId="40" fillId="0" borderId="76" xfId="0" applyNumberFormat="1" applyFont="1" applyFill="1" applyBorder="1" applyAlignment="1">
      <alignment horizontal="left" vertical="top" wrapText="1"/>
    </xf>
    <xf numFmtId="0" fontId="43" fillId="0" borderId="76" xfId="0" applyFont="1" applyBorder="1"/>
    <xf numFmtId="0" fontId="41" fillId="0" borderId="76" xfId="0" applyFont="1" applyFill="1" applyBorder="1" applyAlignment="1">
      <alignment vertical="top" wrapText="1"/>
    </xf>
    <xf numFmtId="0" fontId="41" fillId="0" borderId="76" xfId="0" applyFont="1" applyFill="1" applyBorder="1"/>
    <xf numFmtId="0" fontId="43" fillId="0" borderId="63" xfId="0" applyFont="1" applyBorder="1"/>
    <xf numFmtId="165" fontId="41" fillId="0" borderId="63" xfId="4" applyNumberFormat="1" applyFont="1" applyFill="1" applyBorder="1" applyAlignment="1">
      <alignment horizontal="left"/>
    </xf>
    <xf numFmtId="43" fontId="3" fillId="0" borderId="63" xfId="4" applyFont="1" applyBorder="1" applyAlignment="1">
      <alignment wrapText="1"/>
    </xf>
    <xf numFmtId="0" fontId="41" fillId="0" borderId="63" xfId="0" applyFont="1" applyFill="1" applyBorder="1"/>
    <xf numFmtId="14" fontId="43" fillId="0" borderId="63" xfId="0" applyNumberFormat="1" applyFont="1" applyBorder="1"/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38099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21166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4" name="Text Box 3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mois%20de%20septembre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292.58170949074" createdVersion="5" refreshedVersion="5" minRefreshableVersion="3" recordCount="186">
  <cacheSource type="worksheet">
    <worksheetSource ref="A1:I187" sheet="Data Sept 2019" r:id="rId2"/>
  </cacheSource>
  <cacheFields count="9">
    <cacheField name="Dates" numFmtId="168">
      <sharedItems containsSemiMixedTypes="0" containsNonDate="0" containsDate="1" containsString="0" minDate="2019-09-02T00:00:00" maxDate="2019-10-01T00:00:00"/>
    </cacheField>
    <cacheField name="Détails" numFmtId="0">
      <sharedItems/>
    </cacheField>
    <cacheField name="Type de dépenses" numFmtId="0">
      <sharedItems count="13">
        <s v="Transport"/>
        <s v="Services"/>
        <s v="Travel subsistence"/>
        <s v="Jail Visit"/>
        <s v="Trust Building"/>
        <s v="Office materials"/>
        <s v="Telephone"/>
        <s v="Personnel"/>
        <s v="Publications"/>
        <s v="Rent &amp; Utilities"/>
        <s v="Bonus"/>
        <s v="Internet"/>
        <s v="Bank Fees"/>
      </sharedItems>
    </cacheField>
    <cacheField name="Departement" numFmtId="0">
      <sharedItems count="5">
        <s v="Investigation"/>
        <s v="Office"/>
        <s v="Media"/>
        <s v="Legal"/>
        <s v="Management"/>
      </sharedItems>
    </cacheField>
    <cacheField name="Montant dépensé FCFA" numFmtId="165">
      <sharedItems containsSemiMixedTypes="0" containsString="0" containsNumber="1" containsInteger="1" minValue="200" maxValue="29455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d v="2019-09-02T00:00:00"/>
    <s v="Bureau-Adewui"/>
    <x v="0"/>
    <x v="0"/>
    <n v="400"/>
    <s v="I70"/>
    <s v="AVAAZ"/>
    <s v="CA-09-01"/>
    <s v="OUI"/>
  </r>
  <r>
    <d v="2019-09-02T00:00:00"/>
    <s v="Adewui-Bureau"/>
    <x v="0"/>
    <x v="0"/>
    <n v="400"/>
    <s v="I70"/>
    <s v="AVAAZ"/>
    <s v="CA-09-01"/>
    <s v="OUI"/>
  </r>
  <r>
    <d v="2019-09-02T00:00:00"/>
    <s v="Règlement total de frais de réparation d'ordinateurs"/>
    <x v="1"/>
    <x v="1"/>
    <n v="105000"/>
    <s v="I70"/>
    <s v="AVAAZ"/>
    <s v="CA-09-01"/>
    <s v="OUI"/>
  </r>
  <r>
    <d v="2019-09-03T00:00:00"/>
    <s v="maison-station lomé"/>
    <x v="0"/>
    <x v="2"/>
    <n v="1500"/>
    <s v="Nicolas"/>
    <s v="AVAAZ"/>
    <s v="CA-09-03"/>
    <s v="OUI"/>
  </r>
  <r>
    <d v="2019-09-03T00:00:00"/>
    <s v="station lomé-station aného"/>
    <x v="0"/>
    <x v="2"/>
    <n v="1000"/>
    <s v="Nicolas"/>
    <s v="AVAAZ"/>
    <s v="CA-09-03"/>
    <s v="OUI"/>
  </r>
  <r>
    <d v="2019-09-03T00:00:00"/>
    <s v="station aného-prison"/>
    <x v="0"/>
    <x v="2"/>
    <n v="300"/>
    <s v="Nicolas"/>
    <s v="AVAAZ"/>
    <s v="CA-09-03"/>
    <s v="OUI"/>
  </r>
  <r>
    <d v="2019-09-03T00:00:00"/>
    <s v="prison-station aného"/>
    <x v="0"/>
    <x v="2"/>
    <n v="300"/>
    <s v="Nicolas"/>
    <s v="AVAAZ"/>
    <s v="CA-09-03"/>
    <s v="OUI"/>
  </r>
  <r>
    <d v="2019-09-03T00:00:00"/>
    <s v="nourriture"/>
    <x v="2"/>
    <x v="2"/>
    <n v="1000"/>
    <s v="Nicolas"/>
    <s v="AVAAZ"/>
    <s v="CA-09-03"/>
    <s v="OUI"/>
  </r>
  <r>
    <d v="2019-09-03T00:00:00"/>
    <s v="frais de siviste de prison"/>
    <x v="3"/>
    <x v="3"/>
    <n v="1000"/>
    <s v="Nicolas"/>
    <s v="AVAAZ"/>
    <s v="CA-09-03"/>
    <s v="OUI"/>
  </r>
  <r>
    <d v="2019-09-03T00:00:00"/>
    <s v="station aného-station lomé"/>
    <x v="0"/>
    <x v="2"/>
    <n v="1000"/>
    <s v="Nicolas"/>
    <s v="AVAAZ"/>
    <s v="CA-09-03"/>
    <s v="OUI"/>
  </r>
  <r>
    <d v="2019-09-03T00:00:00"/>
    <s v="station lomé-bureau"/>
    <x v="0"/>
    <x v="2"/>
    <n v="1200"/>
    <s v="Nicolas"/>
    <s v="AVAAZ"/>
    <s v="CA-09-03"/>
    <s v="OUI"/>
  </r>
  <r>
    <d v="2019-09-03T00:00:00"/>
    <s v="Bureau-Station Lomé"/>
    <x v="0"/>
    <x v="3"/>
    <n v="1200"/>
    <s v="Sonia"/>
    <s v="AVAAZ"/>
    <s v="CA-09-02"/>
    <s v="OUI"/>
  </r>
  <r>
    <d v="2019-09-03T00:00:00"/>
    <s v="station lomé-station aného"/>
    <x v="0"/>
    <x v="3"/>
    <n v="1000"/>
    <s v="Sonia"/>
    <s v="AVAAZ"/>
    <s v="CA-09-02"/>
    <s v="OUI"/>
  </r>
  <r>
    <d v="2019-09-03T00:00:00"/>
    <s v="Statio Aného-Prison"/>
    <x v="0"/>
    <x v="3"/>
    <n v="300"/>
    <s v="Sonia"/>
    <s v="AVAAZ"/>
    <s v="CA-09-02"/>
    <s v="OUI"/>
  </r>
  <r>
    <d v="2019-09-03T00:00:00"/>
    <s v="Prison Station Aného"/>
    <x v="0"/>
    <x v="3"/>
    <n v="300"/>
    <s v="Sonia"/>
    <s v="AVAAZ"/>
    <s v="CA-09-02"/>
    <s v="OUI"/>
  </r>
  <r>
    <d v="2019-09-03T00:00:00"/>
    <s v="station aného-station lomé"/>
    <x v="0"/>
    <x v="3"/>
    <n v="1000"/>
    <s v="Sonia"/>
    <s v="AVAAZ"/>
    <s v="CA-09-02"/>
    <s v="OUI"/>
  </r>
  <r>
    <d v="2019-09-03T00:00:00"/>
    <s v="station lomé-bureau"/>
    <x v="0"/>
    <x v="3"/>
    <n v="1200"/>
    <s v="Sonia"/>
    <s v="AVAAZ"/>
    <s v="CA-09-02"/>
    <s v="OUI"/>
  </r>
  <r>
    <d v="2019-09-03T00:00:00"/>
    <s v="nourriture"/>
    <x v="2"/>
    <x v="3"/>
    <n v="1000"/>
    <s v="Sonia"/>
    <s v="AVAAZ"/>
    <s v="CA-09-02"/>
    <s v="OUI"/>
  </r>
  <r>
    <d v="2019-09-03T00:00:00"/>
    <s v="Frais de visite de prison"/>
    <x v="3"/>
    <x v="3"/>
    <n v="1000"/>
    <s v="Sonia"/>
    <s v="AVAAZ"/>
    <s v="CA-09-02"/>
    <s v="OUI"/>
  </r>
  <r>
    <d v="2019-09-03T00:00:00"/>
    <s v="Nourriture des prévenus"/>
    <x v="3"/>
    <x v="3"/>
    <n v="2000"/>
    <s v="Sonia"/>
    <s v="AVAAZ"/>
    <s v="CA-09-02"/>
    <s v="OUI"/>
  </r>
  <r>
    <d v="2019-09-03T00:00:00"/>
    <s v="Bureau - Amandréta"/>
    <x v="0"/>
    <x v="0"/>
    <n v="1800"/>
    <s v="I33"/>
    <s v="AVAAZ"/>
    <s v="CA-09-04"/>
    <s v="OUI"/>
  </r>
  <r>
    <d v="2019-09-03T00:00:00"/>
    <s v="Boissons"/>
    <x v="4"/>
    <x v="0"/>
    <n v="1300"/>
    <s v="I33"/>
    <s v="AVAAZ"/>
    <s v="CA-09-04"/>
    <s v="OUI"/>
  </r>
  <r>
    <d v="2019-09-03T00:00:00"/>
    <s v="Amandréta - Bureau"/>
    <x v="0"/>
    <x v="0"/>
    <n v="1800"/>
    <s v="I33"/>
    <s v="AVAAZ"/>
    <s v="CA-09-04"/>
    <s v="OUI"/>
  </r>
  <r>
    <d v="2019-09-04T00:00:00"/>
    <s v="Bureau-OFFAP pour remeise de contrat"/>
    <x v="0"/>
    <x v="3"/>
    <n v="900"/>
    <s v="Darius"/>
    <s v="AVAAZ"/>
    <s v="CA-09-07"/>
    <s v="OUI"/>
  </r>
  <r>
    <d v="2019-09-04T00:00:00"/>
    <s v="OFFAP-Orabank"/>
    <x v="0"/>
    <x v="3"/>
    <n v="250"/>
    <s v="Darius"/>
    <s v="AVAAZ"/>
    <s v="CA-09-07"/>
    <s v="OUI"/>
  </r>
  <r>
    <d v="2019-09-04T00:00:00"/>
    <s v="Orabank-Bureau"/>
    <x v="0"/>
    <x v="3"/>
    <n v="850"/>
    <s v="Darius"/>
    <s v="AVAAZ"/>
    <s v="CA-09-07"/>
    <s v="OUI"/>
  </r>
  <r>
    <d v="2019-09-04T00:00:00"/>
    <s v="Bureau-Adewui"/>
    <x v="0"/>
    <x v="0"/>
    <n v="400"/>
    <s v="I70"/>
    <s v="AVAAZ"/>
    <s v="CA-09-05"/>
    <s v="OUI"/>
  </r>
  <r>
    <d v="2019-09-04T00:00:00"/>
    <s v="Adewui-Akodessewa"/>
    <x v="0"/>
    <x v="0"/>
    <n v="2000"/>
    <s v="I70"/>
    <s v="AVAAZ"/>
    <s v="CA-09-05"/>
    <s v="OUI"/>
  </r>
  <r>
    <d v="2019-09-04T00:00:00"/>
    <s v="Akodessewa-Dzifa Kpota"/>
    <x v="0"/>
    <x v="0"/>
    <n v="400"/>
    <s v="I70"/>
    <s v="AVAAZ"/>
    <s v="CA-09-05"/>
    <s v="OUI"/>
  </r>
  <r>
    <d v="2019-09-04T00:00:00"/>
    <s v="Dzifa Kpota-Akodessewa"/>
    <x v="0"/>
    <x v="0"/>
    <n v="400"/>
    <s v="I70"/>
    <s v="AVAAZ"/>
    <s v="CA-09-05"/>
    <s v="OUI"/>
  </r>
  <r>
    <d v="2019-09-04T00:00:00"/>
    <s v="Akodessewa-Bureau"/>
    <x v="0"/>
    <x v="0"/>
    <n v="2000"/>
    <s v="I70"/>
    <s v="AVAAZ"/>
    <s v="CA-09-05"/>
    <s v="OUI"/>
  </r>
  <r>
    <d v="2019-09-04T00:00:00"/>
    <s v="Souris sans fil pour Sonia"/>
    <x v="5"/>
    <x v="1"/>
    <n v="2500"/>
    <s v="I70"/>
    <s v="AVAAZ"/>
    <s v="CA-09-05"/>
    <s v="OUI"/>
  </r>
  <r>
    <d v="2019-09-04T00:00:00"/>
    <s v="Piles pour ls souris"/>
    <x v="5"/>
    <x v="1"/>
    <n v="2400"/>
    <s v="I70"/>
    <s v="AVAAZ"/>
    <s v="CA-09-05"/>
    <s v="OUI"/>
  </r>
  <r>
    <d v="2019-09-04T00:00:00"/>
    <s v="Bureau - Zossimé"/>
    <x v="0"/>
    <x v="0"/>
    <n v="1700"/>
    <s v="I33"/>
    <s v="AVAAZ"/>
    <s v="CA-09-06"/>
    <s v="OUI"/>
  </r>
  <r>
    <d v="2019-09-04T00:00:00"/>
    <s v="Boissons"/>
    <x v="4"/>
    <x v="0"/>
    <n v="1500"/>
    <s v="I33"/>
    <s v="AVAAZ"/>
    <s v="CA-09-06"/>
    <s v="OUI"/>
  </r>
  <r>
    <d v="2019-09-04T00:00:00"/>
    <s v="Zossimé - Bureau"/>
    <x v="0"/>
    <x v="0"/>
    <n v="1700"/>
    <s v="I33"/>
    <s v="AVAAZ"/>
    <s v="CA-09-06"/>
    <s v="OUI"/>
  </r>
  <r>
    <d v="2019-09-05T00:00:00"/>
    <s v="Bureau - Zossimé Sud"/>
    <x v="0"/>
    <x v="0"/>
    <n v="1700"/>
    <s v="I33"/>
    <s v="AVAAZ"/>
    <s v="CA-09-08"/>
    <s v="OUI"/>
  </r>
  <r>
    <d v="2019-09-05T00:00:00"/>
    <s v="Boissons"/>
    <x v="4"/>
    <x v="0"/>
    <n v="1400"/>
    <s v="I33"/>
    <s v="AVAAZ"/>
    <s v="CA-09-08"/>
    <s v="OUI"/>
  </r>
  <r>
    <d v="2019-09-05T00:00:00"/>
    <s v="Zossimé Sud - Bureau"/>
    <x v="0"/>
    <x v="0"/>
    <n v="1700"/>
    <s v="I33"/>
    <s v="AVAAZ"/>
    <s v="CA-09-08"/>
    <s v="OUI"/>
  </r>
  <r>
    <d v="2019-09-09T00:00:00"/>
    <s v="Bureau -OFFAP pour signature de chèque"/>
    <x v="0"/>
    <x v="3"/>
    <n v="900"/>
    <s v="Darius"/>
    <s v="AVAAZ"/>
    <s v="CA-09-13"/>
    <s v="OUI"/>
  </r>
  <r>
    <d v="2019-09-09T00:00:00"/>
    <s v="OFFAP-Bureau"/>
    <x v="0"/>
    <x v="3"/>
    <n v="900"/>
    <s v="Darius"/>
    <s v="AVAAZ"/>
    <s v="CA-09-13"/>
    <s v="OUI"/>
  </r>
  <r>
    <d v="2019-09-09T00:00:00"/>
    <s v="Achat  de carte de recharge pour le bureau"/>
    <x v="6"/>
    <x v="1"/>
    <n v="100000"/>
    <s v="Appolinaire"/>
    <s v="AVAAZ"/>
    <s v="CA-09-09"/>
    <s v="OUI"/>
  </r>
  <r>
    <d v="2019-09-09T00:00:00"/>
    <s v="Transport Bureau-Deckon pour achat de carte de recharge"/>
    <x v="0"/>
    <x v="1"/>
    <n v="700"/>
    <s v="Appolinaire"/>
    <s v="AVAAZ"/>
    <s v="CA-09-09"/>
    <s v="OUI"/>
  </r>
  <r>
    <d v="2019-09-09T00:00:00"/>
    <s v="Transport Deckon-Bureau pour achat de carte de recharge"/>
    <x v="0"/>
    <x v="1"/>
    <n v="700"/>
    <s v="Appolinaire"/>
    <s v="AVAAZ"/>
    <s v="CA-09-09"/>
    <s v="OUI"/>
  </r>
  <r>
    <d v="2019-09-09T00:00:00"/>
    <s v="Bureau - Kohémé"/>
    <x v="0"/>
    <x v="0"/>
    <n v="1800"/>
    <s v="I33"/>
    <s v="AVAAZ"/>
    <s v="CA-09-11"/>
    <s v="OUI"/>
  </r>
  <r>
    <d v="2019-09-09T00:00:00"/>
    <s v="Boissons"/>
    <x v="4"/>
    <x v="0"/>
    <n v="1500"/>
    <s v="I33"/>
    <s v="AVAAZ"/>
    <s v="CA-09-11"/>
    <s v="OUI"/>
  </r>
  <r>
    <d v="2019-09-09T00:00:00"/>
    <s v="Kohémé - Bureau"/>
    <x v="0"/>
    <x v="0"/>
    <n v="1800"/>
    <s v="I33"/>
    <s v="AVAAZ"/>
    <s v="CA-09-11"/>
    <s v="OUI"/>
  </r>
  <r>
    <d v="2019-09-10T00:00:00"/>
    <s v="Chèque N°2330837 frais CNSS mois d'Août  2019"/>
    <x v="7"/>
    <x v="1"/>
    <n v="294550"/>
    <s v="ORABANK"/>
    <s v="AVAAZ"/>
    <s v="BQ-09-02"/>
    <s v="OUI"/>
  </r>
  <r>
    <d v="2019-09-10T00:00:00"/>
    <s v="Maison-CNSS pour paiement des cotisations"/>
    <x v="0"/>
    <x v="3"/>
    <n v="500"/>
    <s v="Darius"/>
    <s v="AVAAZ"/>
    <s v="CA-09-14"/>
    <s v="OUI"/>
  </r>
  <r>
    <d v="2019-09-10T00:00:00"/>
    <s v="CNSS-Bureau"/>
    <x v="0"/>
    <x v="3"/>
    <n v="400"/>
    <s v="Darius"/>
    <s v="AVAAZ"/>
    <s v="CA-09-14"/>
    <s v="OUI"/>
  </r>
  <r>
    <d v="2019-09-10T00:00:00"/>
    <s v="bureau-GHIS palace"/>
    <x v="0"/>
    <x v="2"/>
    <n v="1500"/>
    <s v="Nicolas"/>
    <s v="AVAAZ"/>
    <s v="CA-09-15"/>
    <s v="OUI"/>
  </r>
  <r>
    <d v="2019-09-10T00:00:00"/>
    <s v="GHIS palace-maison"/>
    <x v="0"/>
    <x v="2"/>
    <n v="1800"/>
    <s v="Nicolas"/>
    <s v="AVAAZ"/>
    <s v="CA-09-15"/>
    <s v="OUI"/>
  </r>
  <r>
    <d v="2019-09-10T00:00:00"/>
    <s v="Bureau - Zopomahé Centre"/>
    <x v="0"/>
    <x v="0"/>
    <n v="1800"/>
    <s v="I33"/>
    <s v="AVAAZ"/>
    <s v="CA-09-16"/>
    <s v="OUI"/>
  </r>
  <r>
    <d v="2019-09-10T00:00:00"/>
    <s v="Boissons"/>
    <x v="4"/>
    <x v="0"/>
    <n v="1300"/>
    <s v="I33"/>
    <s v="AVAAZ"/>
    <s v="CA-09-16"/>
    <s v="OUI"/>
  </r>
  <r>
    <d v="2019-09-10T00:00:00"/>
    <s v="Zopomahé Centre - Bureau"/>
    <x v="0"/>
    <x v="0"/>
    <n v="1800"/>
    <s v="I33"/>
    <s v="AVAAZ"/>
    <s v="CA-09-16"/>
    <s v="OUI"/>
  </r>
  <r>
    <d v="2019-09-11T00:00:00"/>
    <s v="Bureau-Akodessewa"/>
    <x v="0"/>
    <x v="0"/>
    <n v="2000"/>
    <s v="I70"/>
    <s v="AVAAZ"/>
    <s v="CA-09-18"/>
    <s v="OUI"/>
  </r>
  <r>
    <d v="2019-09-11T00:00:00"/>
    <s v="Akodessewa-Bureau"/>
    <x v="0"/>
    <x v="0"/>
    <n v="2000"/>
    <s v="I70"/>
    <s v="AVAAZ"/>
    <s v="CA-09-18"/>
    <s v="OUI"/>
  </r>
  <r>
    <d v="2019-09-11T00:00:00"/>
    <s v="Bureau - Sogbossito Sud"/>
    <x v="0"/>
    <x v="0"/>
    <n v="1500"/>
    <s v="I33"/>
    <s v="AVAAZ"/>
    <s v="CA-09--17"/>
    <s v="OUI"/>
  </r>
  <r>
    <d v="2019-09-11T00:00:00"/>
    <s v="Boissons"/>
    <x v="4"/>
    <x v="0"/>
    <n v="1500"/>
    <s v="I33"/>
    <s v="AVAAZ"/>
    <s v="CA-09--17"/>
    <s v="OUI"/>
  </r>
  <r>
    <d v="2019-09-11T00:00:00"/>
    <s v="Sogbossito Sud - Bureau"/>
    <x v="0"/>
    <x v="0"/>
    <n v="1500"/>
    <s v="I33"/>
    <s v="AVAAZ"/>
    <s v="CA-09--17"/>
    <s v="OUI"/>
  </r>
  <r>
    <d v="2019-09-12T00:00:00"/>
    <s v="Abonnement journaux mois de septembre"/>
    <x v="8"/>
    <x v="1"/>
    <n v="6670"/>
    <s v="Appolinaire"/>
    <s v="AVAAZ"/>
    <s v="CA-09-19"/>
    <s v="OUI"/>
  </r>
  <r>
    <d v="2019-09-12T00:00:00"/>
    <s v="Frais  poubelle mois  septembre "/>
    <x v="9"/>
    <x v="1"/>
    <n v="2000"/>
    <s v="Appolinaire"/>
    <s v="AVAAZ"/>
    <s v="CA-09-20"/>
    <s v="OUI"/>
  </r>
  <r>
    <d v="2019-09-12T00:00:00"/>
    <s v="Transport Bureau-Sotimex pour achat de materiel de bureau"/>
    <x v="0"/>
    <x v="1"/>
    <n v="600"/>
    <s v="Appolinaire"/>
    <s v="AVAAZ"/>
    <s v="CA-09-22"/>
    <s v="OUI"/>
  </r>
  <r>
    <d v="2019-09-12T00:00:00"/>
    <s v="Transport Sotimex-Bureau pour achat de materiel de bureau"/>
    <x v="0"/>
    <x v="1"/>
    <n v="600"/>
    <s v="Appolinaire"/>
    <s v="AVAAZ"/>
    <s v="CA-09-22"/>
    <s v="OUI"/>
  </r>
  <r>
    <d v="2019-09-12T00:00:00"/>
    <s v="Achat de Pochettes A4"/>
    <x v="5"/>
    <x v="1"/>
    <n v="1441"/>
    <s v="Appolinaire"/>
    <s v="AVAAZ"/>
    <s v="CA-09-22"/>
    <s v="OUI"/>
  </r>
  <r>
    <d v="2019-09-12T00:00:00"/>
    <s v="Achat de Pochettes A5"/>
    <x v="5"/>
    <x v="1"/>
    <n v="1271"/>
    <s v="Appolinaire"/>
    <s v="AVAAZ"/>
    <s v="CA-09-22"/>
    <s v="OUI"/>
  </r>
  <r>
    <d v="2019-09-12T00:00:00"/>
    <s v="Achat d'envellopes"/>
    <x v="5"/>
    <x v="1"/>
    <n v="826"/>
    <s v="Appolinaire"/>
    <s v="AVAAZ"/>
    <s v="CA-09-22"/>
    <s v="OUI"/>
  </r>
  <r>
    <d v="2019-09-12T00:00:00"/>
    <s v="Achat de chemise"/>
    <x v="5"/>
    <x v="1"/>
    <n v="4576"/>
    <s v="Appolinaire"/>
    <s v="AVAAZ"/>
    <s v="CA-09-22"/>
    <s v="OUI"/>
  </r>
  <r>
    <d v="2019-09-12T00:00:00"/>
    <s v="Achat de boite  stylo"/>
    <x v="5"/>
    <x v="1"/>
    <n v="6610"/>
    <s v="Appolinaire"/>
    <s v="AVAAZ"/>
    <s v="CA-09-22"/>
    <s v="OUI"/>
  </r>
  <r>
    <d v="2019-09-12T00:00:00"/>
    <s v="Achat de boite  souris optique pour Sonia"/>
    <x v="5"/>
    <x v="1"/>
    <n v="8983"/>
    <s v="Appolinaire"/>
    <s v="AVAAZ"/>
    <s v="CA-09-22"/>
    <s v="OUI"/>
  </r>
  <r>
    <d v="2019-09-12T00:00:00"/>
    <s v="TVA sur achat  matériel  bureau"/>
    <x v="7"/>
    <x v="1"/>
    <n v="4268"/>
    <s v="Appolinaire"/>
    <s v="AVAAZ"/>
    <s v="CA-09-22"/>
    <s v="OUI"/>
  </r>
  <r>
    <d v="2019-09-12T00:00:00"/>
    <s v="Achat de nettoyant bureau"/>
    <x v="5"/>
    <x v="1"/>
    <n v="4600"/>
    <s v="Appolinaire"/>
    <s v="AVAAZ"/>
    <s v="CA-09-23"/>
    <s v="OUI"/>
  </r>
  <r>
    <d v="2019-09-12T00:00:00"/>
    <s v="Achat de bloc wc bureau"/>
    <x v="5"/>
    <x v="1"/>
    <n v="1150"/>
    <s v="Appolinaire"/>
    <s v="AVAAZ"/>
    <s v="CA-09-23"/>
    <s v="OUI"/>
  </r>
  <r>
    <d v="2019-09-12T00:00:00"/>
    <s v="Achat de désodorisant bureau"/>
    <x v="5"/>
    <x v="1"/>
    <n v="2300"/>
    <s v="Appolinaire"/>
    <s v="AVAAZ"/>
    <s v="CA-09-23"/>
    <s v="OUI"/>
  </r>
  <r>
    <d v="2019-09-12T00:00:00"/>
    <s v="Achat de sac poubelle 50% bureau"/>
    <x v="5"/>
    <x v="1"/>
    <n v="1600"/>
    <s v="Appolinaire"/>
    <s v="AVAAZ"/>
    <s v="CA-09-23"/>
    <s v="OUI"/>
  </r>
  <r>
    <d v="2019-09-12T00:00:00"/>
    <s v="Achat de sac poubelle 100% bureau"/>
    <x v="5"/>
    <x v="1"/>
    <n v="1750"/>
    <s v="Appolinaire"/>
    <s v="AVAAZ"/>
    <s v="CA-09-23"/>
    <s v="OUI"/>
  </r>
  <r>
    <d v="2019-09-12T00:00:00"/>
    <s v="Achat de javel pour bureau"/>
    <x v="5"/>
    <x v="1"/>
    <n v="1900"/>
    <s v="Appolinaire"/>
    <s v="AVAAZ"/>
    <s v="CA-09-23"/>
    <s v="OUI"/>
  </r>
  <r>
    <d v="2019-09-12T00:00:00"/>
    <s v="Achat de milo"/>
    <x v="5"/>
    <x v="1"/>
    <n v="2500"/>
    <s v="Appolinaire"/>
    <s v="AVAAZ"/>
    <s v="CA-09-23"/>
    <s v="OUI"/>
  </r>
  <r>
    <d v="2019-09-12T00:00:00"/>
    <s v="Achat de beurre"/>
    <x v="5"/>
    <x v="1"/>
    <n v="1000"/>
    <s v="Appolinaire"/>
    <s v="AVAAZ"/>
    <s v="CA-09-23"/>
    <s v="OUI"/>
  </r>
  <r>
    <d v="2019-09-12T00:00:00"/>
    <s v="Achat de liquide de vaisselle"/>
    <x v="5"/>
    <x v="1"/>
    <n v="2800"/>
    <s v="Appolinaire"/>
    <s v="AVAAZ"/>
    <s v="CA-09-23"/>
    <s v="OUI"/>
  </r>
  <r>
    <d v="2019-09-12T00:00:00"/>
    <s v="Achat de lait peak grande boite"/>
    <x v="5"/>
    <x v="1"/>
    <n v="7700"/>
    <s v="Appolinaire"/>
    <s v="AVAAZ"/>
    <s v="CA-09-23"/>
    <s v="OUI"/>
  </r>
  <r>
    <d v="2019-09-12T00:00:00"/>
    <s v="Achat de lait peak petite boite"/>
    <x v="5"/>
    <x v="1"/>
    <n v="3500"/>
    <s v="Appolinaire"/>
    <s v="AVAAZ"/>
    <s v="CA-09-23"/>
    <s v="OUI"/>
  </r>
  <r>
    <d v="2019-09-12T00:00:00"/>
    <s v="Achat de Omo "/>
    <x v="5"/>
    <x v="1"/>
    <n v="1500"/>
    <s v="Appolinaire"/>
    <s v="AVAAZ"/>
    <s v="CA-09-23"/>
    <s v="OUI"/>
  </r>
  <r>
    <d v="2019-09-12T00:00:00"/>
    <s v="Achat de biscuit Bistella"/>
    <x v="5"/>
    <x v="1"/>
    <n v="2200"/>
    <s v="Appolinaire"/>
    <s v="AVAAZ"/>
    <s v="CA-09-23"/>
    <s v="OUI"/>
  </r>
  <r>
    <d v="2019-09-12T00:00:00"/>
    <s v="Achat de biscuit Milk"/>
    <x v="5"/>
    <x v="1"/>
    <n v="2200"/>
    <s v="Appolinaire"/>
    <s v="AVAAZ"/>
    <s v="CA-09-23"/>
    <s v="OUI"/>
  </r>
  <r>
    <d v="2019-09-12T00:00:00"/>
    <s v="Achat de biscuit Perk"/>
    <x v="5"/>
    <x v="1"/>
    <n v="1500"/>
    <s v="Appolinaire"/>
    <s v="AVAAZ"/>
    <s v="CA-09-23"/>
    <s v="OUI"/>
  </r>
  <r>
    <d v="2019-09-12T00:00:00"/>
    <s v="Achat de biscuit Oats chocolats"/>
    <x v="5"/>
    <x v="1"/>
    <n v="900"/>
    <s v="Appolinaire"/>
    <s v="AVAAZ"/>
    <s v="CA-09-23"/>
    <s v="OUI"/>
  </r>
  <r>
    <d v="2019-09-12T00:00:00"/>
    <s v="Achat de papir hygénique"/>
    <x v="5"/>
    <x v="1"/>
    <n v="1500"/>
    <s v="Appolinaire"/>
    <s v="AVAAZ"/>
    <s v="CA-09-23"/>
    <s v="OUI"/>
  </r>
  <r>
    <d v="2019-09-12T00:00:00"/>
    <s v="Transport pour ravitaillement au bureau "/>
    <x v="0"/>
    <x v="1"/>
    <n v="800"/>
    <s v="Appolinaire"/>
    <s v="AVAAZ"/>
    <s v="CA-09-23"/>
    <s v="OUI"/>
  </r>
  <r>
    <d v="2019-09-12T00:00:00"/>
    <s v="Bureau - Gatiglo Copé"/>
    <x v="0"/>
    <x v="0"/>
    <n v="1800"/>
    <s v="I33"/>
    <s v="AVAAZ"/>
    <s v="CA-09-21"/>
    <s v="OUI"/>
  </r>
  <r>
    <d v="2019-09-12T00:00:00"/>
    <s v="Boissons"/>
    <x v="4"/>
    <x v="0"/>
    <n v="1300"/>
    <s v="I33"/>
    <s v="AVAAZ"/>
    <s v="CA-09-21"/>
    <s v="OUI"/>
  </r>
  <r>
    <d v="2019-09-12T00:00:00"/>
    <s v="Gatiglo Copé - Bureau"/>
    <x v="0"/>
    <x v="0"/>
    <n v="1800"/>
    <s v="I33"/>
    <s v="AVAAZ"/>
    <s v="CA-09-21"/>
    <s v="OUI"/>
  </r>
  <r>
    <d v="2019-09-16T00:00:00"/>
    <s v="Bureau-GTA pour les entretiens"/>
    <x v="0"/>
    <x v="3"/>
    <n v="300"/>
    <s v="Darius"/>
    <s v="AVAAZ"/>
    <s v="CA-09-25"/>
    <s v="OUI"/>
  </r>
  <r>
    <d v="2019-09-16T00:00:00"/>
    <s v="GTA-Bureau"/>
    <x v="0"/>
    <x v="3"/>
    <n v="300"/>
    <s v="Darius"/>
    <s v="AVAAZ"/>
    <s v="CA-09-25"/>
    <s v="OUI"/>
  </r>
  <r>
    <d v="2019-09-16T00:00:00"/>
    <s v="Bureau - Zopomahé "/>
    <x v="0"/>
    <x v="0"/>
    <n v="1800"/>
    <s v="I33"/>
    <s v="AVAAZ"/>
    <s v="CA-09-24"/>
    <s v="OUI"/>
  </r>
  <r>
    <d v="2019-09-16T00:00:00"/>
    <s v="Boissons"/>
    <x v="4"/>
    <x v="0"/>
    <n v="1500"/>
    <s v="I33"/>
    <s v="AVAAZ"/>
    <s v="CA-09-24"/>
    <s v="OUI"/>
  </r>
  <r>
    <d v="2019-09-16T00:00:00"/>
    <s v="Zopomahé  - Bureau"/>
    <x v="0"/>
    <x v="0"/>
    <n v="1800"/>
    <s v="I33"/>
    <s v="AVAAZ"/>
    <s v="CA-09-24"/>
    <s v="OUI"/>
  </r>
  <r>
    <d v="2019-09-17T00:00:00"/>
    <s v="Bureau-OFFAP pour récupérer le contrat"/>
    <x v="0"/>
    <x v="3"/>
    <n v="900"/>
    <s v="Darius"/>
    <s v="AVAAZ"/>
    <s v="CA-09-27"/>
    <s v="OUI"/>
  </r>
  <r>
    <d v="2019-09-17T00:00:00"/>
    <s v="OFFAP-Bureau"/>
    <x v="0"/>
    <x v="3"/>
    <n v="900"/>
    <s v="Darius"/>
    <s v="AVAAZ"/>
    <s v="CA-09-27"/>
    <s v="OUI"/>
  </r>
  <r>
    <d v="2019-09-17T00:00:00"/>
    <s v="Bureau - Port de Pêche"/>
    <x v="0"/>
    <x v="0"/>
    <n v="1800"/>
    <s v="I33"/>
    <s v="AVAAZ"/>
    <s v="CA-09-26"/>
    <s v="OUI"/>
  </r>
  <r>
    <d v="2019-09-17T00:00:00"/>
    <s v="Transport local"/>
    <x v="0"/>
    <x v="0"/>
    <n v="1200"/>
    <s v="I33"/>
    <s v="AVAAZ"/>
    <s v="CA-09-26"/>
    <s v="OUI"/>
  </r>
  <r>
    <d v="2019-09-17T00:00:00"/>
    <s v="Boissons"/>
    <x v="4"/>
    <x v="0"/>
    <n v="1200"/>
    <s v="I33"/>
    <s v="AVAAZ"/>
    <s v="CA-09-26"/>
    <s v="OUI"/>
  </r>
  <r>
    <d v="2019-09-17T00:00:00"/>
    <s v="Port de Pêche - Bureau"/>
    <x v="0"/>
    <x v="0"/>
    <n v="1800"/>
    <s v="I33"/>
    <s v="AVAAZ"/>
    <s v="CA-09-26"/>
    <s v="OUI"/>
  </r>
  <r>
    <d v="2019-09-18T00:00:00"/>
    <s v="Bureau-Orabank pour approvisionnement"/>
    <x v="0"/>
    <x v="3"/>
    <n v="850"/>
    <s v="Darius"/>
    <s v="AVAAZ"/>
    <s v="CA-09-29"/>
    <s v="OUI"/>
  </r>
  <r>
    <d v="2019-09-18T00:00:00"/>
    <s v="Orabank-Bureau"/>
    <x v="0"/>
    <x v="3"/>
    <n v="850"/>
    <s v="Darius"/>
    <s v="AVAAZ"/>
    <s v="CA-09-29"/>
    <s v="OUI"/>
  </r>
  <r>
    <d v="2019-09-18T00:00:00"/>
    <s v="Bureau - Zossimé Nord"/>
    <x v="0"/>
    <x v="0"/>
    <n v="1800"/>
    <s v="I33"/>
    <s v="AVAAZ"/>
    <s v="CA-09-28"/>
    <s v="OUI"/>
  </r>
  <r>
    <d v="2019-09-18T00:00:00"/>
    <s v="Boissons"/>
    <x v="4"/>
    <x v="0"/>
    <n v="1500"/>
    <s v="I33"/>
    <s v="AVAAZ"/>
    <s v="CA-09-28"/>
    <s v="OUI"/>
  </r>
  <r>
    <d v="2019-09-18T00:00:00"/>
    <s v="Zossimé Nord - Bureau"/>
    <x v="0"/>
    <x v="0"/>
    <n v="1800"/>
    <s v="I33"/>
    <s v="AVAAZ"/>
    <s v="CA-09-28"/>
    <s v="OUI"/>
  </r>
  <r>
    <d v="2019-09-19T00:00:00"/>
    <s v="Maison-Prison pour visite aux détenus"/>
    <x v="0"/>
    <x v="3"/>
    <n v="800"/>
    <s v="Darius"/>
    <s v="AVAAZ"/>
    <s v="CA-09-31"/>
    <s v="OUI"/>
  </r>
  <r>
    <d v="2019-09-19T00:00:00"/>
    <s v="Nourriture pour détenus"/>
    <x v="3"/>
    <x v="3"/>
    <n v="6000"/>
    <s v="Darius"/>
    <s v="AVAAZ"/>
    <s v="CA-09-31"/>
    <s v="OUI"/>
  </r>
  <r>
    <d v="2019-09-19T00:00:00"/>
    <s v="Droits de visite"/>
    <x v="3"/>
    <x v="3"/>
    <n v="1000"/>
    <s v="Darius"/>
    <s v="AVAAZ"/>
    <s v="CA-09-31"/>
    <s v="OUI"/>
  </r>
  <r>
    <d v="2019-09-19T00:00:00"/>
    <s v="Prison-Bureau"/>
    <x v="0"/>
    <x v="3"/>
    <n v="600"/>
    <s v="Darius"/>
    <s v="AVAAZ"/>
    <s v="CA-09-31"/>
    <s v="OUI"/>
  </r>
  <r>
    <d v="2019-09-19T00:00:00"/>
    <s v="Bureau - Quartier Belegique"/>
    <x v="0"/>
    <x v="0"/>
    <n v="1800"/>
    <s v="I33"/>
    <s v="AVAAZ"/>
    <s v="CA-09-30"/>
    <s v="OUI"/>
  </r>
  <r>
    <d v="2019-09-19T00:00:00"/>
    <s v="Boissons"/>
    <x v="4"/>
    <x v="0"/>
    <n v="1300"/>
    <s v="I33"/>
    <s v="AVAAZ"/>
    <s v="CA-09-30"/>
    <s v="OUI"/>
  </r>
  <r>
    <d v="2019-09-19T00:00:00"/>
    <s v="Quartier Belgique - Bureau"/>
    <x v="0"/>
    <x v="0"/>
    <n v="1800"/>
    <s v="I33"/>
    <s v="AVAAZ"/>
    <s v="CA-09-30"/>
    <s v="OUI"/>
  </r>
  <r>
    <d v="2019-09-23T00:00:00"/>
    <s v="Bureau-Dekon"/>
    <x v="0"/>
    <x v="0"/>
    <n v="700"/>
    <s v="I70"/>
    <s v="AVAAZ"/>
    <s v="CA-09-33"/>
    <s v="OUI"/>
  </r>
  <r>
    <d v="2019-09-23T00:00:00"/>
    <s v="Dékon-Adoboukomé"/>
    <x v="0"/>
    <x v="0"/>
    <n v="200"/>
    <s v="I70"/>
    <s v="AVAAZ"/>
    <s v="CA-09-33"/>
    <s v="OUI"/>
  </r>
  <r>
    <d v="2019-09-23T00:00:00"/>
    <s v="Adoboukomé-Abobokomé"/>
    <x v="0"/>
    <x v="0"/>
    <n v="300"/>
    <s v="I70"/>
    <s v="AVAAZ"/>
    <s v="CA-09-33"/>
    <s v="OUI"/>
  </r>
  <r>
    <d v="2019-09-23T00:00:00"/>
    <s v="Abobokomé-Bureau"/>
    <x v="0"/>
    <x v="0"/>
    <n v="1000"/>
    <s v="I70"/>
    <s v="AVAAZ"/>
    <s v="CA-09-33"/>
    <s v="OUI"/>
  </r>
  <r>
    <d v="2019-09-23T00:00:00"/>
    <s v="Bureau - Kpalla"/>
    <x v="0"/>
    <x v="0"/>
    <n v="1800"/>
    <s v="I33"/>
    <s v="AVAAZ"/>
    <s v="CA-09-32"/>
    <s v="OUI"/>
  </r>
  <r>
    <d v="2019-09-23T00:00:00"/>
    <s v="Transport local"/>
    <x v="0"/>
    <x v="0"/>
    <n v="1100"/>
    <s v="I33"/>
    <s v="AVAAZ"/>
    <s v="CA-09-32"/>
    <s v="OUI"/>
  </r>
  <r>
    <d v="2019-09-23T00:00:00"/>
    <s v="Boissons"/>
    <x v="4"/>
    <x v="0"/>
    <n v="1400"/>
    <s v="I33"/>
    <s v="AVAAZ"/>
    <s v="CA-09-32"/>
    <s v="OUI"/>
  </r>
  <r>
    <d v="2019-09-23T00:00:00"/>
    <s v="Kpalla - Bureau"/>
    <x v="0"/>
    <x v="0"/>
    <n v="1800"/>
    <s v="I33"/>
    <s v="AVAAZ"/>
    <s v="CA-09-32"/>
    <s v="OUI"/>
  </r>
  <r>
    <d v="2019-09-24T00:00:00"/>
    <s v="Salaire Cyrille Septembre 2019"/>
    <x v="7"/>
    <x v="4"/>
    <n v="201300"/>
    <s v="ORABANK"/>
    <s v="AVAAZ"/>
    <s v="BQ-09-03"/>
    <s v="OUI"/>
  </r>
  <r>
    <d v="2019-09-24T00:00:00"/>
    <s v="Salaire Eloge Septembre  2019"/>
    <x v="7"/>
    <x v="1"/>
    <n v="85300"/>
    <s v="ORABANK"/>
    <s v="AVAAZ"/>
    <s v="BQ-09-03"/>
    <s v="OUI"/>
  </r>
  <r>
    <d v="2019-09-24T00:00:00"/>
    <s v="Salaire Nicolas Septembre  2019"/>
    <x v="7"/>
    <x v="2"/>
    <n v="158760"/>
    <s v="ORABANK"/>
    <s v="Wildcat"/>
    <s v="BQ-09-03"/>
    <s v="OUI"/>
  </r>
  <r>
    <d v="2019-09-24T00:00:00"/>
    <s v="Salaire Sonia Septembre  2019"/>
    <x v="7"/>
    <x v="3"/>
    <n v="157360"/>
    <s v="ORABANK"/>
    <s v="Wildcat"/>
    <s v="BQ-09-03"/>
    <s v="OUI"/>
  </r>
  <r>
    <d v="2019-09-24T00:00:00"/>
    <s v="Salaire Appolinaire Septembre 2019"/>
    <x v="7"/>
    <x v="1"/>
    <n v="142370"/>
    <s v="ORABANK"/>
    <s v="Wildcat"/>
    <s v="BQ-09-03"/>
    <s v="OUI"/>
  </r>
  <r>
    <d v="2019-09-24T00:00:00"/>
    <s v="Salaire  Daruis Septembre  2019"/>
    <x v="7"/>
    <x v="3"/>
    <n v="202700"/>
    <s v="ORABANK"/>
    <s v="Wildcat"/>
    <s v="BQ-09-03"/>
    <s v="OUI"/>
  </r>
  <r>
    <d v="2019-09-24T00:00:00"/>
    <s v="Salaire I33 Septembre  2019"/>
    <x v="7"/>
    <x v="0"/>
    <n v="109460"/>
    <s v="ORABANK"/>
    <s v="Wildcat"/>
    <s v="BQ-09-03"/>
    <s v="OUI"/>
  </r>
  <r>
    <d v="2019-09-24T00:00:00"/>
    <s v="Virement frais de gardiennage mois Septembre 2019"/>
    <x v="1"/>
    <x v="1"/>
    <n v="85000"/>
    <s v="ORABANK"/>
    <s v="Wildcat"/>
    <s v="BQ-09-03"/>
    <s v="OUI"/>
  </r>
  <r>
    <d v="2019-09-24T00:00:00"/>
    <s v="Salaire bakénou mois de Septembre 2019"/>
    <x v="7"/>
    <x v="4"/>
    <n v="194470"/>
    <s v="ORABANK"/>
    <s v="Wildcat"/>
    <s v="BQ-09-03"/>
    <s v="OUI"/>
  </r>
  <r>
    <d v="2019-09-24T00:00:00"/>
    <s v="Bureau-OFFAP pour signature de l'OV"/>
    <x v="0"/>
    <x v="3"/>
    <n v="900"/>
    <s v="Darius"/>
    <s v="AVAAZ"/>
    <s v="CA-09-35"/>
    <s v="OUI"/>
  </r>
  <r>
    <d v="2019-09-24T00:00:00"/>
    <s v="OFFAP-Orabank pour dépôt de l'OV"/>
    <x v="0"/>
    <x v="3"/>
    <n v="800"/>
    <s v="Darius"/>
    <s v="AVAAZ"/>
    <s v="CA-09-35"/>
    <s v="OUI"/>
  </r>
  <r>
    <d v="2019-09-24T00:00:00"/>
    <s v="Orabank-Bureau"/>
    <x v="0"/>
    <x v="3"/>
    <n v="600"/>
    <s v="Darius"/>
    <s v="AVAAZ"/>
    <s v="CA-09-35"/>
    <s v="OUI"/>
  </r>
  <r>
    <d v="2019-09-24T00:00:00"/>
    <s v="bonus aux journalistes, togoenmarche, presse en ligne"/>
    <x v="10"/>
    <x v="2"/>
    <n v="5000"/>
    <s v="Nicolas"/>
    <s v="AVAAZ"/>
    <s v="CA-09-34"/>
    <s v="OUI"/>
  </r>
  <r>
    <d v="2019-09-24T00:00:00"/>
    <s v="bonus aux journalistes, relaidafrique, presse en ligne"/>
    <x v="10"/>
    <x v="2"/>
    <n v="5000"/>
    <s v="Nicolas"/>
    <s v="AVAAZ"/>
    <s v="CA-09-34"/>
    <s v="OUI"/>
  </r>
  <r>
    <d v="2019-09-24T00:00:00"/>
    <s v="bonus aux journalistes, citoyeninfo, presse en ligne"/>
    <x v="10"/>
    <x v="2"/>
    <n v="5000"/>
    <s v="Nicolas"/>
    <s v="AVAAZ"/>
    <s v="CA-09-34"/>
    <s v="OUI"/>
  </r>
  <r>
    <d v="2019-09-24T00:00:00"/>
    <s v="bonus aux journalistes, aspamnews, presse en ligne"/>
    <x v="10"/>
    <x v="2"/>
    <n v="5000"/>
    <s v="Nicolas"/>
    <s v="AVAAZ"/>
    <s v="CA-09-34"/>
    <s v="OUI"/>
  </r>
  <r>
    <d v="2019-09-24T00:00:00"/>
    <s v="bonus aux journalistes, emergence-togo, presse en ligne"/>
    <x v="10"/>
    <x v="2"/>
    <n v="5000"/>
    <s v="Nicolas"/>
    <s v="AVAAZ"/>
    <s v="CA-09-34"/>
    <s v="OUI"/>
  </r>
  <r>
    <d v="2019-09-24T00:00:00"/>
    <s v="bonus aux journalistes, ar7media, presse en ligne"/>
    <x v="10"/>
    <x v="2"/>
    <n v="5000"/>
    <s v="Nicolas"/>
    <s v="AVAAZ"/>
    <s v="CA-09-34"/>
    <s v="OUI"/>
  </r>
  <r>
    <d v="2019-09-24T00:00:00"/>
    <s v="bonus aux journalistes, afrique-vision, presse en ligne"/>
    <x v="10"/>
    <x v="2"/>
    <n v="5000"/>
    <s v="Nicolas"/>
    <s v="AVAAZ"/>
    <s v="CA-09-34"/>
    <s v="OUI"/>
  </r>
  <r>
    <d v="2019-09-24T00:00:00"/>
    <s v="bonus aux journalistes, vivafrik, presse en ligne"/>
    <x v="10"/>
    <x v="2"/>
    <n v="5000"/>
    <s v="Nicolas"/>
    <s v="AVAAZ"/>
    <s v="CA-09-34"/>
    <s v="OUI"/>
  </r>
  <r>
    <d v="2019-09-24T00:00:00"/>
    <s v="bonus aux journalistes, afrique-news, presse en ligne"/>
    <x v="10"/>
    <x v="2"/>
    <n v="5000"/>
    <s v="Nicolas"/>
    <s v="AVAAZ"/>
    <s v="CA-09-34"/>
    <s v="OUI"/>
  </r>
  <r>
    <d v="2019-09-24T00:00:00"/>
    <s v="bonus aux journalistes, impartialactu, presse en ligne"/>
    <x v="10"/>
    <x v="2"/>
    <n v="5000"/>
    <s v="Nicolas"/>
    <s v="AVAAZ"/>
    <s v="CA-09-34"/>
    <s v="OUI"/>
  </r>
  <r>
    <d v="2019-09-25T00:00:00"/>
    <s v="bonus aux journalistes, radio tabala, station radio"/>
    <x v="10"/>
    <x v="2"/>
    <n v="15000"/>
    <s v="Nicolas"/>
    <s v="AVAAZ"/>
    <s v="CA-09-39"/>
    <s v="OUI"/>
  </r>
  <r>
    <d v="2019-09-25T00:00:00"/>
    <s v="bonus aux journalistes, radio méridien, station radio"/>
    <x v="10"/>
    <x v="2"/>
    <n v="15000"/>
    <s v="Nicolas"/>
    <s v="AVAAZ"/>
    <s v="CA-09-39"/>
    <s v="OUI"/>
  </r>
  <r>
    <d v="2019-09-25T00:00:00"/>
    <s v="bonus aux journalistes, centrale fm, station radio"/>
    <x v="10"/>
    <x v="2"/>
    <n v="15000"/>
    <s v="Nicolas"/>
    <s v="AVAAZ"/>
    <s v="CA-09-39"/>
    <s v="OUI"/>
  </r>
  <r>
    <d v="2019-09-25T00:00:00"/>
    <s v="bonus aux journalistes, radio daoul, station radio"/>
    <x v="10"/>
    <x v="2"/>
    <n v="15000"/>
    <s v="Nicolas"/>
    <s v="AVAAZ"/>
    <s v="CA-09-39"/>
    <s v="OUI"/>
  </r>
  <r>
    <d v="2019-09-25T00:00:00"/>
    <s v="bonus aux journalistes, radio planète plus, station radio"/>
    <x v="10"/>
    <x v="2"/>
    <n v="15000"/>
    <s v="Nicolas"/>
    <s v="Wildcat"/>
    <s v="CA-09-39"/>
    <s v="OUI"/>
  </r>
  <r>
    <d v="2019-09-25T00:00:00"/>
    <s v="bonus aux journalistes, VGK, station radio"/>
    <x v="10"/>
    <x v="2"/>
    <n v="15000"/>
    <s v="Nicolas"/>
    <s v="Wildcat"/>
    <s v="CA-09-39"/>
    <s v="OUI"/>
  </r>
  <r>
    <d v="2019-09-25T00:00:00"/>
    <s v="bonus aux journalistes, la voix du plateau, station radio"/>
    <x v="10"/>
    <x v="2"/>
    <n v="15000"/>
    <s v="Nicolas"/>
    <s v="Wildcat"/>
    <s v="CA-09-39"/>
    <s v="OUI"/>
  </r>
  <r>
    <d v="2019-09-25T00:00:00"/>
    <s v="bonus aux journalistes, bridge fm, station radio"/>
    <x v="10"/>
    <x v="2"/>
    <n v="15000"/>
    <s v="Nicolas"/>
    <s v="Wildcat"/>
    <s v="CA-09-39"/>
    <s v="OUI"/>
  </r>
  <r>
    <d v="2019-09-25T00:00:00"/>
    <s v="bonus aux journalistes, dunenyo fm, station radio"/>
    <x v="10"/>
    <x v="2"/>
    <n v="15000"/>
    <s v="Nicolas"/>
    <s v="Wildcat"/>
    <s v="CA-09-39"/>
    <s v="OUI"/>
  </r>
  <r>
    <d v="2019-09-25T00:00:00"/>
    <s v="bonus aux journalistes, mokpokpo fm,  station radio"/>
    <x v="10"/>
    <x v="2"/>
    <n v="15000"/>
    <s v="Nicolas"/>
    <s v="Wildcat"/>
    <s v="CA-09-39"/>
    <s v="OUI"/>
  </r>
  <r>
    <d v="2019-09-25T00:00:00"/>
    <s v="Achat d'eau pour bureau "/>
    <x v="5"/>
    <x v="1"/>
    <n v="2000"/>
    <s v="Appolinaire"/>
    <s v="Wildcat"/>
    <s v="CA-09-36"/>
    <s v="OUI"/>
  </r>
  <r>
    <d v="2019-09-25T00:00:00"/>
    <s v="Abonnement Internet mois  septembre 2019"/>
    <x v="11"/>
    <x v="1"/>
    <n v="25000"/>
    <s v="Appolinaire"/>
    <s v="Wildcat"/>
    <s v="CA-09-38"/>
    <s v="OUI"/>
  </r>
  <r>
    <d v="2019-09-25T00:00:00"/>
    <s v="Transport Bureau-Togotélécom pour abonnement internet"/>
    <x v="0"/>
    <x v="1"/>
    <n v="500"/>
    <s v="Appolinaire"/>
    <s v="Wildcat"/>
    <s v="CA-09-38"/>
    <s v="OUI"/>
  </r>
  <r>
    <d v="2019-09-25T00:00:00"/>
    <s v="Transport Togotélécom-Bureau pour abonnement internet"/>
    <x v="0"/>
    <x v="1"/>
    <n v="500"/>
    <s v="Appolinaire"/>
    <s v="Wildcat"/>
    <s v="CA-09-38"/>
    <s v="OUI"/>
  </r>
  <r>
    <d v="2019-09-25T00:00:00"/>
    <s v="Bureau - Nadrégbé"/>
    <x v="0"/>
    <x v="0"/>
    <n v="1800"/>
    <s v="I33"/>
    <s v="AVAAZ"/>
    <s v="CA-09-37"/>
    <s v="OUI"/>
  </r>
  <r>
    <d v="2019-09-25T00:00:00"/>
    <s v="Transport local"/>
    <x v="0"/>
    <x v="0"/>
    <n v="900"/>
    <s v="I33"/>
    <s v="Wildcat"/>
    <s v="CA-09-37"/>
    <s v="OUI"/>
  </r>
  <r>
    <d v="2019-09-25T00:00:00"/>
    <s v="Boissons"/>
    <x v="4"/>
    <x v="0"/>
    <n v="1300"/>
    <s v="I33"/>
    <s v="Wildcat"/>
    <s v="CA-09-37"/>
    <s v="OUI"/>
  </r>
  <r>
    <d v="2019-09-25T00:00:00"/>
    <s v="Nadrégbé - Bureau"/>
    <x v="0"/>
    <x v="0"/>
    <n v="1800"/>
    <s v="I33"/>
    <s v="Wildcat"/>
    <s v="CA-09-37"/>
    <s v="OUI"/>
  </r>
  <r>
    <d v="2019-09-27T00:00:00"/>
    <s v="Bureau-OFFAP pour signature des chèques"/>
    <x v="0"/>
    <x v="3"/>
    <n v="900"/>
    <s v="Darius"/>
    <s v="Wildcat"/>
    <s v="CA-09-42"/>
    <s v="OUI"/>
  </r>
  <r>
    <d v="2019-09-27T00:00:00"/>
    <s v="OFFAP-Maison"/>
    <x v="0"/>
    <x v="3"/>
    <n v="400"/>
    <s v="Darius"/>
    <s v="Wildcat"/>
    <s v="CA-09-42"/>
    <s v="OUI"/>
  </r>
  <r>
    <d v="2019-09-27T00:00:00"/>
    <s v="bonus aux journalistes, l'éveil d'afrique, station radio"/>
    <x v="10"/>
    <x v="2"/>
    <n v="10000"/>
    <s v="Nicolas"/>
    <s v="Wildcat"/>
    <s v="CA-09-40"/>
    <s v="OUI"/>
  </r>
  <r>
    <d v="2019-09-27T00:00:00"/>
    <s v="bonus aux journalistes, le liébral, presse écrite"/>
    <x v="10"/>
    <x v="2"/>
    <n v="10000"/>
    <s v="Nicolas"/>
    <s v="Wildcat"/>
    <s v="CA-09-40"/>
    <s v="OUI"/>
  </r>
  <r>
    <d v="2019-09-27T00:00:00"/>
    <s v="bonus aux journalistes, vision d'afrique, presse écrite"/>
    <x v="10"/>
    <x v="2"/>
    <n v="10000"/>
    <s v="Nicolas"/>
    <s v="Wildcat"/>
    <s v="CA-09-40"/>
    <s v="OUI"/>
  </r>
  <r>
    <d v="2019-09-27T00:00:00"/>
    <s v="bonus aux journalistes, canard indépendant, presse écrite"/>
    <x v="10"/>
    <x v="2"/>
    <n v="10000"/>
    <s v="Nicolas"/>
    <s v="Wildcat"/>
    <s v="CA-09-40"/>
    <s v="OUI"/>
  </r>
  <r>
    <d v="2019-09-27T00:00:00"/>
    <s v="bonus aux journalistes, chronique de la semaine, presse écrite"/>
    <x v="10"/>
    <x v="2"/>
    <n v="10000"/>
    <s v="Nicolas"/>
    <s v="Wildcat"/>
    <s v="CA-09-40"/>
    <s v="OUI"/>
  </r>
  <r>
    <d v="2019-09-27T00:00:00"/>
    <s v="bonus aux journalistes, le changement, presse écrite"/>
    <x v="10"/>
    <x v="2"/>
    <n v="10000"/>
    <s v="Nicolas"/>
    <s v="Wildcat"/>
    <s v="CA-09-40"/>
    <s v="OUI"/>
  </r>
  <r>
    <d v="2019-09-27T00:00:00"/>
    <s v="bonus aux journalistes, la manchette, presse écrite"/>
    <x v="10"/>
    <x v="2"/>
    <n v="10000"/>
    <s v="Nicolas"/>
    <s v="Wildcat"/>
    <s v="CA-09-40"/>
    <s v="OUI"/>
  </r>
  <r>
    <d v="2019-09-27T00:00:00"/>
    <s v="bonus aux journalistes, le correcteur, presse écrite"/>
    <x v="10"/>
    <x v="2"/>
    <n v="10000"/>
    <s v="Nicolas"/>
    <s v="Wildcat"/>
    <s v="CA-09-40"/>
    <s v="OUI"/>
  </r>
  <r>
    <d v="2019-09-27T00:00:00"/>
    <s v="bonus aux journalistes, la manchette, presse écrite"/>
    <x v="10"/>
    <x v="2"/>
    <n v="10000"/>
    <s v="Nicolas"/>
    <s v="Wildcat"/>
    <s v="CA-09-40"/>
    <s v="OUI"/>
  </r>
  <r>
    <d v="2019-09-27T00:00:00"/>
    <s v="bonus aux journalistes, dailogue, presse écrite"/>
    <x v="10"/>
    <x v="2"/>
    <n v="10000"/>
    <s v="Nicolas"/>
    <s v="Wildcat"/>
    <s v="CA-09-40"/>
    <s v="OUI"/>
  </r>
  <r>
    <d v="2019-09-29T00:00:00"/>
    <s v="Maison-Bureau pour faire signer les documents à Bakenou"/>
    <x v="0"/>
    <x v="3"/>
    <n v="800"/>
    <s v="Darius"/>
    <s v="Wildcat"/>
    <s v="CA-09-41"/>
    <s v="OUI"/>
  </r>
  <r>
    <d v="2019-09-29T00:00:00"/>
    <s v="Bureau-Maison"/>
    <x v="0"/>
    <x v="3"/>
    <n v="800"/>
    <s v="Darius"/>
    <s v="Wildcat"/>
    <s v="CA-09-41"/>
    <s v="OUI"/>
  </r>
  <r>
    <d v="2019-09-30T00:00:00"/>
    <s v="Chèque N°2330840 Facture d'électricité mois d'août 2019"/>
    <x v="9"/>
    <x v="1"/>
    <n v="71866"/>
    <s v="ORABANK"/>
    <s v="Wildcat"/>
    <s v="BQ-09-04"/>
    <s v="OUI"/>
  </r>
  <r>
    <d v="2019-09-30T00:00:00"/>
    <s v="Chèque N°2330839 Frais de loyer mois de Septembre 2019"/>
    <x v="9"/>
    <x v="1"/>
    <n v="200000"/>
    <s v="ORABANK"/>
    <s v="Wildcat"/>
    <s v="BQ-09-05"/>
    <s v="OUI"/>
  </r>
  <r>
    <d v="2019-09-30T00:00:00"/>
    <s v="Frais sur virement bancaire mois de  septembre"/>
    <x v="12"/>
    <x v="1"/>
    <n v="15400"/>
    <s v="ORABANK"/>
    <s v="Wildcat"/>
    <s v="BQ-09-06"/>
    <s v="OUI"/>
  </r>
  <r>
    <d v="2019-09-30T00:00:00"/>
    <s v="Frais bancaire mois de septembre ORABANK"/>
    <x v="12"/>
    <x v="1"/>
    <n v="3300"/>
    <s v="ORABANK"/>
    <s v="Wildcat"/>
    <s v="BQ-09-06"/>
    <s v="OUI"/>
  </r>
  <r>
    <d v="2019-09-30T00:00:00"/>
    <s v="Bureau-GTA pour les entretiens"/>
    <x v="0"/>
    <x v="3"/>
    <n v="300"/>
    <s v="Darius"/>
    <s v="Wildcat"/>
    <s v="CA-09-46"/>
    <s v="OUI"/>
  </r>
  <r>
    <d v="2019-09-30T00:00:00"/>
    <s v="GTA-Bureau"/>
    <x v="0"/>
    <x v="3"/>
    <n v="300"/>
    <s v="Darius"/>
    <s v="Wildcat"/>
    <s v="CA-09-46"/>
    <s v="OUI"/>
  </r>
  <r>
    <d v="2019-09-30T00:00:00"/>
    <s v="Transport pour achat de balais bureau"/>
    <x v="0"/>
    <x v="1"/>
    <n v="400"/>
    <s v="Appolinaire"/>
    <s v="Wildcat"/>
    <s v="CA-09-44"/>
    <s v="OUI"/>
  </r>
  <r>
    <d v="2019-09-30T00:00:00"/>
    <s v="Achat de balais pour bureau"/>
    <x v="5"/>
    <x v="1"/>
    <n v="3300"/>
    <s v="Appolinaire"/>
    <s v="Wildcat"/>
    <s v="CA-09-44"/>
    <s v="OUI"/>
  </r>
  <r>
    <d v="2019-09-30T00:00:00"/>
    <s v="Frais nettoyage bureau Pelagie mois de septembre"/>
    <x v="1"/>
    <x v="1"/>
    <n v="35000"/>
    <s v="Appolinaire"/>
    <s v="Wildcat"/>
    <s v="CA-09-44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0" firstHeaderRow="1" firstDataRow="2" firstDataCol="1"/>
  <pivotFields count="9">
    <pivotField numFmtId="168" showAll="0"/>
    <pivotField showAll="0"/>
    <pivotField axis="axisCol" showAll="0">
      <items count="14">
        <item x="12"/>
        <item x="10"/>
        <item x="11"/>
        <item x="3"/>
        <item x="5"/>
        <item x="7"/>
        <item x="8"/>
        <item x="9"/>
        <item x="1"/>
        <item x="6"/>
        <item x="0"/>
        <item x="2"/>
        <item x="4"/>
        <item t="default"/>
      </items>
    </pivotField>
    <pivotField axis="axisRow" showAll="0">
      <items count="6">
        <item x="0"/>
        <item x="3"/>
        <item x="4"/>
        <item x="2"/>
        <item x="1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187"/>
  <sheetViews>
    <sheetView zoomScaleNormal="100" workbookViewId="0">
      <pane ySplit="1" topLeftCell="A2" activePane="bottomLeft" state="frozen"/>
      <selection sqref="A1:F1"/>
      <selection pane="bottomLeft" sqref="A1:XFD1048576"/>
    </sheetView>
  </sheetViews>
  <sheetFormatPr baseColWidth="10" defaultColWidth="11.42578125" defaultRowHeight="16.5" customHeight="1" x14ac:dyDescent="0.2"/>
  <cols>
    <col min="1" max="1" width="11.140625" style="192" customWidth="1"/>
    <col min="2" max="2" width="61.140625" style="144" customWidth="1"/>
    <col min="3" max="3" width="14.85546875" style="143" customWidth="1"/>
    <col min="4" max="4" width="17.85546875" style="145" customWidth="1"/>
    <col min="5" max="5" width="14.140625" style="146" customWidth="1"/>
    <col min="6" max="6" width="12.5703125" style="147" customWidth="1"/>
    <col min="7" max="7" width="14.7109375" style="122" customWidth="1"/>
    <col min="8" max="8" width="15.7109375" style="148" customWidth="1"/>
    <col min="9" max="9" width="17.140625" style="149" customWidth="1"/>
    <col min="10" max="16384" width="11.42578125" style="122"/>
  </cols>
  <sheetData>
    <row r="1" spans="1:11" ht="27.75" customHeight="1" x14ac:dyDescent="0.2">
      <c r="A1" s="190" t="s">
        <v>57</v>
      </c>
      <c r="B1" s="115" t="s">
        <v>1</v>
      </c>
      <c r="C1" s="116" t="s">
        <v>2</v>
      </c>
      <c r="D1" s="117" t="s">
        <v>3</v>
      </c>
      <c r="E1" s="205" t="s">
        <v>54</v>
      </c>
      <c r="F1" s="118" t="s">
        <v>4</v>
      </c>
      <c r="G1" s="119" t="s">
        <v>5</v>
      </c>
      <c r="H1" s="120" t="s">
        <v>6</v>
      </c>
      <c r="I1" s="121" t="s">
        <v>7</v>
      </c>
    </row>
    <row r="2" spans="1:11" ht="16.5" customHeight="1" x14ac:dyDescent="0.2">
      <c r="A2" s="191">
        <v>42248</v>
      </c>
      <c r="B2" s="132" t="s">
        <v>2012</v>
      </c>
      <c r="C2" s="207" t="s">
        <v>117</v>
      </c>
      <c r="D2" s="90" t="s">
        <v>8</v>
      </c>
      <c r="E2" s="124">
        <v>400</v>
      </c>
      <c r="F2" s="135" t="s">
        <v>59</v>
      </c>
      <c r="G2" s="126" t="s">
        <v>1071</v>
      </c>
      <c r="H2" s="135" t="s">
        <v>2341</v>
      </c>
      <c r="I2" s="128" t="s">
        <v>1141</v>
      </c>
    </row>
    <row r="3" spans="1:11" ht="16.5" customHeight="1" x14ac:dyDescent="0.2">
      <c r="A3" s="191">
        <v>42248</v>
      </c>
      <c r="B3" s="132" t="s">
        <v>2013</v>
      </c>
      <c r="C3" s="204" t="s">
        <v>117</v>
      </c>
      <c r="D3" s="90" t="s">
        <v>8</v>
      </c>
      <c r="E3" s="124">
        <v>400</v>
      </c>
      <c r="F3" s="126" t="s">
        <v>59</v>
      </c>
      <c r="G3" s="126" t="s">
        <v>1071</v>
      </c>
      <c r="H3" s="135" t="s">
        <v>2341</v>
      </c>
      <c r="I3" s="203" t="s">
        <v>1141</v>
      </c>
    </row>
    <row r="4" spans="1:11" ht="16.5" customHeight="1" x14ac:dyDescent="0.2">
      <c r="A4" s="191">
        <v>42248</v>
      </c>
      <c r="B4" s="132" t="s">
        <v>2437</v>
      </c>
      <c r="C4" s="204" t="s">
        <v>145</v>
      </c>
      <c r="D4" s="90" t="s">
        <v>9</v>
      </c>
      <c r="E4" s="124">
        <v>105000</v>
      </c>
      <c r="F4" s="126" t="s">
        <v>59</v>
      </c>
      <c r="G4" s="126" t="s">
        <v>1071</v>
      </c>
      <c r="H4" s="135" t="s">
        <v>2341</v>
      </c>
      <c r="I4" s="203" t="s">
        <v>1141</v>
      </c>
    </row>
    <row r="5" spans="1:11" ht="16.5" customHeight="1" x14ac:dyDescent="0.2">
      <c r="A5" s="191">
        <v>42249</v>
      </c>
      <c r="B5" s="132" t="s">
        <v>1811</v>
      </c>
      <c r="C5" s="200" t="s">
        <v>117</v>
      </c>
      <c r="D5" s="131" t="s">
        <v>15</v>
      </c>
      <c r="E5" s="124">
        <v>1500</v>
      </c>
      <c r="F5" s="126" t="s">
        <v>16</v>
      </c>
      <c r="G5" s="126" t="s">
        <v>1071</v>
      </c>
      <c r="H5" s="135" t="s">
        <v>2343</v>
      </c>
      <c r="I5" s="203" t="s">
        <v>1141</v>
      </c>
    </row>
    <row r="6" spans="1:11" ht="16.5" customHeight="1" x14ac:dyDescent="0.2">
      <c r="A6" s="191">
        <v>42249</v>
      </c>
      <c r="B6" s="132" t="s">
        <v>1812</v>
      </c>
      <c r="C6" s="200" t="s">
        <v>117</v>
      </c>
      <c r="D6" s="131" t="s">
        <v>15</v>
      </c>
      <c r="E6" s="124">
        <v>1000</v>
      </c>
      <c r="F6" s="126" t="s">
        <v>16</v>
      </c>
      <c r="G6" s="126" t="s">
        <v>1071</v>
      </c>
      <c r="H6" s="135" t="s">
        <v>2343</v>
      </c>
      <c r="I6" s="203" t="s">
        <v>1141</v>
      </c>
    </row>
    <row r="7" spans="1:11" ht="16.5" customHeight="1" x14ac:dyDescent="0.2">
      <c r="A7" s="191">
        <v>42249</v>
      </c>
      <c r="B7" s="132" t="s">
        <v>1588</v>
      </c>
      <c r="C7" s="200" t="s">
        <v>117</v>
      </c>
      <c r="D7" s="131" t="s">
        <v>15</v>
      </c>
      <c r="E7" s="124">
        <v>300</v>
      </c>
      <c r="F7" s="126" t="s">
        <v>16</v>
      </c>
      <c r="G7" s="126" t="s">
        <v>1071</v>
      </c>
      <c r="H7" s="135" t="s">
        <v>2343</v>
      </c>
      <c r="I7" s="203" t="s">
        <v>1141</v>
      </c>
    </row>
    <row r="8" spans="1:11" ht="16.5" customHeight="1" x14ac:dyDescent="0.2">
      <c r="A8" s="191">
        <v>42249</v>
      </c>
      <c r="B8" s="132" t="s">
        <v>1589</v>
      </c>
      <c r="C8" s="200" t="s">
        <v>117</v>
      </c>
      <c r="D8" s="131" t="s">
        <v>15</v>
      </c>
      <c r="E8" s="124">
        <v>300</v>
      </c>
      <c r="F8" s="126" t="s">
        <v>16</v>
      </c>
      <c r="G8" s="126" t="s">
        <v>1071</v>
      </c>
      <c r="H8" s="135" t="s">
        <v>2343</v>
      </c>
      <c r="I8" s="203" t="s">
        <v>1141</v>
      </c>
    </row>
    <row r="9" spans="1:11" ht="16.5" customHeight="1" x14ac:dyDescent="0.2">
      <c r="A9" s="191">
        <v>42249</v>
      </c>
      <c r="B9" s="132" t="s">
        <v>1592</v>
      </c>
      <c r="C9" s="200" t="s">
        <v>227</v>
      </c>
      <c r="D9" s="131" t="s">
        <v>15</v>
      </c>
      <c r="E9" s="124">
        <v>1000</v>
      </c>
      <c r="F9" s="126" t="s">
        <v>16</v>
      </c>
      <c r="G9" s="126" t="s">
        <v>1071</v>
      </c>
      <c r="H9" s="135" t="s">
        <v>2343</v>
      </c>
      <c r="I9" s="203" t="s">
        <v>1141</v>
      </c>
      <c r="K9" s="129"/>
    </row>
    <row r="10" spans="1:11" ht="16.5" customHeight="1" x14ac:dyDescent="0.2">
      <c r="A10" s="191">
        <v>42249</v>
      </c>
      <c r="B10" s="132" t="s">
        <v>2423</v>
      </c>
      <c r="C10" s="200" t="s">
        <v>789</v>
      </c>
      <c r="D10" s="131" t="s">
        <v>11</v>
      </c>
      <c r="E10" s="124">
        <v>1000</v>
      </c>
      <c r="F10" s="126" t="s">
        <v>16</v>
      </c>
      <c r="G10" s="126" t="s">
        <v>1071</v>
      </c>
      <c r="H10" s="135" t="s">
        <v>2343</v>
      </c>
      <c r="I10" s="203" t="s">
        <v>1141</v>
      </c>
    </row>
    <row r="11" spans="1:11" ht="16.5" customHeight="1" x14ac:dyDescent="0.2">
      <c r="A11" s="191">
        <v>42249</v>
      </c>
      <c r="B11" s="132" t="s">
        <v>2056</v>
      </c>
      <c r="C11" s="200" t="s">
        <v>117</v>
      </c>
      <c r="D11" s="131" t="s">
        <v>15</v>
      </c>
      <c r="E11" s="124">
        <v>1000</v>
      </c>
      <c r="F11" s="126" t="s">
        <v>16</v>
      </c>
      <c r="G11" s="126" t="s">
        <v>1071</v>
      </c>
      <c r="H11" s="135" t="s">
        <v>2343</v>
      </c>
      <c r="I11" s="203" t="s">
        <v>1141</v>
      </c>
    </row>
    <row r="12" spans="1:11" ht="16.5" customHeight="1" x14ac:dyDescent="0.2">
      <c r="A12" s="191">
        <v>42249</v>
      </c>
      <c r="B12" s="132" t="s">
        <v>1814</v>
      </c>
      <c r="C12" s="200" t="s">
        <v>117</v>
      </c>
      <c r="D12" s="131" t="s">
        <v>15</v>
      </c>
      <c r="E12" s="124">
        <v>1200</v>
      </c>
      <c r="F12" s="126" t="s">
        <v>16</v>
      </c>
      <c r="G12" s="126" t="s">
        <v>1071</v>
      </c>
      <c r="H12" s="135" t="s">
        <v>2343</v>
      </c>
      <c r="I12" s="203" t="s">
        <v>1141</v>
      </c>
    </row>
    <row r="13" spans="1:11" ht="16.5" customHeight="1" x14ac:dyDescent="0.2">
      <c r="A13" s="266">
        <v>42249</v>
      </c>
      <c r="B13" s="150" t="s">
        <v>1579</v>
      </c>
      <c r="C13" s="204" t="s">
        <v>117</v>
      </c>
      <c r="D13" s="90" t="s">
        <v>11</v>
      </c>
      <c r="E13" s="124">
        <v>1200</v>
      </c>
      <c r="F13" s="272" t="s">
        <v>110</v>
      </c>
      <c r="G13" s="126" t="s">
        <v>1071</v>
      </c>
      <c r="H13" s="135" t="s">
        <v>2342</v>
      </c>
      <c r="I13" s="203" t="s">
        <v>1141</v>
      </c>
    </row>
    <row r="14" spans="1:11" ht="16.5" customHeight="1" x14ac:dyDescent="0.2">
      <c r="A14" s="266">
        <v>42249</v>
      </c>
      <c r="B14" s="150" t="s">
        <v>1580</v>
      </c>
      <c r="C14" s="204" t="s">
        <v>117</v>
      </c>
      <c r="D14" s="90" t="s">
        <v>11</v>
      </c>
      <c r="E14" s="124">
        <v>1000</v>
      </c>
      <c r="F14" s="272" t="s">
        <v>110</v>
      </c>
      <c r="G14" s="126" t="s">
        <v>1071</v>
      </c>
      <c r="H14" s="135" t="s">
        <v>2342</v>
      </c>
      <c r="I14" s="203" t="s">
        <v>1141</v>
      </c>
    </row>
    <row r="15" spans="1:11" ht="16.5" customHeight="1" x14ac:dyDescent="0.2">
      <c r="A15" s="266">
        <v>42249</v>
      </c>
      <c r="B15" s="150" t="s">
        <v>1581</v>
      </c>
      <c r="C15" s="204" t="s">
        <v>117</v>
      </c>
      <c r="D15" s="90" t="s">
        <v>11</v>
      </c>
      <c r="E15" s="124">
        <v>300</v>
      </c>
      <c r="F15" s="272" t="s">
        <v>110</v>
      </c>
      <c r="G15" s="126" t="s">
        <v>1071</v>
      </c>
      <c r="H15" s="135" t="s">
        <v>2342</v>
      </c>
      <c r="I15" s="203" t="s">
        <v>1141</v>
      </c>
    </row>
    <row r="16" spans="1:11" ht="16.5" customHeight="1" x14ac:dyDescent="0.2">
      <c r="A16" s="266">
        <v>42249</v>
      </c>
      <c r="B16" s="150" t="s">
        <v>1582</v>
      </c>
      <c r="C16" s="204" t="s">
        <v>117</v>
      </c>
      <c r="D16" s="90" t="s">
        <v>11</v>
      </c>
      <c r="E16" s="124">
        <v>300</v>
      </c>
      <c r="F16" s="271" t="s">
        <v>110</v>
      </c>
      <c r="G16" s="126" t="s">
        <v>1071</v>
      </c>
      <c r="H16" s="135" t="s">
        <v>2342</v>
      </c>
      <c r="I16" s="203" t="s">
        <v>1141</v>
      </c>
    </row>
    <row r="17" spans="1:9" ht="16.5" customHeight="1" x14ac:dyDescent="0.2">
      <c r="A17" s="266">
        <v>42249</v>
      </c>
      <c r="B17" s="150" t="s">
        <v>1583</v>
      </c>
      <c r="C17" s="204" t="s">
        <v>117</v>
      </c>
      <c r="D17" s="90" t="s">
        <v>11</v>
      </c>
      <c r="E17" s="124">
        <v>1000</v>
      </c>
      <c r="F17" s="271" t="s">
        <v>110</v>
      </c>
      <c r="G17" s="126" t="s">
        <v>1071</v>
      </c>
      <c r="H17" s="135" t="s">
        <v>2342</v>
      </c>
      <c r="I17" s="203" t="s">
        <v>1141</v>
      </c>
    </row>
    <row r="18" spans="1:9" ht="16.5" customHeight="1" x14ac:dyDescent="0.2">
      <c r="A18" s="266">
        <v>42249</v>
      </c>
      <c r="B18" s="150" t="s">
        <v>666</v>
      </c>
      <c r="C18" s="204" t="s">
        <v>117</v>
      </c>
      <c r="D18" s="90" t="s">
        <v>11</v>
      </c>
      <c r="E18" s="124">
        <v>1200</v>
      </c>
      <c r="F18" s="271" t="s">
        <v>110</v>
      </c>
      <c r="G18" s="126" t="s">
        <v>1071</v>
      </c>
      <c r="H18" s="135" t="s">
        <v>2342</v>
      </c>
      <c r="I18" s="203" t="s">
        <v>1141</v>
      </c>
    </row>
    <row r="19" spans="1:9" ht="16.5" customHeight="1" x14ac:dyDescent="0.2">
      <c r="A19" s="266">
        <v>42249</v>
      </c>
      <c r="B19" s="150" t="s">
        <v>270</v>
      </c>
      <c r="C19" s="204" t="s">
        <v>271</v>
      </c>
      <c r="D19" s="90" t="s">
        <v>11</v>
      </c>
      <c r="E19" s="124">
        <v>1000</v>
      </c>
      <c r="F19" s="271" t="s">
        <v>110</v>
      </c>
      <c r="G19" s="126" t="s">
        <v>1071</v>
      </c>
      <c r="H19" s="135" t="s">
        <v>2342</v>
      </c>
      <c r="I19" s="203" t="s">
        <v>1141</v>
      </c>
    </row>
    <row r="20" spans="1:9" ht="16.5" customHeight="1" x14ac:dyDescent="0.2">
      <c r="A20" s="266">
        <v>42249</v>
      </c>
      <c r="B20" s="132" t="s">
        <v>1584</v>
      </c>
      <c r="C20" s="200" t="s">
        <v>789</v>
      </c>
      <c r="D20" s="90" t="s">
        <v>11</v>
      </c>
      <c r="E20" s="124">
        <v>1000</v>
      </c>
      <c r="F20" s="271" t="s">
        <v>110</v>
      </c>
      <c r="G20" s="126" t="s">
        <v>1071</v>
      </c>
      <c r="H20" s="135" t="s">
        <v>2342</v>
      </c>
      <c r="I20" s="203" t="s">
        <v>1141</v>
      </c>
    </row>
    <row r="21" spans="1:9" ht="16.5" customHeight="1" x14ac:dyDescent="0.2">
      <c r="A21" s="266">
        <v>42249</v>
      </c>
      <c r="B21" s="132" t="s">
        <v>1585</v>
      </c>
      <c r="C21" s="200" t="s">
        <v>789</v>
      </c>
      <c r="D21" s="90" t="s">
        <v>11</v>
      </c>
      <c r="E21" s="124">
        <v>2000</v>
      </c>
      <c r="F21" s="271" t="s">
        <v>110</v>
      </c>
      <c r="G21" s="126" t="s">
        <v>1071</v>
      </c>
      <c r="H21" s="135" t="s">
        <v>2342</v>
      </c>
      <c r="I21" s="203" t="s">
        <v>1141</v>
      </c>
    </row>
    <row r="22" spans="1:9" ht="16.5" customHeight="1" x14ac:dyDescent="0.2">
      <c r="A22" s="266">
        <v>42249</v>
      </c>
      <c r="B22" s="150" t="s">
        <v>2481</v>
      </c>
      <c r="C22" s="204" t="s">
        <v>117</v>
      </c>
      <c r="D22" s="90" t="s">
        <v>8</v>
      </c>
      <c r="E22" s="124">
        <v>1800</v>
      </c>
      <c r="F22" s="271" t="s">
        <v>12</v>
      </c>
      <c r="G22" s="126" t="s">
        <v>1071</v>
      </c>
      <c r="H22" s="135" t="s">
        <v>2344</v>
      </c>
      <c r="I22" s="203" t="s">
        <v>1141</v>
      </c>
    </row>
    <row r="23" spans="1:9" ht="16.5" customHeight="1" x14ac:dyDescent="0.2">
      <c r="A23" s="266">
        <v>42249</v>
      </c>
      <c r="B23" s="150" t="s">
        <v>263</v>
      </c>
      <c r="C23" s="204" t="s">
        <v>237</v>
      </c>
      <c r="D23" s="90" t="s">
        <v>8</v>
      </c>
      <c r="E23" s="124">
        <v>1300</v>
      </c>
      <c r="F23" s="271" t="s">
        <v>12</v>
      </c>
      <c r="G23" s="126" t="s">
        <v>1071</v>
      </c>
      <c r="H23" s="135" t="s">
        <v>2344</v>
      </c>
      <c r="I23" s="203" t="s">
        <v>1141</v>
      </c>
    </row>
    <row r="24" spans="1:9" ht="16.5" customHeight="1" x14ac:dyDescent="0.2">
      <c r="A24" s="266">
        <v>42249</v>
      </c>
      <c r="B24" s="150" t="s">
        <v>2482</v>
      </c>
      <c r="C24" s="204" t="s">
        <v>117</v>
      </c>
      <c r="D24" s="90" t="s">
        <v>8</v>
      </c>
      <c r="E24" s="124">
        <v>1800</v>
      </c>
      <c r="F24" s="271" t="s">
        <v>12</v>
      </c>
      <c r="G24" s="126" t="s">
        <v>1071</v>
      </c>
      <c r="H24" s="135" t="s">
        <v>2344</v>
      </c>
      <c r="I24" s="203" t="s">
        <v>1141</v>
      </c>
    </row>
    <row r="25" spans="1:9" ht="16.5" customHeight="1" x14ac:dyDescent="0.2">
      <c r="A25" s="191">
        <v>42250</v>
      </c>
      <c r="B25" s="132" t="s">
        <v>2409</v>
      </c>
      <c r="C25" s="200" t="s">
        <v>117</v>
      </c>
      <c r="D25" s="131" t="s">
        <v>11</v>
      </c>
      <c r="E25" s="124">
        <v>900</v>
      </c>
      <c r="F25" s="126" t="s">
        <v>61</v>
      </c>
      <c r="G25" s="126" t="s">
        <v>1071</v>
      </c>
      <c r="H25" s="135" t="s">
        <v>2347</v>
      </c>
      <c r="I25" s="203" t="s">
        <v>1141</v>
      </c>
    </row>
    <row r="26" spans="1:9" ht="16.5" customHeight="1" x14ac:dyDescent="0.2">
      <c r="A26" s="191">
        <v>42250</v>
      </c>
      <c r="B26" s="132" t="s">
        <v>2410</v>
      </c>
      <c r="C26" s="200" t="s">
        <v>117</v>
      </c>
      <c r="D26" s="131" t="s">
        <v>11</v>
      </c>
      <c r="E26" s="124">
        <v>250</v>
      </c>
      <c r="F26" s="126" t="s">
        <v>61</v>
      </c>
      <c r="G26" s="126" t="s">
        <v>1071</v>
      </c>
      <c r="H26" s="135" t="s">
        <v>2347</v>
      </c>
      <c r="I26" s="203" t="s">
        <v>1141</v>
      </c>
    </row>
    <row r="27" spans="1:9" ht="16.5" customHeight="1" x14ac:dyDescent="0.2">
      <c r="A27" s="191">
        <v>42250</v>
      </c>
      <c r="B27" s="132" t="s">
        <v>1810</v>
      </c>
      <c r="C27" s="200" t="s">
        <v>117</v>
      </c>
      <c r="D27" s="131" t="s">
        <v>11</v>
      </c>
      <c r="E27" s="124">
        <v>850</v>
      </c>
      <c r="F27" s="126" t="s">
        <v>61</v>
      </c>
      <c r="G27" s="126" t="s">
        <v>1071</v>
      </c>
      <c r="H27" s="135" t="s">
        <v>2347</v>
      </c>
      <c r="I27" s="203" t="s">
        <v>1141</v>
      </c>
    </row>
    <row r="28" spans="1:9" ht="16.5" customHeight="1" x14ac:dyDescent="0.2">
      <c r="A28" s="191">
        <v>42250</v>
      </c>
      <c r="B28" s="132" t="s">
        <v>2012</v>
      </c>
      <c r="C28" s="200" t="s">
        <v>117</v>
      </c>
      <c r="D28" s="131" t="s">
        <v>8</v>
      </c>
      <c r="E28" s="124">
        <v>400</v>
      </c>
      <c r="F28" s="126" t="s">
        <v>59</v>
      </c>
      <c r="G28" s="126" t="s">
        <v>1071</v>
      </c>
      <c r="H28" s="135" t="s">
        <v>2345</v>
      </c>
      <c r="I28" s="203" t="s">
        <v>1141</v>
      </c>
    </row>
    <row r="29" spans="1:9" ht="16.5" customHeight="1" x14ac:dyDescent="0.2">
      <c r="A29" s="191">
        <v>42250</v>
      </c>
      <c r="B29" s="132" t="s">
        <v>2439</v>
      </c>
      <c r="C29" s="200" t="s">
        <v>117</v>
      </c>
      <c r="D29" s="131" t="s">
        <v>8</v>
      </c>
      <c r="E29" s="124">
        <v>2000</v>
      </c>
      <c r="F29" s="126" t="s">
        <v>59</v>
      </c>
      <c r="G29" s="126" t="s">
        <v>1071</v>
      </c>
      <c r="H29" s="135" t="s">
        <v>2345</v>
      </c>
      <c r="I29" s="203" t="s">
        <v>1141</v>
      </c>
    </row>
    <row r="30" spans="1:9" ht="16.5" customHeight="1" x14ac:dyDescent="0.2">
      <c r="A30" s="191">
        <v>42250</v>
      </c>
      <c r="B30" s="132" t="s">
        <v>2440</v>
      </c>
      <c r="C30" s="200" t="s">
        <v>117</v>
      </c>
      <c r="D30" s="131" t="s">
        <v>8</v>
      </c>
      <c r="E30" s="124">
        <v>400</v>
      </c>
      <c r="F30" s="126" t="s">
        <v>59</v>
      </c>
      <c r="G30" s="126" t="s">
        <v>1071</v>
      </c>
      <c r="H30" s="135" t="s">
        <v>2345</v>
      </c>
      <c r="I30" s="203" t="s">
        <v>1141</v>
      </c>
    </row>
    <row r="31" spans="1:9" ht="16.5" customHeight="1" x14ac:dyDescent="0.2">
      <c r="A31" s="191">
        <v>42250</v>
      </c>
      <c r="B31" s="132" t="s">
        <v>2441</v>
      </c>
      <c r="C31" s="200" t="s">
        <v>117</v>
      </c>
      <c r="D31" s="131" t="s">
        <v>8</v>
      </c>
      <c r="E31" s="124">
        <v>400</v>
      </c>
      <c r="F31" s="126" t="s">
        <v>59</v>
      </c>
      <c r="G31" s="126" t="s">
        <v>1071</v>
      </c>
      <c r="H31" s="135" t="s">
        <v>2345</v>
      </c>
      <c r="I31" s="203" t="s">
        <v>1141</v>
      </c>
    </row>
    <row r="32" spans="1:9" ht="16.5" customHeight="1" x14ac:dyDescent="0.2">
      <c r="A32" s="191">
        <v>42250</v>
      </c>
      <c r="B32" s="132" t="s">
        <v>2010</v>
      </c>
      <c r="C32" s="200" t="s">
        <v>117</v>
      </c>
      <c r="D32" s="131" t="s">
        <v>8</v>
      </c>
      <c r="E32" s="124">
        <v>2000</v>
      </c>
      <c r="F32" s="126" t="s">
        <v>59</v>
      </c>
      <c r="G32" s="126" t="s">
        <v>1071</v>
      </c>
      <c r="H32" s="135" t="s">
        <v>2345</v>
      </c>
      <c r="I32" s="203" t="s">
        <v>1141</v>
      </c>
    </row>
    <row r="33" spans="1:9" ht="16.5" customHeight="1" x14ac:dyDescent="0.2">
      <c r="A33" s="191">
        <v>42250</v>
      </c>
      <c r="B33" s="132" t="s">
        <v>2509</v>
      </c>
      <c r="C33" s="200" t="s">
        <v>2438</v>
      </c>
      <c r="D33" s="278" t="s">
        <v>9</v>
      </c>
      <c r="E33" s="124">
        <v>2500</v>
      </c>
      <c r="F33" s="126" t="s">
        <v>59</v>
      </c>
      <c r="G33" s="126" t="s">
        <v>1071</v>
      </c>
      <c r="H33" s="135" t="s">
        <v>2345</v>
      </c>
      <c r="I33" s="203" t="s">
        <v>1141</v>
      </c>
    </row>
    <row r="34" spans="1:9" ht="16.5" customHeight="1" x14ac:dyDescent="0.2">
      <c r="A34" s="191">
        <v>42250</v>
      </c>
      <c r="B34" s="132" t="s">
        <v>2510</v>
      </c>
      <c r="C34" s="200" t="s">
        <v>2438</v>
      </c>
      <c r="D34" s="278" t="s">
        <v>9</v>
      </c>
      <c r="E34" s="124">
        <v>2400</v>
      </c>
      <c r="F34" s="126" t="s">
        <v>59</v>
      </c>
      <c r="G34" s="126" t="s">
        <v>1071</v>
      </c>
      <c r="H34" s="135" t="s">
        <v>2345</v>
      </c>
      <c r="I34" s="203" t="s">
        <v>1141</v>
      </c>
    </row>
    <row r="35" spans="1:9" ht="16.5" customHeight="1" x14ac:dyDescent="0.2">
      <c r="A35" s="266">
        <v>42250</v>
      </c>
      <c r="B35" s="150" t="s">
        <v>2483</v>
      </c>
      <c r="C35" s="204" t="s">
        <v>117</v>
      </c>
      <c r="D35" s="90" t="s">
        <v>8</v>
      </c>
      <c r="E35" s="124">
        <v>1700</v>
      </c>
      <c r="F35" s="271" t="s">
        <v>12</v>
      </c>
      <c r="G35" s="126" t="s">
        <v>1071</v>
      </c>
      <c r="H35" s="135" t="s">
        <v>2346</v>
      </c>
      <c r="I35" s="203" t="s">
        <v>1141</v>
      </c>
    </row>
    <row r="36" spans="1:9" ht="16.5" customHeight="1" x14ac:dyDescent="0.2">
      <c r="A36" s="266">
        <v>42250</v>
      </c>
      <c r="B36" s="150" t="s">
        <v>263</v>
      </c>
      <c r="C36" s="204" t="s">
        <v>237</v>
      </c>
      <c r="D36" s="90" t="s">
        <v>8</v>
      </c>
      <c r="E36" s="124">
        <v>1500</v>
      </c>
      <c r="F36" s="271" t="s">
        <v>12</v>
      </c>
      <c r="G36" s="126" t="s">
        <v>1071</v>
      </c>
      <c r="H36" s="135" t="s">
        <v>2346</v>
      </c>
      <c r="I36" s="203" t="s">
        <v>1141</v>
      </c>
    </row>
    <row r="37" spans="1:9" ht="16.5" customHeight="1" x14ac:dyDescent="0.2">
      <c r="A37" s="266">
        <v>42250</v>
      </c>
      <c r="B37" s="150" t="s">
        <v>2484</v>
      </c>
      <c r="C37" s="204" t="s">
        <v>117</v>
      </c>
      <c r="D37" s="90" t="s">
        <v>8</v>
      </c>
      <c r="E37" s="124">
        <v>1700</v>
      </c>
      <c r="F37" s="271" t="s">
        <v>12</v>
      </c>
      <c r="G37" s="126" t="s">
        <v>1071</v>
      </c>
      <c r="H37" s="135" t="s">
        <v>2346</v>
      </c>
      <c r="I37" s="203" t="s">
        <v>1141</v>
      </c>
    </row>
    <row r="38" spans="1:9" ht="16.5" customHeight="1" x14ac:dyDescent="0.2">
      <c r="A38" s="266">
        <v>42251</v>
      </c>
      <c r="B38" s="150" t="s">
        <v>2485</v>
      </c>
      <c r="C38" s="204" t="s">
        <v>117</v>
      </c>
      <c r="D38" s="90" t="s">
        <v>8</v>
      </c>
      <c r="E38" s="124">
        <v>1700</v>
      </c>
      <c r="F38" s="271" t="s">
        <v>12</v>
      </c>
      <c r="G38" s="126" t="s">
        <v>1071</v>
      </c>
      <c r="H38" s="135" t="s">
        <v>2348</v>
      </c>
      <c r="I38" s="203" t="s">
        <v>1141</v>
      </c>
    </row>
    <row r="39" spans="1:9" ht="16.5" customHeight="1" x14ac:dyDescent="0.2">
      <c r="A39" s="266">
        <v>42251</v>
      </c>
      <c r="B39" s="150" t="s">
        <v>263</v>
      </c>
      <c r="C39" s="204" t="s">
        <v>237</v>
      </c>
      <c r="D39" s="90" t="s">
        <v>8</v>
      </c>
      <c r="E39" s="124">
        <v>1400</v>
      </c>
      <c r="F39" s="271" t="s">
        <v>12</v>
      </c>
      <c r="G39" s="126" t="s">
        <v>1071</v>
      </c>
      <c r="H39" s="135" t="s">
        <v>2348</v>
      </c>
      <c r="I39" s="203" t="s">
        <v>1141</v>
      </c>
    </row>
    <row r="40" spans="1:9" ht="16.5" customHeight="1" x14ac:dyDescent="0.2">
      <c r="A40" s="266">
        <v>42251</v>
      </c>
      <c r="B40" s="150" t="s">
        <v>2486</v>
      </c>
      <c r="C40" s="204" t="s">
        <v>117</v>
      </c>
      <c r="D40" s="90" t="s">
        <v>8</v>
      </c>
      <c r="E40" s="124">
        <v>1700</v>
      </c>
      <c r="F40" s="271" t="s">
        <v>12</v>
      </c>
      <c r="G40" s="126" t="s">
        <v>1071</v>
      </c>
      <c r="H40" s="135" t="s">
        <v>2348</v>
      </c>
      <c r="I40" s="203" t="s">
        <v>1141</v>
      </c>
    </row>
    <row r="41" spans="1:9" ht="16.5" customHeight="1" x14ac:dyDescent="0.2">
      <c r="A41" s="191">
        <v>42255</v>
      </c>
      <c r="B41" s="132" t="s">
        <v>2411</v>
      </c>
      <c r="C41" s="202" t="s">
        <v>117</v>
      </c>
      <c r="D41" s="131" t="s">
        <v>11</v>
      </c>
      <c r="E41" s="124">
        <v>900</v>
      </c>
      <c r="F41" s="126" t="s">
        <v>61</v>
      </c>
      <c r="G41" s="126" t="s">
        <v>1071</v>
      </c>
      <c r="H41" s="135" t="s">
        <v>2351</v>
      </c>
      <c r="I41" s="203" t="s">
        <v>1141</v>
      </c>
    </row>
    <row r="42" spans="1:9" ht="16.5" customHeight="1" x14ac:dyDescent="0.2">
      <c r="A42" s="191">
        <v>42255</v>
      </c>
      <c r="B42" s="132" t="s">
        <v>2412</v>
      </c>
      <c r="C42" s="200" t="s">
        <v>117</v>
      </c>
      <c r="D42" s="131" t="s">
        <v>11</v>
      </c>
      <c r="E42" s="124">
        <v>900</v>
      </c>
      <c r="F42" s="126" t="s">
        <v>61</v>
      </c>
      <c r="G42" s="126" t="s">
        <v>1071</v>
      </c>
      <c r="H42" s="135" t="s">
        <v>2351</v>
      </c>
      <c r="I42" s="203" t="s">
        <v>1141</v>
      </c>
    </row>
    <row r="43" spans="1:9" ht="16.5" customHeight="1" x14ac:dyDescent="0.2">
      <c r="A43" s="266">
        <v>42255</v>
      </c>
      <c r="B43" s="132" t="s">
        <v>2508</v>
      </c>
      <c r="C43" s="200" t="s">
        <v>126</v>
      </c>
      <c r="D43" s="131" t="s">
        <v>9</v>
      </c>
      <c r="E43" s="157">
        <v>100000</v>
      </c>
      <c r="F43" s="126" t="s">
        <v>58</v>
      </c>
      <c r="G43" s="126" t="s">
        <v>1071</v>
      </c>
      <c r="H43" s="135" t="s">
        <v>2349</v>
      </c>
      <c r="I43" s="203" t="s">
        <v>1141</v>
      </c>
    </row>
    <row r="44" spans="1:9" ht="16.5" customHeight="1" x14ac:dyDescent="0.2">
      <c r="A44" s="266">
        <v>42255</v>
      </c>
      <c r="B44" s="132" t="s">
        <v>793</v>
      </c>
      <c r="C44" s="200" t="s">
        <v>117</v>
      </c>
      <c r="D44" s="131" t="s">
        <v>9</v>
      </c>
      <c r="E44" s="157">
        <v>700</v>
      </c>
      <c r="F44" s="126" t="s">
        <v>58</v>
      </c>
      <c r="G44" s="126" t="s">
        <v>1071</v>
      </c>
      <c r="H44" s="135" t="s">
        <v>2349</v>
      </c>
      <c r="I44" s="203" t="s">
        <v>1141</v>
      </c>
    </row>
    <row r="45" spans="1:9" ht="16.5" customHeight="1" x14ac:dyDescent="0.2">
      <c r="A45" s="266">
        <v>42255</v>
      </c>
      <c r="B45" s="132" t="s">
        <v>792</v>
      </c>
      <c r="C45" s="200" t="s">
        <v>117</v>
      </c>
      <c r="D45" s="131" t="s">
        <v>9</v>
      </c>
      <c r="E45" s="157">
        <v>700</v>
      </c>
      <c r="F45" s="126" t="s">
        <v>58</v>
      </c>
      <c r="G45" s="126" t="s">
        <v>1071</v>
      </c>
      <c r="H45" s="135" t="s">
        <v>2349</v>
      </c>
      <c r="I45" s="203" t="s">
        <v>1141</v>
      </c>
    </row>
    <row r="46" spans="1:9" ht="16.5" customHeight="1" x14ac:dyDescent="0.2">
      <c r="A46" s="266">
        <v>42255</v>
      </c>
      <c r="B46" s="277" t="s">
        <v>2487</v>
      </c>
      <c r="C46" s="204" t="s">
        <v>117</v>
      </c>
      <c r="D46" s="90" t="s">
        <v>8</v>
      </c>
      <c r="E46" s="157">
        <v>1800</v>
      </c>
      <c r="F46" s="271" t="s">
        <v>12</v>
      </c>
      <c r="G46" s="126" t="s">
        <v>1071</v>
      </c>
      <c r="H46" s="135" t="s">
        <v>2350</v>
      </c>
      <c r="I46" s="203" t="s">
        <v>1141</v>
      </c>
    </row>
    <row r="47" spans="1:9" ht="16.5" customHeight="1" x14ac:dyDescent="0.2">
      <c r="A47" s="266">
        <v>42255</v>
      </c>
      <c r="B47" s="150" t="s">
        <v>263</v>
      </c>
      <c r="C47" s="204" t="s">
        <v>237</v>
      </c>
      <c r="D47" s="90" t="s">
        <v>8</v>
      </c>
      <c r="E47" s="124">
        <v>1500</v>
      </c>
      <c r="F47" s="271" t="s">
        <v>12</v>
      </c>
      <c r="G47" s="126" t="s">
        <v>1071</v>
      </c>
      <c r="H47" s="135" t="s">
        <v>2350</v>
      </c>
      <c r="I47" s="203" t="s">
        <v>1141</v>
      </c>
    </row>
    <row r="48" spans="1:9" ht="16.5" customHeight="1" x14ac:dyDescent="0.2">
      <c r="A48" s="266">
        <v>42255</v>
      </c>
      <c r="B48" s="150" t="s">
        <v>2488</v>
      </c>
      <c r="C48" s="204" t="s">
        <v>117</v>
      </c>
      <c r="D48" s="90" t="s">
        <v>8</v>
      </c>
      <c r="E48" s="124">
        <v>1800</v>
      </c>
      <c r="F48" s="271" t="s">
        <v>12</v>
      </c>
      <c r="G48" s="126" t="s">
        <v>1071</v>
      </c>
      <c r="H48" s="135" t="s">
        <v>2350</v>
      </c>
      <c r="I48" s="203" t="s">
        <v>1141</v>
      </c>
    </row>
    <row r="49" spans="1:9" ht="16.5" customHeight="1" x14ac:dyDescent="0.2">
      <c r="A49" s="191">
        <v>42256</v>
      </c>
      <c r="B49" s="132" t="s">
        <v>2396</v>
      </c>
      <c r="C49" s="204" t="s">
        <v>158</v>
      </c>
      <c r="D49" s="90" t="s">
        <v>9</v>
      </c>
      <c r="E49" s="124">
        <v>294550</v>
      </c>
      <c r="F49" s="152" t="s">
        <v>1905</v>
      </c>
      <c r="G49" s="126" t="s">
        <v>1071</v>
      </c>
      <c r="H49" s="135" t="s">
        <v>2397</v>
      </c>
      <c r="I49" s="203" t="s">
        <v>1141</v>
      </c>
    </row>
    <row r="50" spans="1:9" ht="16.5" customHeight="1" x14ac:dyDescent="0.2">
      <c r="A50" s="191">
        <v>42256</v>
      </c>
      <c r="B50" s="132" t="s">
        <v>2413</v>
      </c>
      <c r="C50" s="200" t="s">
        <v>117</v>
      </c>
      <c r="D50" s="131" t="s">
        <v>11</v>
      </c>
      <c r="E50" s="124">
        <v>500</v>
      </c>
      <c r="F50" s="126" t="s">
        <v>61</v>
      </c>
      <c r="G50" s="126" t="s">
        <v>1071</v>
      </c>
      <c r="H50" s="135" t="s">
        <v>2352</v>
      </c>
      <c r="I50" s="203" t="s">
        <v>1141</v>
      </c>
    </row>
    <row r="51" spans="1:9" ht="16.5" customHeight="1" x14ac:dyDescent="0.2">
      <c r="A51" s="191">
        <v>42256</v>
      </c>
      <c r="B51" s="132" t="s">
        <v>1907</v>
      </c>
      <c r="C51" s="200" t="s">
        <v>117</v>
      </c>
      <c r="D51" s="131" t="s">
        <v>11</v>
      </c>
      <c r="E51" s="124">
        <v>400</v>
      </c>
      <c r="F51" s="126" t="s">
        <v>61</v>
      </c>
      <c r="G51" s="126" t="s">
        <v>1071</v>
      </c>
      <c r="H51" s="135" t="s">
        <v>2352</v>
      </c>
      <c r="I51" s="203" t="s">
        <v>1141</v>
      </c>
    </row>
    <row r="52" spans="1:9" ht="16.5" customHeight="1" x14ac:dyDescent="0.2">
      <c r="A52" s="191">
        <v>42256</v>
      </c>
      <c r="B52" s="132" t="s">
        <v>2424</v>
      </c>
      <c r="C52" s="200" t="s">
        <v>117</v>
      </c>
      <c r="D52" s="131" t="s">
        <v>15</v>
      </c>
      <c r="E52" s="124">
        <v>1500</v>
      </c>
      <c r="F52" s="126" t="s">
        <v>16</v>
      </c>
      <c r="G52" s="126" t="s">
        <v>1071</v>
      </c>
      <c r="H52" s="135" t="s">
        <v>2353</v>
      </c>
      <c r="I52" s="203" t="s">
        <v>1141</v>
      </c>
    </row>
    <row r="53" spans="1:9" ht="16.5" customHeight="1" x14ac:dyDescent="0.2">
      <c r="A53" s="191">
        <v>42256</v>
      </c>
      <c r="B53" s="132" t="s">
        <v>2425</v>
      </c>
      <c r="C53" s="200" t="s">
        <v>117</v>
      </c>
      <c r="D53" s="131" t="s">
        <v>15</v>
      </c>
      <c r="E53" s="124">
        <v>1800</v>
      </c>
      <c r="F53" s="126" t="s">
        <v>16</v>
      </c>
      <c r="G53" s="126" t="s">
        <v>1071</v>
      </c>
      <c r="H53" s="135" t="s">
        <v>2353</v>
      </c>
      <c r="I53" s="203" t="s">
        <v>1141</v>
      </c>
    </row>
    <row r="54" spans="1:9" ht="16.5" customHeight="1" x14ac:dyDescent="0.2">
      <c r="A54" s="266">
        <v>42256</v>
      </c>
      <c r="B54" s="150" t="s">
        <v>2489</v>
      </c>
      <c r="C54" s="204" t="s">
        <v>117</v>
      </c>
      <c r="D54" s="90" t="s">
        <v>8</v>
      </c>
      <c r="E54" s="124">
        <v>1800</v>
      </c>
      <c r="F54" s="271" t="s">
        <v>12</v>
      </c>
      <c r="G54" s="126" t="s">
        <v>1071</v>
      </c>
      <c r="H54" s="135" t="s">
        <v>2354</v>
      </c>
      <c r="I54" s="203" t="s">
        <v>1141</v>
      </c>
    </row>
    <row r="55" spans="1:9" ht="16.5" customHeight="1" x14ac:dyDescent="0.2">
      <c r="A55" s="266">
        <v>42256</v>
      </c>
      <c r="B55" s="150" t="s">
        <v>263</v>
      </c>
      <c r="C55" s="204" t="s">
        <v>237</v>
      </c>
      <c r="D55" s="90" t="s">
        <v>8</v>
      </c>
      <c r="E55" s="124">
        <v>1300</v>
      </c>
      <c r="F55" s="271" t="s">
        <v>12</v>
      </c>
      <c r="G55" s="126" t="s">
        <v>1071</v>
      </c>
      <c r="H55" s="135" t="s">
        <v>2354</v>
      </c>
      <c r="I55" s="203" t="s">
        <v>1141</v>
      </c>
    </row>
    <row r="56" spans="1:9" ht="16.5" customHeight="1" x14ac:dyDescent="0.2">
      <c r="A56" s="266">
        <v>42256</v>
      </c>
      <c r="B56" s="150" t="s">
        <v>2490</v>
      </c>
      <c r="C56" s="204" t="s">
        <v>117</v>
      </c>
      <c r="D56" s="90" t="s">
        <v>8</v>
      </c>
      <c r="E56" s="124">
        <v>1800</v>
      </c>
      <c r="F56" s="271" t="s">
        <v>12</v>
      </c>
      <c r="G56" s="126" t="s">
        <v>1071</v>
      </c>
      <c r="H56" s="135" t="s">
        <v>2354</v>
      </c>
      <c r="I56" s="203" t="s">
        <v>1141</v>
      </c>
    </row>
    <row r="57" spans="1:9" ht="16.5" customHeight="1" x14ac:dyDescent="0.2">
      <c r="A57" s="191">
        <v>42257</v>
      </c>
      <c r="B57" s="132" t="s">
        <v>2009</v>
      </c>
      <c r="C57" s="200" t="s">
        <v>117</v>
      </c>
      <c r="D57" s="131" t="s">
        <v>8</v>
      </c>
      <c r="E57" s="124">
        <v>2000</v>
      </c>
      <c r="F57" s="126" t="s">
        <v>59</v>
      </c>
      <c r="G57" s="126" t="s">
        <v>1071</v>
      </c>
      <c r="H57" s="135" t="s">
        <v>2355</v>
      </c>
      <c r="I57" s="203" t="s">
        <v>1141</v>
      </c>
    </row>
    <row r="58" spans="1:9" ht="16.5" customHeight="1" x14ac:dyDescent="0.2">
      <c r="A58" s="191">
        <v>42257</v>
      </c>
      <c r="B58" s="132" t="s">
        <v>2010</v>
      </c>
      <c r="C58" s="200" t="s">
        <v>117</v>
      </c>
      <c r="D58" s="131" t="s">
        <v>8</v>
      </c>
      <c r="E58" s="124">
        <v>2000</v>
      </c>
      <c r="F58" s="126" t="s">
        <v>59</v>
      </c>
      <c r="G58" s="126" t="s">
        <v>1071</v>
      </c>
      <c r="H58" s="135" t="s">
        <v>2355</v>
      </c>
      <c r="I58" s="203" t="s">
        <v>1141</v>
      </c>
    </row>
    <row r="59" spans="1:9" ht="16.5" customHeight="1" x14ac:dyDescent="0.2">
      <c r="A59" s="266">
        <v>42257</v>
      </c>
      <c r="B59" s="150" t="s">
        <v>2491</v>
      </c>
      <c r="C59" s="204" t="s">
        <v>117</v>
      </c>
      <c r="D59" s="90" t="s">
        <v>8</v>
      </c>
      <c r="E59" s="124">
        <v>1500</v>
      </c>
      <c r="F59" s="271" t="s">
        <v>12</v>
      </c>
      <c r="G59" s="126" t="s">
        <v>1071</v>
      </c>
      <c r="H59" s="135" t="s">
        <v>2507</v>
      </c>
      <c r="I59" s="203" t="s">
        <v>1141</v>
      </c>
    </row>
    <row r="60" spans="1:9" ht="16.5" customHeight="1" x14ac:dyDescent="0.2">
      <c r="A60" s="266">
        <v>42257</v>
      </c>
      <c r="B60" s="150" t="s">
        <v>263</v>
      </c>
      <c r="C60" s="204" t="s">
        <v>237</v>
      </c>
      <c r="D60" s="90" t="s">
        <v>8</v>
      </c>
      <c r="E60" s="124">
        <v>1500</v>
      </c>
      <c r="F60" s="271" t="s">
        <v>12</v>
      </c>
      <c r="G60" s="126" t="s">
        <v>1071</v>
      </c>
      <c r="H60" s="135" t="s">
        <v>2507</v>
      </c>
      <c r="I60" s="203" t="s">
        <v>1141</v>
      </c>
    </row>
    <row r="61" spans="1:9" ht="16.5" customHeight="1" x14ac:dyDescent="0.2">
      <c r="A61" s="266">
        <v>42257</v>
      </c>
      <c r="B61" s="150" t="s">
        <v>2492</v>
      </c>
      <c r="C61" s="204" t="s">
        <v>117</v>
      </c>
      <c r="D61" s="90" t="s">
        <v>8</v>
      </c>
      <c r="E61" s="124">
        <v>1500</v>
      </c>
      <c r="F61" s="271" t="s">
        <v>12</v>
      </c>
      <c r="G61" s="126" t="s">
        <v>1071</v>
      </c>
      <c r="H61" s="135" t="s">
        <v>2507</v>
      </c>
      <c r="I61" s="203" t="s">
        <v>1141</v>
      </c>
    </row>
    <row r="62" spans="1:9" ht="16.5" customHeight="1" x14ac:dyDescent="0.2">
      <c r="A62" s="266">
        <v>42258</v>
      </c>
      <c r="B62" s="132" t="s">
        <v>2444</v>
      </c>
      <c r="C62" s="200" t="s">
        <v>140</v>
      </c>
      <c r="D62" s="131" t="s">
        <v>9</v>
      </c>
      <c r="E62" s="124">
        <v>6670</v>
      </c>
      <c r="F62" s="126" t="s">
        <v>58</v>
      </c>
      <c r="G62" s="126" t="s">
        <v>1071</v>
      </c>
      <c r="H62" s="135" t="s">
        <v>2356</v>
      </c>
      <c r="I62" s="203" t="s">
        <v>1141</v>
      </c>
    </row>
    <row r="63" spans="1:9" ht="16.5" customHeight="1" x14ac:dyDescent="0.2">
      <c r="A63" s="266">
        <v>42258</v>
      </c>
      <c r="B63" s="132" t="s">
        <v>2445</v>
      </c>
      <c r="C63" s="200" t="s">
        <v>136</v>
      </c>
      <c r="D63" s="131" t="s">
        <v>9</v>
      </c>
      <c r="E63" s="124">
        <v>2000</v>
      </c>
      <c r="F63" s="126" t="s">
        <v>58</v>
      </c>
      <c r="G63" s="126" t="s">
        <v>1071</v>
      </c>
      <c r="H63" s="135" t="s">
        <v>2357</v>
      </c>
      <c r="I63" s="203" t="s">
        <v>1141</v>
      </c>
    </row>
    <row r="64" spans="1:9" ht="16.5" customHeight="1" x14ac:dyDescent="0.2">
      <c r="A64" s="266">
        <v>42258</v>
      </c>
      <c r="B64" s="132" t="s">
        <v>2446</v>
      </c>
      <c r="C64" s="200" t="s">
        <v>117</v>
      </c>
      <c r="D64" s="131" t="s">
        <v>9</v>
      </c>
      <c r="E64" s="124">
        <v>600</v>
      </c>
      <c r="F64" s="126" t="s">
        <v>58</v>
      </c>
      <c r="G64" s="126" t="s">
        <v>1071</v>
      </c>
      <c r="H64" s="135" t="s">
        <v>2359</v>
      </c>
      <c r="I64" s="203" t="s">
        <v>1141</v>
      </c>
    </row>
    <row r="65" spans="1:9" ht="16.5" customHeight="1" x14ac:dyDescent="0.2">
      <c r="A65" s="266">
        <v>42258</v>
      </c>
      <c r="B65" s="132" t="s">
        <v>2447</v>
      </c>
      <c r="C65" s="200" t="s">
        <v>117</v>
      </c>
      <c r="D65" s="131" t="s">
        <v>9</v>
      </c>
      <c r="E65" s="124">
        <v>600</v>
      </c>
      <c r="F65" s="126" t="s">
        <v>58</v>
      </c>
      <c r="G65" s="126" t="s">
        <v>1071</v>
      </c>
      <c r="H65" s="135" t="s">
        <v>2359</v>
      </c>
      <c r="I65" s="203" t="s">
        <v>1141</v>
      </c>
    </row>
    <row r="66" spans="1:9" ht="16.5" customHeight="1" x14ac:dyDescent="0.2">
      <c r="A66" s="266">
        <v>42258</v>
      </c>
      <c r="B66" s="132" t="s">
        <v>2448</v>
      </c>
      <c r="C66" s="200" t="s">
        <v>2438</v>
      </c>
      <c r="D66" s="131" t="s">
        <v>9</v>
      </c>
      <c r="E66" s="124">
        <v>1441</v>
      </c>
      <c r="F66" s="126" t="s">
        <v>58</v>
      </c>
      <c r="G66" s="126" t="s">
        <v>1071</v>
      </c>
      <c r="H66" s="135" t="s">
        <v>2359</v>
      </c>
      <c r="I66" s="203" t="s">
        <v>1141</v>
      </c>
    </row>
    <row r="67" spans="1:9" ht="16.5" customHeight="1" x14ac:dyDescent="0.2">
      <c r="A67" s="266">
        <v>42258</v>
      </c>
      <c r="B67" s="132" t="s">
        <v>2449</v>
      </c>
      <c r="C67" s="200" t="s">
        <v>2438</v>
      </c>
      <c r="D67" s="131" t="s">
        <v>9</v>
      </c>
      <c r="E67" s="124">
        <v>1271</v>
      </c>
      <c r="F67" s="126" t="s">
        <v>58</v>
      </c>
      <c r="G67" s="126" t="s">
        <v>1071</v>
      </c>
      <c r="H67" s="135" t="s">
        <v>2359</v>
      </c>
      <c r="I67" s="203" t="s">
        <v>1141</v>
      </c>
    </row>
    <row r="68" spans="1:9" ht="16.5" customHeight="1" x14ac:dyDescent="0.2">
      <c r="A68" s="266">
        <v>42258</v>
      </c>
      <c r="B68" s="132" t="s">
        <v>2450</v>
      </c>
      <c r="C68" s="200" t="s">
        <v>2438</v>
      </c>
      <c r="D68" s="131" t="s">
        <v>9</v>
      </c>
      <c r="E68" s="124">
        <v>826</v>
      </c>
      <c r="F68" s="126" t="s">
        <v>58</v>
      </c>
      <c r="G68" s="126" t="s">
        <v>1071</v>
      </c>
      <c r="H68" s="135" t="s">
        <v>2359</v>
      </c>
      <c r="I68" s="203" t="s">
        <v>1141</v>
      </c>
    </row>
    <row r="69" spans="1:9" ht="16.5" customHeight="1" x14ac:dyDescent="0.2">
      <c r="A69" s="266">
        <v>42258</v>
      </c>
      <c r="B69" s="132" t="s">
        <v>2451</v>
      </c>
      <c r="C69" s="200" t="s">
        <v>2438</v>
      </c>
      <c r="D69" s="131" t="s">
        <v>9</v>
      </c>
      <c r="E69" s="124">
        <v>4576</v>
      </c>
      <c r="F69" s="126" t="s">
        <v>58</v>
      </c>
      <c r="G69" s="126" t="s">
        <v>1071</v>
      </c>
      <c r="H69" s="135" t="s">
        <v>2359</v>
      </c>
      <c r="I69" s="203" t="s">
        <v>1141</v>
      </c>
    </row>
    <row r="70" spans="1:9" ht="16.5" customHeight="1" x14ac:dyDescent="0.2">
      <c r="A70" s="266">
        <v>42258</v>
      </c>
      <c r="B70" s="132" t="s">
        <v>2452</v>
      </c>
      <c r="C70" s="200" t="s">
        <v>2438</v>
      </c>
      <c r="D70" s="131" t="s">
        <v>9</v>
      </c>
      <c r="E70" s="124">
        <v>6610</v>
      </c>
      <c r="F70" s="126" t="s">
        <v>58</v>
      </c>
      <c r="G70" s="126" t="s">
        <v>1071</v>
      </c>
      <c r="H70" s="135" t="s">
        <v>2359</v>
      </c>
      <c r="I70" s="203" t="s">
        <v>1141</v>
      </c>
    </row>
    <row r="71" spans="1:9" ht="16.5" customHeight="1" x14ac:dyDescent="0.2">
      <c r="A71" s="266">
        <v>42258</v>
      </c>
      <c r="B71" s="132" t="s">
        <v>2453</v>
      </c>
      <c r="C71" s="200" t="s">
        <v>2438</v>
      </c>
      <c r="D71" s="131" t="s">
        <v>9</v>
      </c>
      <c r="E71" s="124">
        <v>8983</v>
      </c>
      <c r="F71" s="126" t="s">
        <v>58</v>
      </c>
      <c r="G71" s="126" t="s">
        <v>1071</v>
      </c>
      <c r="H71" s="135" t="s">
        <v>2359</v>
      </c>
      <c r="I71" s="203" t="s">
        <v>1141</v>
      </c>
    </row>
    <row r="72" spans="1:9" ht="16.5" customHeight="1" x14ac:dyDescent="0.2">
      <c r="A72" s="266">
        <v>42258</v>
      </c>
      <c r="B72" s="132" t="s">
        <v>2454</v>
      </c>
      <c r="C72" s="200" t="s">
        <v>158</v>
      </c>
      <c r="D72" s="131" t="s">
        <v>9</v>
      </c>
      <c r="E72" s="124">
        <v>4268</v>
      </c>
      <c r="F72" s="126" t="s">
        <v>58</v>
      </c>
      <c r="G72" s="126" t="s">
        <v>1071</v>
      </c>
      <c r="H72" s="135" t="s">
        <v>2359</v>
      </c>
      <c r="I72" s="203" t="s">
        <v>1141</v>
      </c>
    </row>
    <row r="73" spans="1:9" ht="16.5" customHeight="1" x14ac:dyDescent="0.2">
      <c r="A73" s="266">
        <v>42258</v>
      </c>
      <c r="B73" s="132" t="s">
        <v>2455</v>
      </c>
      <c r="C73" s="200" t="s">
        <v>2438</v>
      </c>
      <c r="D73" s="131" t="s">
        <v>9</v>
      </c>
      <c r="E73" s="124">
        <v>4600</v>
      </c>
      <c r="F73" s="126" t="s">
        <v>58</v>
      </c>
      <c r="G73" s="126" t="s">
        <v>1071</v>
      </c>
      <c r="H73" s="135" t="s">
        <v>2360</v>
      </c>
      <c r="I73" s="203" t="s">
        <v>1141</v>
      </c>
    </row>
    <row r="74" spans="1:9" ht="16.5" customHeight="1" x14ac:dyDescent="0.2">
      <c r="A74" s="266">
        <v>42258</v>
      </c>
      <c r="B74" s="132" t="s">
        <v>2456</v>
      </c>
      <c r="C74" s="200" t="s">
        <v>2438</v>
      </c>
      <c r="D74" s="131" t="s">
        <v>9</v>
      </c>
      <c r="E74" s="124">
        <v>1150</v>
      </c>
      <c r="F74" s="126" t="s">
        <v>58</v>
      </c>
      <c r="G74" s="126" t="s">
        <v>1071</v>
      </c>
      <c r="H74" s="135" t="s">
        <v>2360</v>
      </c>
      <c r="I74" s="203" t="s">
        <v>1141</v>
      </c>
    </row>
    <row r="75" spans="1:9" ht="16.5" customHeight="1" x14ac:dyDescent="0.2">
      <c r="A75" s="266">
        <v>42258</v>
      </c>
      <c r="B75" s="132" t="s">
        <v>2457</v>
      </c>
      <c r="C75" s="200" t="s">
        <v>2438</v>
      </c>
      <c r="D75" s="131" t="s">
        <v>9</v>
      </c>
      <c r="E75" s="124">
        <v>2300</v>
      </c>
      <c r="F75" s="126" t="s">
        <v>58</v>
      </c>
      <c r="G75" s="126" t="s">
        <v>1071</v>
      </c>
      <c r="H75" s="135" t="s">
        <v>2360</v>
      </c>
      <c r="I75" s="203" t="s">
        <v>1141</v>
      </c>
    </row>
    <row r="76" spans="1:9" ht="16.5" customHeight="1" x14ac:dyDescent="0.2">
      <c r="A76" s="266">
        <v>42258</v>
      </c>
      <c r="B76" s="132" t="s">
        <v>2458</v>
      </c>
      <c r="C76" s="200" t="s">
        <v>2438</v>
      </c>
      <c r="D76" s="131" t="s">
        <v>9</v>
      </c>
      <c r="E76" s="124">
        <v>1600</v>
      </c>
      <c r="F76" s="126" t="s">
        <v>58</v>
      </c>
      <c r="G76" s="126" t="s">
        <v>1071</v>
      </c>
      <c r="H76" s="135" t="s">
        <v>2360</v>
      </c>
      <c r="I76" s="203" t="s">
        <v>1141</v>
      </c>
    </row>
    <row r="77" spans="1:9" ht="16.5" customHeight="1" x14ac:dyDescent="0.2">
      <c r="A77" s="266">
        <v>42258</v>
      </c>
      <c r="B77" s="132" t="s">
        <v>2459</v>
      </c>
      <c r="C77" s="200" t="s">
        <v>2438</v>
      </c>
      <c r="D77" s="131" t="s">
        <v>9</v>
      </c>
      <c r="E77" s="124">
        <v>1750</v>
      </c>
      <c r="F77" s="126" t="s">
        <v>58</v>
      </c>
      <c r="G77" s="126" t="s">
        <v>1071</v>
      </c>
      <c r="H77" s="135" t="s">
        <v>2360</v>
      </c>
      <c r="I77" s="203" t="s">
        <v>1141</v>
      </c>
    </row>
    <row r="78" spans="1:9" ht="16.5" customHeight="1" x14ac:dyDescent="0.2">
      <c r="A78" s="266">
        <v>42258</v>
      </c>
      <c r="B78" s="132" t="s">
        <v>2460</v>
      </c>
      <c r="C78" s="200" t="s">
        <v>2438</v>
      </c>
      <c r="D78" s="131" t="s">
        <v>9</v>
      </c>
      <c r="E78" s="124">
        <v>1900</v>
      </c>
      <c r="F78" s="126" t="s">
        <v>58</v>
      </c>
      <c r="G78" s="126" t="s">
        <v>1071</v>
      </c>
      <c r="H78" s="135" t="s">
        <v>2360</v>
      </c>
      <c r="I78" s="203" t="s">
        <v>1141</v>
      </c>
    </row>
    <row r="79" spans="1:9" ht="16.5" customHeight="1" x14ac:dyDescent="0.2">
      <c r="A79" s="266">
        <v>42258</v>
      </c>
      <c r="B79" s="132" t="s">
        <v>2461</v>
      </c>
      <c r="C79" s="200" t="s">
        <v>2438</v>
      </c>
      <c r="D79" s="131" t="s">
        <v>9</v>
      </c>
      <c r="E79" s="124">
        <v>2500</v>
      </c>
      <c r="F79" s="126" t="s">
        <v>58</v>
      </c>
      <c r="G79" s="126" t="s">
        <v>1071</v>
      </c>
      <c r="H79" s="135" t="s">
        <v>2360</v>
      </c>
      <c r="I79" s="203" t="s">
        <v>1141</v>
      </c>
    </row>
    <row r="80" spans="1:9" ht="16.5" customHeight="1" x14ac:dyDescent="0.2">
      <c r="A80" s="266">
        <v>42258</v>
      </c>
      <c r="B80" s="132" t="s">
        <v>2462</v>
      </c>
      <c r="C80" s="200" t="s">
        <v>2438</v>
      </c>
      <c r="D80" s="131" t="s">
        <v>9</v>
      </c>
      <c r="E80" s="124">
        <v>1000</v>
      </c>
      <c r="F80" s="126" t="s">
        <v>58</v>
      </c>
      <c r="G80" s="126" t="s">
        <v>1071</v>
      </c>
      <c r="H80" s="135" t="s">
        <v>2360</v>
      </c>
      <c r="I80" s="203" t="s">
        <v>1141</v>
      </c>
    </row>
    <row r="81" spans="1:9" ht="16.5" customHeight="1" x14ac:dyDescent="0.2">
      <c r="A81" s="266">
        <v>42258</v>
      </c>
      <c r="B81" s="132" t="s">
        <v>2463</v>
      </c>
      <c r="C81" s="200" t="s">
        <v>2438</v>
      </c>
      <c r="D81" s="131" t="s">
        <v>9</v>
      </c>
      <c r="E81" s="124">
        <v>2800</v>
      </c>
      <c r="F81" s="126" t="s">
        <v>58</v>
      </c>
      <c r="G81" s="126" t="s">
        <v>1071</v>
      </c>
      <c r="H81" s="135" t="s">
        <v>2360</v>
      </c>
      <c r="I81" s="203" t="s">
        <v>1141</v>
      </c>
    </row>
    <row r="82" spans="1:9" ht="16.5" customHeight="1" x14ac:dyDescent="0.2">
      <c r="A82" s="266">
        <v>42258</v>
      </c>
      <c r="B82" s="132" t="s">
        <v>2464</v>
      </c>
      <c r="C82" s="200" t="s">
        <v>2438</v>
      </c>
      <c r="D82" s="209" t="s">
        <v>9</v>
      </c>
      <c r="E82" s="124">
        <v>7700</v>
      </c>
      <c r="F82" s="126" t="s">
        <v>58</v>
      </c>
      <c r="G82" s="126" t="s">
        <v>1071</v>
      </c>
      <c r="H82" s="135" t="s">
        <v>2360</v>
      </c>
      <c r="I82" s="203" t="s">
        <v>1141</v>
      </c>
    </row>
    <row r="83" spans="1:9" ht="16.5" customHeight="1" x14ac:dyDescent="0.2">
      <c r="A83" s="266">
        <v>42258</v>
      </c>
      <c r="B83" s="132" t="s">
        <v>2465</v>
      </c>
      <c r="C83" s="200" t="s">
        <v>2438</v>
      </c>
      <c r="D83" s="131" t="s">
        <v>9</v>
      </c>
      <c r="E83" s="124">
        <v>3500</v>
      </c>
      <c r="F83" s="126" t="s">
        <v>58</v>
      </c>
      <c r="G83" s="126" t="s">
        <v>1071</v>
      </c>
      <c r="H83" s="135" t="s">
        <v>2360</v>
      </c>
      <c r="I83" s="203" t="s">
        <v>1141</v>
      </c>
    </row>
    <row r="84" spans="1:9" ht="16.5" customHeight="1" x14ac:dyDescent="0.2">
      <c r="A84" s="266">
        <v>42258</v>
      </c>
      <c r="B84" s="132" t="s">
        <v>2466</v>
      </c>
      <c r="C84" s="200" t="s">
        <v>2438</v>
      </c>
      <c r="D84" s="131" t="s">
        <v>9</v>
      </c>
      <c r="E84" s="124">
        <v>1500</v>
      </c>
      <c r="F84" s="126" t="s">
        <v>58</v>
      </c>
      <c r="G84" s="126" t="s">
        <v>1071</v>
      </c>
      <c r="H84" s="135" t="s">
        <v>2360</v>
      </c>
      <c r="I84" s="203" t="s">
        <v>1141</v>
      </c>
    </row>
    <row r="85" spans="1:9" ht="16.5" customHeight="1" x14ac:dyDescent="0.2">
      <c r="A85" s="266">
        <v>42258</v>
      </c>
      <c r="B85" s="132" t="s">
        <v>2467</v>
      </c>
      <c r="C85" s="200" t="s">
        <v>2438</v>
      </c>
      <c r="D85" s="131" t="s">
        <v>9</v>
      </c>
      <c r="E85" s="124">
        <v>2200</v>
      </c>
      <c r="F85" s="126" t="s">
        <v>58</v>
      </c>
      <c r="G85" s="126" t="s">
        <v>1071</v>
      </c>
      <c r="H85" s="135" t="s">
        <v>2360</v>
      </c>
      <c r="I85" s="203" t="s">
        <v>1141</v>
      </c>
    </row>
    <row r="86" spans="1:9" ht="16.5" customHeight="1" x14ac:dyDescent="0.2">
      <c r="A86" s="266">
        <v>42258</v>
      </c>
      <c r="B86" s="132" t="s">
        <v>2468</v>
      </c>
      <c r="C86" s="200" t="s">
        <v>2438</v>
      </c>
      <c r="D86" s="131" t="s">
        <v>9</v>
      </c>
      <c r="E86" s="124">
        <v>2200</v>
      </c>
      <c r="F86" s="126" t="s">
        <v>58</v>
      </c>
      <c r="G86" s="126" t="s">
        <v>1071</v>
      </c>
      <c r="H86" s="135" t="s">
        <v>2360</v>
      </c>
      <c r="I86" s="203" t="s">
        <v>1141</v>
      </c>
    </row>
    <row r="87" spans="1:9" ht="16.5" customHeight="1" x14ac:dyDescent="0.2">
      <c r="A87" s="266">
        <v>42258</v>
      </c>
      <c r="B87" s="132" t="s">
        <v>2469</v>
      </c>
      <c r="C87" s="200" t="s">
        <v>2438</v>
      </c>
      <c r="D87" s="131" t="s">
        <v>9</v>
      </c>
      <c r="E87" s="124">
        <v>1500</v>
      </c>
      <c r="F87" s="126" t="s">
        <v>58</v>
      </c>
      <c r="G87" s="126" t="s">
        <v>1071</v>
      </c>
      <c r="H87" s="135" t="s">
        <v>2360</v>
      </c>
      <c r="I87" s="203" t="s">
        <v>1141</v>
      </c>
    </row>
    <row r="88" spans="1:9" ht="16.5" customHeight="1" x14ac:dyDescent="0.2">
      <c r="A88" s="266">
        <v>42258</v>
      </c>
      <c r="B88" s="132" t="s">
        <v>2470</v>
      </c>
      <c r="C88" s="200" t="s">
        <v>2438</v>
      </c>
      <c r="D88" s="131" t="s">
        <v>9</v>
      </c>
      <c r="E88" s="124">
        <v>900</v>
      </c>
      <c r="F88" s="126" t="s">
        <v>58</v>
      </c>
      <c r="G88" s="126" t="s">
        <v>1071</v>
      </c>
      <c r="H88" s="135" t="s">
        <v>2360</v>
      </c>
      <c r="I88" s="203" t="s">
        <v>1141</v>
      </c>
    </row>
    <row r="89" spans="1:9" ht="16.5" customHeight="1" x14ac:dyDescent="0.2">
      <c r="A89" s="266">
        <v>42258</v>
      </c>
      <c r="B89" s="132" t="s">
        <v>2471</v>
      </c>
      <c r="C89" s="200" t="s">
        <v>2438</v>
      </c>
      <c r="D89" s="131" t="s">
        <v>9</v>
      </c>
      <c r="E89" s="124">
        <v>1500</v>
      </c>
      <c r="F89" s="126" t="s">
        <v>58</v>
      </c>
      <c r="G89" s="126" t="s">
        <v>1071</v>
      </c>
      <c r="H89" s="135" t="s">
        <v>2360</v>
      </c>
      <c r="I89" s="203" t="s">
        <v>1141</v>
      </c>
    </row>
    <row r="90" spans="1:9" ht="16.5" customHeight="1" x14ac:dyDescent="0.2">
      <c r="A90" s="266">
        <v>42258</v>
      </c>
      <c r="B90" s="132" t="s">
        <v>2472</v>
      </c>
      <c r="C90" s="200" t="s">
        <v>117</v>
      </c>
      <c r="D90" s="131" t="s">
        <v>9</v>
      </c>
      <c r="E90" s="124">
        <v>800</v>
      </c>
      <c r="F90" s="126" t="s">
        <v>58</v>
      </c>
      <c r="G90" s="126" t="s">
        <v>1071</v>
      </c>
      <c r="H90" s="135" t="s">
        <v>2360</v>
      </c>
      <c r="I90" s="203" t="s">
        <v>1141</v>
      </c>
    </row>
    <row r="91" spans="1:9" ht="16.5" customHeight="1" x14ac:dyDescent="0.2">
      <c r="A91" s="266">
        <v>42258</v>
      </c>
      <c r="B91" s="150" t="s">
        <v>2493</v>
      </c>
      <c r="C91" s="204" t="s">
        <v>117</v>
      </c>
      <c r="D91" s="90" t="s">
        <v>8</v>
      </c>
      <c r="E91" s="124">
        <v>1800</v>
      </c>
      <c r="F91" s="271" t="s">
        <v>12</v>
      </c>
      <c r="G91" s="126" t="s">
        <v>1071</v>
      </c>
      <c r="H91" s="135" t="s">
        <v>2358</v>
      </c>
      <c r="I91" s="203" t="s">
        <v>1141</v>
      </c>
    </row>
    <row r="92" spans="1:9" ht="16.5" customHeight="1" x14ac:dyDescent="0.2">
      <c r="A92" s="266">
        <v>42258</v>
      </c>
      <c r="B92" s="150" t="s">
        <v>263</v>
      </c>
      <c r="C92" s="204" t="s">
        <v>237</v>
      </c>
      <c r="D92" s="90" t="s">
        <v>8</v>
      </c>
      <c r="E92" s="124">
        <v>1300</v>
      </c>
      <c r="F92" s="271" t="s">
        <v>12</v>
      </c>
      <c r="G92" s="126" t="s">
        <v>1071</v>
      </c>
      <c r="H92" s="135" t="s">
        <v>2358</v>
      </c>
      <c r="I92" s="203" t="s">
        <v>1141</v>
      </c>
    </row>
    <row r="93" spans="1:9" ht="16.5" customHeight="1" x14ac:dyDescent="0.2">
      <c r="A93" s="266">
        <v>42258</v>
      </c>
      <c r="B93" s="150" t="s">
        <v>2494</v>
      </c>
      <c r="C93" s="204" t="s">
        <v>117</v>
      </c>
      <c r="D93" s="90" t="s">
        <v>8</v>
      </c>
      <c r="E93" s="124">
        <v>1800</v>
      </c>
      <c r="F93" s="271" t="s">
        <v>12</v>
      </c>
      <c r="G93" s="126" t="s">
        <v>1071</v>
      </c>
      <c r="H93" s="135" t="s">
        <v>2358</v>
      </c>
      <c r="I93" s="203" t="s">
        <v>1141</v>
      </c>
    </row>
    <row r="94" spans="1:9" ht="16.5" customHeight="1" x14ac:dyDescent="0.2">
      <c r="A94" s="191">
        <v>42262</v>
      </c>
      <c r="B94" s="132" t="s">
        <v>2414</v>
      </c>
      <c r="C94" s="204" t="s">
        <v>117</v>
      </c>
      <c r="D94" s="131" t="s">
        <v>11</v>
      </c>
      <c r="E94" s="124">
        <v>300</v>
      </c>
      <c r="F94" s="126" t="s">
        <v>61</v>
      </c>
      <c r="G94" s="126" t="s">
        <v>1071</v>
      </c>
      <c r="H94" s="135" t="s">
        <v>2362</v>
      </c>
      <c r="I94" s="203" t="s">
        <v>1141</v>
      </c>
    </row>
    <row r="95" spans="1:9" ht="16.5" customHeight="1" x14ac:dyDescent="0.2">
      <c r="A95" s="246">
        <v>42262</v>
      </c>
      <c r="B95" s="247" t="s">
        <v>1562</v>
      </c>
      <c r="C95" s="270" t="s">
        <v>117</v>
      </c>
      <c r="D95" s="249" t="s">
        <v>11</v>
      </c>
      <c r="E95" s="250">
        <v>300</v>
      </c>
      <c r="F95" s="251" t="s">
        <v>61</v>
      </c>
      <c r="G95" s="251" t="s">
        <v>1071</v>
      </c>
      <c r="H95" s="135" t="s">
        <v>2362</v>
      </c>
      <c r="I95" s="203" t="s">
        <v>1141</v>
      </c>
    </row>
    <row r="96" spans="1:9" ht="16.5" customHeight="1" x14ac:dyDescent="0.2">
      <c r="A96" s="254">
        <v>42262</v>
      </c>
      <c r="B96" s="255" t="s">
        <v>2495</v>
      </c>
      <c r="C96" s="256" t="s">
        <v>117</v>
      </c>
      <c r="D96" s="257" t="s">
        <v>8</v>
      </c>
      <c r="E96" s="258">
        <v>1800</v>
      </c>
      <c r="F96" s="260" t="s">
        <v>12</v>
      </c>
      <c r="G96" s="259" t="s">
        <v>1071</v>
      </c>
      <c r="H96" s="135" t="s">
        <v>2361</v>
      </c>
      <c r="I96" s="203" t="s">
        <v>1141</v>
      </c>
    </row>
    <row r="97" spans="1:9" ht="16.5" customHeight="1" x14ac:dyDescent="0.2">
      <c r="A97" s="254">
        <v>42262</v>
      </c>
      <c r="B97" s="255" t="s">
        <v>263</v>
      </c>
      <c r="C97" s="256" t="s">
        <v>237</v>
      </c>
      <c r="D97" s="257" t="s">
        <v>8</v>
      </c>
      <c r="E97" s="258">
        <v>1500</v>
      </c>
      <c r="F97" s="260" t="s">
        <v>12</v>
      </c>
      <c r="G97" s="259" t="s">
        <v>1071</v>
      </c>
      <c r="H97" s="135" t="s">
        <v>2361</v>
      </c>
      <c r="I97" s="203" t="s">
        <v>1141</v>
      </c>
    </row>
    <row r="98" spans="1:9" ht="16.5" customHeight="1" x14ac:dyDescent="0.2">
      <c r="A98" s="254">
        <v>42262</v>
      </c>
      <c r="B98" s="255" t="s">
        <v>2496</v>
      </c>
      <c r="C98" s="256" t="s">
        <v>117</v>
      </c>
      <c r="D98" s="257" t="s">
        <v>8</v>
      </c>
      <c r="E98" s="258">
        <v>1800</v>
      </c>
      <c r="F98" s="260" t="s">
        <v>12</v>
      </c>
      <c r="G98" s="259" t="s">
        <v>1071</v>
      </c>
      <c r="H98" s="135" t="s">
        <v>2361</v>
      </c>
      <c r="I98" s="203" t="s">
        <v>1141</v>
      </c>
    </row>
    <row r="99" spans="1:9" ht="16.5" customHeight="1" x14ac:dyDescent="0.2">
      <c r="A99" s="267">
        <v>42263</v>
      </c>
      <c r="B99" s="262" t="s">
        <v>2415</v>
      </c>
      <c r="C99" s="256" t="s">
        <v>117</v>
      </c>
      <c r="D99" s="264" t="s">
        <v>11</v>
      </c>
      <c r="E99" s="258">
        <v>900</v>
      </c>
      <c r="F99" s="259" t="s">
        <v>61</v>
      </c>
      <c r="G99" s="259" t="s">
        <v>1071</v>
      </c>
      <c r="H99" s="135" t="s">
        <v>2364</v>
      </c>
      <c r="I99" s="203" t="s">
        <v>1141</v>
      </c>
    </row>
    <row r="100" spans="1:9" ht="16.5" customHeight="1" x14ac:dyDescent="0.2">
      <c r="A100" s="267">
        <v>42263</v>
      </c>
      <c r="B100" s="262" t="s">
        <v>2412</v>
      </c>
      <c r="C100" s="263" t="s">
        <v>117</v>
      </c>
      <c r="D100" s="264" t="s">
        <v>11</v>
      </c>
      <c r="E100" s="258">
        <v>900</v>
      </c>
      <c r="F100" s="259" t="s">
        <v>61</v>
      </c>
      <c r="G100" s="259" t="s">
        <v>1071</v>
      </c>
      <c r="H100" s="135" t="s">
        <v>2364</v>
      </c>
      <c r="I100" s="203" t="s">
        <v>1141</v>
      </c>
    </row>
    <row r="101" spans="1:9" ht="16.5" customHeight="1" x14ac:dyDescent="0.2">
      <c r="A101" s="254">
        <v>42263</v>
      </c>
      <c r="B101" s="255" t="s">
        <v>2497</v>
      </c>
      <c r="C101" s="256" t="s">
        <v>117</v>
      </c>
      <c r="D101" s="257" t="s">
        <v>8</v>
      </c>
      <c r="E101" s="258">
        <v>1800</v>
      </c>
      <c r="F101" s="260" t="s">
        <v>12</v>
      </c>
      <c r="G101" s="259" t="s">
        <v>1071</v>
      </c>
      <c r="H101" s="135" t="s">
        <v>2363</v>
      </c>
      <c r="I101" s="203" t="s">
        <v>1141</v>
      </c>
    </row>
    <row r="102" spans="1:9" ht="16.5" customHeight="1" x14ac:dyDescent="0.2">
      <c r="A102" s="254">
        <v>42263</v>
      </c>
      <c r="B102" s="255" t="s">
        <v>269</v>
      </c>
      <c r="C102" s="256" t="s">
        <v>117</v>
      </c>
      <c r="D102" s="257" t="s">
        <v>8</v>
      </c>
      <c r="E102" s="258">
        <v>1200</v>
      </c>
      <c r="F102" s="260" t="s">
        <v>12</v>
      </c>
      <c r="G102" s="259" t="s">
        <v>1071</v>
      </c>
      <c r="H102" s="135" t="s">
        <v>2363</v>
      </c>
      <c r="I102" s="203" t="s">
        <v>1141</v>
      </c>
    </row>
    <row r="103" spans="1:9" ht="16.5" customHeight="1" x14ac:dyDescent="0.2">
      <c r="A103" s="254">
        <v>42263</v>
      </c>
      <c r="B103" s="255" t="s">
        <v>263</v>
      </c>
      <c r="C103" s="256" t="s">
        <v>237</v>
      </c>
      <c r="D103" s="257" t="s">
        <v>8</v>
      </c>
      <c r="E103" s="258">
        <v>1200</v>
      </c>
      <c r="F103" s="260" t="s">
        <v>12</v>
      </c>
      <c r="G103" s="259" t="s">
        <v>1071</v>
      </c>
      <c r="H103" s="135" t="s">
        <v>2363</v>
      </c>
      <c r="I103" s="203" t="s">
        <v>1141</v>
      </c>
    </row>
    <row r="104" spans="1:9" ht="16.5" customHeight="1" x14ac:dyDescent="0.2">
      <c r="A104" s="254">
        <v>42263</v>
      </c>
      <c r="B104" s="255" t="s">
        <v>2498</v>
      </c>
      <c r="C104" s="256" t="s">
        <v>117</v>
      </c>
      <c r="D104" s="257" t="s">
        <v>8</v>
      </c>
      <c r="E104" s="258">
        <v>1800</v>
      </c>
      <c r="F104" s="260" t="s">
        <v>12</v>
      </c>
      <c r="G104" s="259" t="s">
        <v>1071</v>
      </c>
      <c r="H104" s="135" t="s">
        <v>2363</v>
      </c>
      <c r="I104" s="203" t="s">
        <v>1141</v>
      </c>
    </row>
    <row r="105" spans="1:9" ht="16.5" customHeight="1" x14ac:dyDescent="0.2">
      <c r="A105" s="267">
        <v>42264</v>
      </c>
      <c r="B105" s="252" t="s">
        <v>2416</v>
      </c>
      <c r="C105" s="253" t="s">
        <v>117</v>
      </c>
      <c r="D105" s="264" t="s">
        <v>11</v>
      </c>
      <c r="E105" s="258">
        <v>850</v>
      </c>
      <c r="F105" s="259" t="s">
        <v>61</v>
      </c>
      <c r="G105" s="259" t="s">
        <v>1071</v>
      </c>
      <c r="H105" s="135" t="s">
        <v>2366</v>
      </c>
      <c r="I105" s="203" t="s">
        <v>1141</v>
      </c>
    </row>
    <row r="106" spans="1:9" ht="16.5" customHeight="1" x14ac:dyDescent="0.2">
      <c r="A106" s="267">
        <v>42264</v>
      </c>
      <c r="B106" s="132" t="s">
        <v>1810</v>
      </c>
      <c r="C106" s="200" t="s">
        <v>117</v>
      </c>
      <c r="D106" s="264" t="s">
        <v>11</v>
      </c>
      <c r="E106" s="258">
        <v>850</v>
      </c>
      <c r="F106" s="259" t="s">
        <v>61</v>
      </c>
      <c r="G106" s="259" t="s">
        <v>1071</v>
      </c>
      <c r="H106" s="135" t="s">
        <v>2366</v>
      </c>
      <c r="I106" s="203" t="s">
        <v>1141</v>
      </c>
    </row>
    <row r="107" spans="1:9" ht="16.5" customHeight="1" x14ac:dyDescent="0.2">
      <c r="A107" s="254">
        <v>42264</v>
      </c>
      <c r="B107" s="150" t="s">
        <v>2499</v>
      </c>
      <c r="C107" s="204" t="s">
        <v>117</v>
      </c>
      <c r="D107" s="90" t="s">
        <v>8</v>
      </c>
      <c r="E107" s="124">
        <v>1800</v>
      </c>
      <c r="F107" s="271" t="s">
        <v>12</v>
      </c>
      <c r="G107" s="259" t="s">
        <v>1071</v>
      </c>
      <c r="H107" s="135" t="s">
        <v>2365</v>
      </c>
      <c r="I107" s="203" t="s">
        <v>1141</v>
      </c>
    </row>
    <row r="108" spans="1:9" ht="16.5" customHeight="1" x14ac:dyDescent="0.2">
      <c r="A108" s="254">
        <v>42264</v>
      </c>
      <c r="B108" s="150" t="s">
        <v>263</v>
      </c>
      <c r="C108" s="204" t="s">
        <v>237</v>
      </c>
      <c r="D108" s="90" t="s">
        <v>8</v>
      </c>
      <c r="E108" s="124">
        <v>1500</v>
      </c>
      <c r="F108" s="271" t="s">
        <v>12</v>
      </c>
      <c r="G108" s="259" t="s">
        <v>1071</v>
      </c>
      <c r="H108" s="135" t="s">
        <v>2365</v>
      </c>
      <c r="I108" s="203" t="s">
        <v>1141</v>
      </c>
    </row>
    <row r="109" spans="1:9" ht="16.5" customHeight="1" x14ac:dyDescent="0.2">
      <c r="A109" s="254">
        <v>42264</v>
      </c>
      <c r="B109" s="150" t="s">
        <v>2500</v>
      </c>
      <c r="C109" s="204" t="s">
        <v>117</v>
      </c>
      <c r="D109" s="90" t="s">
        <v>8</v>
      </c>
      <c r="E109" s="124">
        <v>1800</v>
      </c>
      <c r="F109" s="271" t="s">
        <v>12</v>
      </c>
      <c r="G109" s="259" t="s">
        <v>1071</v>
      </c>
      <c r="H109" s="135" t="s">
        <v>2365</v>
      </c>
      <c r="I109" s="203" t="s">
        <v>1141</v>
      </c>
    </row>
    <row r="110" spans="1:9" ht="16.5" customHeight="1" x14ac:dyDescent="0.2">
      <c r="A110" s="267">
        <v>42265</v>
      </c>
      <c r="B110" s="132" t="s">
        <v>1198</v>
      </c>
      <c r="C110" s="200" t="s">
        <v>117</v>
      </c>
      <c r="D110" s="131" t="s">
        <v>11</v>
      </c>
      <c r="E110" s="124">
        <v>800</v>
      </c>
      <c r="F110" s="126" t="s">
        <v>61</v>
      </c>
      <c r="G110" s="259" t="s">
        <v>1071</v>
      </c>
      <c r="H110" s="135" t="s">
        <v>2368</v>
      </c>
      <c r="I110" s="203" t="s">
        <v>1141</v>
      </c>
    </row>
    <row r="111" spans="1:9" ht="16.5" customHeight="1" x14ac:dyDescent="0.2">
      <c r="A111" s="267">
        <v>42265</v>
      </c>
      <c r="B111" s="211" t="s">
        <v>633</v>
      </c>
      <c r="C111" s="200" t="s">
        <v>2422</v>
      </c>
      <c r="D111" s="131" t="s">
        <v>11</v>
      </c>
      <c r="E111" s="124">
        <v>6000</v>
      </c>
      <c r="F111" s="126" t="s">
        <v>61</v>
      </c>
      <c r="G111" s="259" t="s">
        <v>1071</v>
      </c>
      <c r="H111" s="135" t="s">
        <v>2368</v>
      </c>
      <c r="I111" s="203" t="s">
        <v>1141</v>
      </c>
    </row>
    <row r="112" spans="1:9" ht="16.5" customHeight="1" x14ac:dyDescent="0.2">
      <c r="A112" s="267">
        <v>42265</v>
      </c>
      <c r="B112" s="211" t="s">
        <v>1552</v>
      </c>
      <c r="C112" s="200" t="s">
        <v>2422</v>
      </c>
      <c r="D112" s="131" t="s">
        <v>11</v>
      </c>
      <c r="E112" s="124">
        <v>1000</v>
      </c>
      <c r="F112" s="126" t="s">
        <v>61</v>
      </c>
      <c r="G112" s="259" t="s">
        <v>1071</v>
      </c>
      <c r="H112" s="135" t="s">
        <v>2368</v>
      </c>
      <c r="I112" s="203" t="s">
        <v>1141</v>
      </c>
    </row>
    <row r="113" spans="1:9" ht="16.5" customHeight="1" x14ac:dyDescent="0.2">
      <c r="A113" s="267">
        <v>42265</v>
      </c>
      <c r="B113" s="211" t="s">
        <v>632</v>
      </c>
      <c r="C113" s="200" t="s">
        <v>117</v>
      </c>
      <c r="D113" s="131" t="s">
        <v>11</v>
      </c>
      <c r="E113" s="124">
        <v>600</v>
      </c>
      <c r="F113" s="126" t="s">
        <v>61</v>
      </c>
      <c r="G113" s="259" t="s">
        <v>1071</v>
      </c>
      <c r="H113" s="135" t="s">
        <v>2368</v>
      </c>
      <c r="I113" s="203" t="s">
        <v>1141</v>
      </c>
    </row>
    <row r="114" spans="1:9" ht="16.5" customHeight="1" x14ac:dyDescent="0.2">
      <c r="A114" s="254">
        <v>42265</v>
      </c>
      <c r="B114" s="268" t="s">
        <v>2501</v>
      </c>
      <c r="C114" s="204" t="s">
        <v>117</v>
      </c>
      <c r="D114" s="90" t="s">
        <v>8</v>
      </c>
      <c r="E114" s="124">
        <v>1800</v>
      </c>
      <c r="F114" s="271" t="s">
        <v>12</v>
      </c>
      <c r="G114" s="259" t="s">
        <v>1071</v>
      </c>
      <c r="H114" s="135" t="s">
        <v>2367</v>
      </c>
      <c r="I114" s="203" t="s">
        <v>1141</v>
      </c>
    </row>
    <row r="115" spans="1:9" ht="16.5" customHeight="1" x14ac:dyDescent="0.2">
      <c r="A115" s="254">
        <v>42265</v>
      </c>
      <c r="B115" s="268" t="s">
        <v>263</v>
      </c>
      <c r="C115" s="204" t="s">
        <v>237</v>
      </c>
      <c r="D115" s="90" t="s">
        <v>8</v>
      </c>
      <c r="E115" s="124">
        <v>1300</v>
      </c>
      <c r="F115" s="271" t="s">
        <v>12</v>
      </c>
      <c r="G115" s="259" t="s">
        <v>1071</v>
      </c>
      <c r="H115" s="135" t="s">
        <v>2367</v>
      </c>
      <c r="I115" s="203" t="s">
        <v>1141</v>
      </c>
    </row>
    <row r="116" spans="1:9" ht="16.5" customHeight="1" x14ac:dyDescent="0.2">
      <c r="A116" s="254">
        <v>42265</v>
      </c>
      <c r="B116" s="268" t="s">
        <v>2502</v>
      </c>
      <c r="C116" s="204" t="s">
        <v>117</v>
      </c>
      <c r="D116" s="90" t="s">
        <v>8</v>
      </c>
      <c r="E116" s="124">
        <v>1800</v>
      </c>
      <c r="F116" s="271" t="s">
        <v>12</v>
      </c>
      <c r="G116" s="259" t="s">
        <v>1071</v>
      </c>
      <c r="H116" s="135" t="s">
        <v>2367</v>
      </c>
      <c r="I116" s="203" t="s">
        <v>1141</v>
      </c>
    </row>
    <row r="117" spans="1:9" ht="16.5" customHeight="1" x14ac:dyDescent="0.2">
      <c r="A117" s="267">
        <v>42269</v>
      </c>
      <c r="B117" s="211" t="s">
        <v>2442</v>
      </c>
      <c r="C117" s="200" t="s">
        <v>117</v>
      </c>
      <c r="D117" s="131" t="s">
        <v>8</v>
      </c>
      <c r="E117" s="124">
        <v>700</v>
      </c>
      <c r="F117" s="126" t="s">
        <v>59</v>
      </c>
      <c r="G117" s="259" t="s">
        <v>1071</v>
      </c>
      <c r="H117" s="135" t="s">
        <v>2370</v>
      </c>
      <c r="I117" s="203" t="s">
        <v>1141</v>
      </c>
    </row>
    <row r="118" spans="1:9" ht="16.5" customHeight="1" x14ac:dyDescent="0.2">
      <c r="A118" s="267">
        <v>42269</v>
      </c>
      <c r="B118" s="211" t="s">
        <v>2443</v>
      </c>
      <c r="C118" s="200" t="s">
        <v>117</v>
      </c>
      <c r="D118" s="131" t="s">
        <v>8</v>
      </c>
      <c r="E118" s="124">
        <v>200</v>
      </c>
      <c r="F118" s="126" t="s">
        <v>59</v>
      </c>
      <c r="G118" s="259" t="s">
        <v>1071</v>
      </c>
      <c r="H118" s="135" t="s">
        <v>2370</v>
      </c>
      <c r="I118" s="203" t="s">
        <v>1141</v>
      </c>
    </row>
    <row r="119" spans="1:9" ht="16.5" customHeight="1" x14ac:dyDescent="0.2">
      <c r="A119" s="254">
        <v>42269</v>
      </c>
      <c r="B119" s="268" t="s">
        <v>2206</v>
      </c>
      <c r="C119" s="204" t="s">
        <v>117</v>
      </c>
      <c r="D119" s="90" t="s">
        <v>8</v>
      </c>
      <c r="E119" s="124">
        <v>300</v>
      </c>
      <c r="F119" s="126" t="s">
        <v>59</v>
      </c>
      <c r="G119" s="259" t="s">
        <v>1071</v>
      </c>
      <c r="H119" s="135" t="s">
        <v>2370</v>
      </c>
      <c r="I119" s="203" t="s">
        <v>1141</v>
      </c>
    </row>
    <row r="120" spans="1:9" ht="16.5" customHeight="1" x14ac:dyDescent="0.2">
      <c r="A120" s="254">
        <v>42269</v>
      </c>
      <c r="B120" s="269" t="s">
        <v>2207</v>
      </c>
      <c r="C120" s="204" t="s">
        <v>117</v>
      </c>
      <c r="D120" s="90" t="s">
        <v>8</v>
      </c>
      <c r="E120" s="124">
        <v>1000</v>
      </c>
      <c r="F120" s="126" t="s">
        <v>59</v>
      </c>
      <c r="G120" s="259" t="s">
        <v>1071</v>
      </c>
      <c r="H120" s="135" t="s">
        <v>2370</v>
      </c>
      <c r="I120" s="203" t="s">
        <v>1141</v>
      </c>
    </row>
    <row r="121" spans="1:9" ht="16.5" customHeight="1" x14ac:dyDescent="0.2">
      <c r="A121" s="254">
        <v>42269</v>
      </c>
      <c r="B121" s="268" t="s">
        <v>2503</v>
      </c>
      <c r="C121" s="204" t="s">
        <v>117</v>
      </c>
      <c r="D121" s="90" t="s">
        <v>8</v>
      </c>
      <c r="E121" s="124">
        <v>1800</v>
      </c>
      <c r="F121" s="271" t="s">
        <v>12</v>
      </c>
      <c r="G121" s="259" t="s">
        <v>1071</v>
      </c>
      <c r="H121" s="135" t="s">
        <v>2369</v>
      </c>
      <c r="I121" s="203" t="s">
        <v>1141</v>
      </c>
    </row>
    <row r="122" spans="1:9" ht="16.5" customHeight="1" x14ac:dyDescent="0.2">
      <c r="A122" s="254">
        <v>42269</v>
      </c>
      <c r="B122" s="268" t="s">
        <v>269</v>
      </c>
      <c r="C122" s="204" t="s">
        <v>117</v>
      </c>
      <c r="D122" s="90" t="s">
        <v>8</v>
      </c>
      <c r="E122" s="124">
        <v>1100</v>
      </c>
      <c r="F122" s="271" t="s">
        <v>12</v>
      </c>
      <c r="G122" s="259" t="s">
        <v>1071</v>
      </c>
      <c r="H122" s="135" t="s">
        <v>2369</v>
      </c>
      <c r="I122" s="203" t="s">
        <v>1141</v>
      </c>
    </row>
    <row r="123" spans="1:9" ht="16.5" customHeight="1" x14ac:dyDescent="0.2">
      <c r="A123" s="254">
        <v>42269</v>
      </c>
      <c r="B123" s="268" t="s">
        <v>263</v>
      </c>
      <c r="C123" s="204" t="s">
        <v>237</v>
      </c>
      <c r="D123" s="90" t="s">
        <v>8</v>
      </c>
      <c r="E123" s="124">
        <v>1400</v>
      </c>
      <c r="F123" s="271" t="s">
        <v>12</v>
      </c>
      <c r="G123" s="259" t="s">
        <v>1071</v>
      </c>
      <c r="H123" s="135" t="s">
        <v>2369</v>
      </c>
      <c r="I123" s="203" t="s">
        <v>1141</v>
      </c>
    </row>
    <row r="124" spans="1:9" ht="16.5" customHeight="1" x14ac:dyDescent="0.2">
      <c r="A124" s="254">
        <v>42269</v>
      </c>
      <c r="B124" s="268" t="s">
        <v>2504</v>
      </c>
      <c r="C124" s="204" t="s">
        <v>117</v>
      </c>
      <c r="D124" s="90" t="s">
        <v>8</v>
      </c>
      <c r="E124" s="124">
        <v>1800</v>
      </c>
      <c r="F124" s="271" t="s">
        <v>12</v>
      </c>
      <c r="G124" s="259" t="s">
        <v>1071</v>
      </c>
      <c r="H124" s="135" t="s">
        <v>2369</v>
      </c>
      <c r="I124" s="203" t="s">
        <v>1141</v>
      </c>
    </row>
    <row r="125" spans="1:9" ht="16.5" customHeight="1" x14ac:dyDescent="0.2">
      <c r="A125" s="267">
        <v>42270</v>
      </c>
      <c r="B125" s="211" t="s">
        <v>2387</v>
      </c>
      <c r="C125" s="204" t="s">
        <v>158</v>
      </c>
      <c r="D125" s="90" t="s">
        <v>10</v>
      </c>
      <c r="E125" s="124">
        <v>201300</v>
      </c>
      <c r="F125" s="152" t="s">
        <v>1905</v>
      </c>
      <c r="G125" s="259" t="s">
        <v>1071</v>
      </c>
      <c r="H125" s="135" t="s">
        <v>2398</v>
      </c>
      <c r="I125" s="203" t="s">
        <v>1141</v>
      </c>
    </row>
    <row r="126" spans="1:9" ht="16.5" customHeight="1" x14ac:dyDescent="0.2">
      <c r="A126" s="267">
        <v>42270</v>
      </c>
      <c r="B126" s="211" t="s">
        <v>2388</v>
      </c>
      <c r="C126" s="204" t="s">
        <v>158</v>
      </c>
      <c r="D126" s="90" t="s">
        <v>9</v>
      </c>
      <c r="E126" s="124">
        <v>85300</v>
      </c>
      <c r="F126" s="152" t="s">
        <v>1905</v>
      </c>
      <c r="G126" s="259" t="s">
        <v>1071</v>
      </c>
      <c r="H126" s="135" t="s">
        <v>2398</v>
      </c>
      <c r="I126" s="203" t="s">
        <v>1141</v>
      </c>
    </row>
    <row r="127" spans="1:9" ht="16.5" customHeight="1" x14ac:dyDescent="0.2">
      <c r="A127" s="267">
        <v>42270</v>
      </c>
      <c r="B127" s="211" t="s">
        <v>2389</v>
      </c>
      <c r="C127" s="204" t="s">
        <v>158</v>
      </c>
      <c r="D127" s="90" t="s">
        <v>15</v>
      </c>
      <c r="E127" s="124">
        <v>158760</v>
      </c>
      <c r="F127" s="152" t="s">
        <v>1905</v>
      </c>
      <c r="G127" s="259" t="s">
        <v>14</v>
      </c>
      <c r="H127" s="135" t="s">
        <v>2398</v>
      </c>
      <c r="I127" s="203" t="s">
        <v>1141</v>
      </c>
    </row>
    <row r="128" spans="1:9" ht="16.5" customHeight="1" x14ac:dyDescent="0.2">
      <c r="A128" s="267">
        <v>42270</v>
      </c>
      <c r="B128" s="211" t="s">
        <v>2390</v>
      </c>
      <c r="C128" s="204" t="s">
        <v>158</v>
      </c>
      <c r="D128" s="90" t="s">
        <v>11</v>
      </c>
      <c r="E128" s="124">
        <v>157360</v>
      </c>
      <c r="F128" s="152" t="s">
        <v>1905</v>
      </c>
      <c r="G128" s="259" t="s">
        <v>14</v>
      </c>
      <c r="H128" s="135" t="s">
        <v>2398</v>
      </c>
      <c r="I128" s="203" t="s">
        <v>1141</v>
      </c>
    </row>
    <row r="129" spans="1:9" ht="16.5" customHeight="1" x14ac:dyDescent="0.2">
      <c r="A129" s="267">
        <v>42270</v>
      </c>
      <c r="B129" s="211" t="s">
        <v>2391</v>
      </c>
      <c r="C129" s="204" t="s">
        <v>158</v>
      </c>
      <c r="D129" s="90" t="s">
        <v>9</v>
      </c>
      <c r="E129" s="124">
        <v>142370</v>
      </c>
      <c r="F129" s="152" t="s">
        <v>1905</v>
      </c>
      <c r="G129" s="259" t="s">
        <v>14</v>
      </c>
      <c r="H129" s="135" t="s">
        <v>2398</v>
      </c>
      <c r="I129" s="203" t="s">
        <v>1141</v>
      </c>
    </row>
    <row r="130" spans="1:9" ht="16.5" customHeight="1" x14ac:dyDescent="0.2">
      <c r="A130" s="267">
        <v>42270</v>
      </c>
      <c r="B130" s="211" t="s">
        <v>2392</v>
      </c>
      <c r="C130" s="204" t="s">
        <v>158</v>
      </c>
      <c r="D130" s="90" t="s">
        <v>11</v>
      </c>
      <c r="E130" s="124">
        <v>202700</v>
      </c>
      <c r="F130" s="152" t="s">
        <v>1905</v>
      </c>
      <c r="G130" s="259" t="s">
        <v>14</v>
      </c>
      <c r="H130" s="135" t="s">
        <v>2398</v>
      </c>
      <c r="I130" s="203" t="s">
        <v>1141</v>
      </c>
    </row>
    <row r="131" spans="1:9" ht="16.5" customHeight="1" x14ac:dyDescent="0.2">
      <c r="A131" s="267">
        <v>42270</v>
      </c>
      <c r="B131" s="211" t="s">
        <v>2393</v>
      </c>
      <c r="C131" s="204" t="s">
        <v>158</v>
      </c>
      <c r="D131" s="90" t="s">
        <v>8</v>
      </c>
      <c r="E131" s="124">
        <v>109460</v>
      </c>
      <c r="F131" s="152" t="s">
        <v>1905</v>
      </c>
      <c r="G131" s="259" t="s">
        <v>14</v>
      </c>
      <c r="H131" s="135" t="s">
        <v>2398</v>
      </c>
      <c r="I131" s="203" t="s">
        <v>1141</v>
      </c>
    </row>
    <row r="132" spans="1:9" ht="16.5" customHeight="1" x14ac:dyDescent="0.2">
      <c r="A132" s="267">
        <v>42270</v>
      </c>
      <c r="B132" s="211" t="s">
        <v>2394</v>
      </c>
      <c r="C132" s="204" t="s">
        <v>145</v>
      </c>
      <c r="D132" s="90" t="s">
        <v>9</v>
      </c>
      <c r="E132" s="124">
        <v>85000</v>
      </c>
      <c r="F132" s="152" t="s">
        <v>1905</v>
      </c>
      <c r="G132" s="259" t="s">
        <v>14</v>
      </c>
      <c r="H132" s="135" t="s">
        <v>2398</v>
      </c>
      <c r="I132" s="203" t="s">
        <v>1141</v>
      </c>
    </row>
    <row r="133" spans="1:9" ht="16.5" customHeight="1" x14ac:dyDescent="0.2">
      <c r="A133" s="267">
        <v>42270</v>
      </c>
      <c r="B133" s="211" t="s">
        <v>2395</v>
      </c>
      <c r="C133" s="204" t="s">
        <v>158</v>
      </c>
      <c r="D133" s="90" t="s">
        <v>10</v>
      </c>
      <c r="E133" s="124">
        <v>194470</v>
      </c>
      <c r="F133" s="152" t="s">
        <v>1905</v>
      </c>
      <c r="G133" s="259" t="s">
        <v>14</v>
      </c>
      <c r="H133" s="135" t="s">
        <v>2398</v>
      </c>
      <c r="I133" s="203" t="s">
        <v>1141</v>
      </c>
    </row>
    <row r="134" spans="1:9" ht="16.5" customHeight="1" x14ac:dyDescent="0.2">
      <c r="A134" s="267">
        <v>42270</v>
      </c>
      <c r="B134" s="211" t="s">
        <v>2417</v>
      </c>
      <c r="C134" s="200" t="s">
        <v>117</v>
      </c>
      <c r="D134" s="131" t="s">
        <v>11</v>
      </c>
      <c r="E134" s="124">
        <v>900</v>
      </c>
      <c r="F134" s="126" t="s">
        <v>61</v>
      </c>
      <c r="G134" s="259" t="s">
        <v>1071</v>
      </c>
      <c r="H134" s="135" t="s">
        <v>2372</v>
      </c>
      <c r="I134" s="203" t="s">
        <v>1141</v>
      </c>
    </row>
    <row r="135" spans="1:9" ht="16.5" customHeight="1" x14ac:dyDescent="0.2">
      <c r="A135" s="267">
        <v>42270</v>
      </c>
      <c r="B135" s="211" t="s">
        <v>2418</v>
      </c>
      <c r="C135" s="200" t="s">
        <v>117</v>
      </c>
      <c r="D135" s="131" t="s">
        <v>11</v>
      </c>
      <c r="E135" s="124">
        <v>800</v>
      </c>
      <c r="F135" s="126" t="s">
        <v>61</v>
      </c>
      <c r="G135" s="259" t="s">
        <v>1071</v>
      </c>
      <c r="H135" s="135" t="s">
        <v>2372</v>
      </c>
      <c r="I135" s="203" t="s">
        <v>1141</v>
      </c>
    </row>
    <row r="136" spans="1:9" ht="16.5" customHeight="1" x14ac:dyDescent="0.2">
      <c r="A136" s="267">
        <v>42270</v>
      </c>
      <c r="B136" s="211" t="s">
        <v>1810</v>
      </c>
      <c r="C136" s="200" t="s">
        <v>117</v>
      </c>
      <c r="D136" s="131" t="s">
        <v>11</v>
      </c>
      <c r="E136" s="124">
        <v>600</v>
      </c>
      <c r="F136" s="126" t="s">
        <v>61</v>
      </c>
      <c r="G136" s="259" t="s">
        <v>1071</v>
      </c>
      <c r="H136" s="135" t="s">
        <v>2372</v>
      </c>
      <c r="I136" s="203" t="s">
        <v>1141</v>
      </c>
    </row>
    <row r="137" spans="1:9" ht="16.5" customHeight="1" x14ac:dyDescent="0.2">
      <c r="A137" s="246">
        <v>42270</v>
      </c>
      <c r="B137" s="247" t="s">
        <v>755</v>
      </c>
      <c r="C137" s="248" t="s">
        <v>226</v>
      </c>
      <c r="D137" s="249" t="s">
        <v>15</v>
      </c>
      <c r="E137" s="250">
        <v>5000</v>
      </c>
      <c r="F137" s="126" t="s">
        <v>16</v>
      </c>
      <c r="G137" s="259" t="s">
        <v>1071</v>
      </c>
      <c r="H137" s="135" t="s">
        <v>2371</v>
      </c>
      <c r="I137" s="265" t="s">
        <v>1141</v>
      </c>
    </row>
    <row r="138" spans="1:9" ht="16.5" customHeight="1" x14ac:dyDescent="0.2">
      <c r="A138" s="267">
        <v>42270</v>
      </c>
      <c r="B138" s="262" t="s">
        <v>2426</v>
      </c>
      <c r="C138" s="263" t="s">
        <v>226</v>
      </c>
      <c r="D138" s="264" t="s">
        <v>15</v>
      </c>
      <c r="E138" s="258">
        <v>5000</v>
      </c>
      <c r="F138" s="126" t="s">
        <v>16</v>
      </c>
      <c r="G138" s="259" t="s">
        <v>1071</v>
      </c>
      <c r="H138" s="135" t="s">
        <v>2371</v>
      </c>
      <c r="I138" s="261" t="s">
        <v>1141</v>
      </c>
    </row>
    <row r="139" spans="1:9" ht="16.5" customHeight="1" x14ac:dyDescent="0.2">
      <c r="A139" s="267">
        <v>42270</v>
      </c>
      <c r="B139" s="262" t="s">
        <v>2070</v>
      </c>
      <c r="C139" s="263" t="s">
        <v>226</v>
      </c>
      <c r="D139" s="264" t="s">
        <v>15</v>
      </c>
      <c r="E139" s="258">
        <v>5000</v>
      </c>
      <c r="F139" s="126" t="s">
        <v>16</v>
      </c>
      <c r="G139" s="259" t="s">
        <v>1071</v>
      </c>
      <c r="H139" s="135" t="s">
        <v>2371</v>
      </c>
      <c r="I139" s="261" t="s">
        <v>1141</v>
      </c>
    </row>
    <row r="140" spans="1:9" ht="16.5" customHeight="1" x14ac:dyDescent="0.2">
      <c r="A140" s="267">
        <v>42270</v>
      </c>
      <c r="B140" s="262" t="s">
        <v>756</v>
      </c>
      <c r="C140" s="263" t="s">
        <v>226</v>
      </c>
      <c r="D140" s="264" t="s">
        <v>15</v>
      </c>
      <c r="E140" s="258">
        <v>5000</v>
      </c>
      <c r="F140" s="126" t="s">
        <v>16</v>
      </c>
      <c r="G140" s="259" t="s">
        <v>1071</v>
      </c>
      <c r="H140" s="135" t="s">
        <v>2371</v>
      </c>
      <c r="I140" s="261" t="s">
        <v>1141</v>
      </c>
    </row>
    <row r="141" spans="1:9" ht="16.5" customHeight="1" x14ac:dyDescent="0.2">
      <c r="A141" s="267">
        <v>42270</v>
      </c>
      <c r="B141" s="262" t="s">
        <v>760</v>
      </c>
      <c r="C141" s="256" t="s">
        <v>226</v>
      </c>
      <c r="D141" s="264" t="s">
        <v>15</v>
      </c>
      <c r="E141" s="258">
        <v>5000</v>
      </c>
      <c r="F141" s="126" t="s">
        <v>16</v>
      </c>
      <c r="G141" s="259" t="s">
        <v>1071</v>
      </c>
      <c r="H141" s="135" t="s">
        <v>2371</v>
      </c>
      <c r="I141" s="261" t="s">
        <v>1141</v>
      </c>
    </row>
    <row r="142" spans="1:9" ht="16.5" customHeight="1" x14ac:dyDescent="0.2">
      <c r="A142" s="267">
        <v>42270</v>
      </c>
      <c r="B142" s="262" t="s">
        <v>2427</v>
      </c>
      <c r="C142" s="256" t="s">
        <v>226</v>
      </c>
      <c r="D142" s="264" t="s">
        <v>15</v>
      </c>
      <c r="E142" s="258">
        <v>5000</v>
      </c>
      <c r="F142" s="126" t="s">
        <v>16</v>
      </c>
      <c r="G142" s="259" t="s">
        <v>1071</v>
      </c>
      <c r="H142" s="135" t="s">
        <v>2371</v>
      </c>
      <c r="I142" s="261" t="s">
        <v>1141</v>
      </c>
    </row>
    <row r="143" spans="1:9" ht="16.5" customHeight="1" x14ac:dyDescent="0.2">
      <c r="A143" s="267">
        <v>42270</v>
      </c>
      <c r="B143" s="262" t="s">
        <v>1600</v>
      </c>
      <c r="C143" s="256" t="s">
        <v>226</v>
      </c>
      <c r="D143" s="264" t="s">
        <v>15</v>
      </c>
      <c r="E143" s="258">
        <v>5000</v>
      </c>
      <c r="F143" s="126" t="s">
        <v>16</v>
      </c>
      <c r="G143" s="259" t="s">
        <v>1071</v>
      </c>
      <c r="H143" s="135" t="s">
        <v>2371</v>
      </c>
      <c r="I143" s="261" t="s">
        <v>1141</v>
      </c>
    </row>
    <row r="144" spans="1:9" ht="16.5" customHeight="1" x14ac:dyDescent="0.2">
      <c r="A144" s="267">
        <v>42270</v>
      </c>
      <c r="B144" s="262" t="s">
        <v>1819</v>
      </c>
      <c r="C144" s="256" t="s">
        <v>226</v>
      </c>
      <c r="D144" s="264" t="s">
        <v>15</v>
      </c>
      <c r="E144" s="258">
        <v>5000</v>
      </c>
      <c r="F144" s="126" t="s">
        <v>16</v>
      </c>
      <c r="G144" s="259" t="s">
        <v>1071</v>
      </c>
      <c r="H144" s="135" t="s">
        <v>2371</v>
      </c>
      <c r="I144" s="261" t="s">
        <v>1141</v>
      </c>
    </row>
    <row r="145" spans="1:9" ht="16.5" customHeight="1" x14ac:dyDescent="0.2">
      <c r="A145" s="267">
        <v>42270</v>
      </c>
      <c r="B145" s="262" t="s">
        <v>758</v>
      </c>
      <c r="C145" s="256" t="s">
        <v>226</v>
      </c>
      <c r="D145" s="264" t="s">
        <v>15</v>
      </c>
      <c r="E145" s="258">
        <v>5000</v>
      </c>
      <c r="F145" s="126" t="s">
        <v>16</v>
      </c>
      <c r="G145" s="259" t="s">
        <v>1071</v>
      </c>
      <c r="H145" s="135" t="s">
        <v>2371</v>
      </c>
      <c r="I145" s="261" t="s">
        <v>1141</v>
      </c>
    </row>
    <row r="146" spans="1:9" ht="16.5" customHeight="1" x14ac:dyDescent="0.2">
      <c r="A146" s="267">
        <v>42270</v>
      </c>
      <c r="B146" s="262" t="s">
        <v>2069</v>
      </c>
      <c r="C146" s="256" t="s">
        <v>226</v>
      </c>
      <c r="D146" s="264" t="s">
        <v>15</v>
      </c>
      <c r="E146" s="258">
        <v>5000</v>
      </c>
      <c r="F146" s="259" t="s">
        <v>16</v>
      </c>
      <c r="G146" s="259" t="s">
        <v>1071</v>
      </c>
      <c r="H146" s="135" t="s">
        <v>2371</v>
      </c>
      <c r="I146" s="261" t="s">
        <v>1141</v>
      </c>
    </row>
    <row r="147" spans="1:9" ht="16.5" customHeight="1" x14ac:dyDescent="0.2">
      <c r="A147" s="267">
        <v>42271</v>
      </c>
      <c r="B147" s="262" t="s">
        <v>2428</v>
      </c>
      <c r="C147" s="256" t="s">
        <v>226</v>
      </c>
      <c r="D147" s="264" t="s">
        <v>15</v>
      </c>
      <c r="E147" s="258">
        <v>15000</v>
      </c>
      <c r="F147" s="259" t="s">
        <v>16</v>
      </c>
      <c r="G147" s="259" t="s">
        <v>1071</v>
      </c>
      <c r="H147" s="135" t="s">
        <v>2376</v>
      </c>
      <c r="I147" s="261" t="s">
        <v>1141</v>
      </c>
    </row>
    <row r="148" spans="1:9" ht="16.5" customHeight="1" x14ac:dyDescent="0.2">
      <c r="A148" s="267">
        <v>42271</v>
      </c>
      <c r="B148" s="262" t="s">
        <v>2429</v>
      </c>
      <c r="C148" s="263" t="s">
        <v>226</v>
      </c>
      <c r="D148" s="264" t="s">
        <v>15</v>
      </c>
      <c r="E148" s="258">
        <v>15000</v>
      </c>
      <c r="F148" s="259" t="s">
        <v>16</v>
      </c>
      <c r="G148" s="259" t="s">
        <v>1071</v>
      </c>
      <c r="H148" s="135" t="s">
        <v>2376</v>
      </c>
      <c r="I148" s="261" t="s">
        <v>1141</v>
      </c>
    </row>
    <row r="149" spans="1:9" ht="16.5" customHeight="1" x14ac:dyDescent="0.2">
      <c r="A149" s="267">
        <v>42271</v>
      </c>
      <c r="B149" s="262" t="s">
        <v>2073</v>
      </c>
      <c r="C149" s="263" t="s">
        <v>226</v>
      </c>
      <c r="D149" s="264" t="s">
        <v>15</v>
      </c>
      <c r="E149" s="258">
        <v>15000</v>
      </c>
      <c r="F149" s="259" t="s">
        <v>16</v>
      </c>
      <c r="G149" s="259" t="s">
        <v>1071</v>
      </c>
      <c r="H149" s="135" t="s">
        <v>2376</v>
      </c>
      <c r="I149" s="261" t="s">
        <v>1141</v>
      </c>
    </row>
    <row r="150" spans="1:9" ht="16.5" customHeight="1" x14ac:dyDescent="0.2">
      <c r="A150" s="267">
        <v>42271</v>
      </c>
      <c r="B150" s="262" t="s">
        <v>2430</v>
      </c>
      <c r="C150" s="263" t="s">
        <v>226</v>
      </c>
      <c r="D150" s="264" t="s">
        <v>15</v>
      </c>
      <c r="E150" s="258">
        <v>15000</v>
      </c>
      <c r="F150" s="259" t="s">
        <v>16</v>
      </c>
      <c r="G150" s="259" t="s">
        <v>1071</v>
      </c>
      <c r="H150" s="135" t="s">
        <v>2376</v>
      </c>
      <c r="I150" s="261" t="s">
        <v>1141</v>
      </c>
    </row>
    <row r="151" spans="1:9" ht="16.5" customHeight="1" x14ac:dyDescent="0.2">
      <c r="A151" s="267">
        <v>42271</v>
      </c>
      <c r="B151" s="262" t="s">
        <v>2431</v>
      </c>
      <c r="C151" s="263" t="s">
        <v>226</v>
      </c>
      <c r="D151" s="264" t="s">
        <v>15</v>
      </c>
      <c r="E151" s="258">
        <v>15000</v>
      </c>
      <c r="F151" s="259" t="s">
        <v>16</v>
      </c>
      <c r="G151" s="259" t="s">
        <v>14</v>
      </c>
      <c r="H151" s="135" t="s">
        <v>2376</v>
      </c>
      <c r="I151" s="261" t="s">
        <v>1141</v>
      </c>
    </row>
    <row r="152" spans="1:9" ht="16.5" customHeight="1" x14ac:dyDescent="0.2">
      <c r="A152" s="267">
        <v>42271</v>
      </c>
      <c r="B152" s="262" t="s">
        <v>2076</v>
      </c>
      <c r="C152" s="263" t="s">
        <v>226</v>
      </c>
      <c r="D152" s="264" t="s">
        <v>15</v>
      </c>
      <c r="E152" s="258">
        <v>15000</v>
      </c>
      <c r="F152" s="259" t="s">
        <v>16</v>
      </c>
      <c r="G152" s="259" t="s">
        <v>14</v>
      </c>
      <c r="H152" s="135" t="s">
        <v>2376</v>
      </c>
      <c r="I152" s="261" t="s">
        <v>1141</v>
      </c>
    </row>
    <row r="153" spans="1:9" ht="16.5" customHeight="1" x14ac:dyDescent="0.2">
      <c r="A153" s="267">
        <v>42271</v>
      </c>
      <c r="B153" s="262" t="s">
        <v>2432</v>
      </c>
      <c r="C153" s="263" t="s">
        <v>226</v>
      </c>
      <c r="D153" s="264" t="s">
        <v>15</v>
      </c>
      <c r="E153" s="258">
        <v>15000</v>
      </c>
      <c r="F153" s="259" t="s">
        <v>16</v>
      </c>
      <c r="G153" s="259" t="s">
        <v>14</v>
      </c>
      <c r="H153" s="135" t="s">
        <v>2376</v>
      </c>
      <c r="I153" s="261" t="s">
        <v>1141</v>
      </c>
    </row>
    <row r="154" spans="1:9" ht="16.5" customHeight="1" x14ac:dyDescent="0.2">
      <c r="A154" s="267">
        <v>42271</v>
      </c>
      <c r="B154" s="262" t="s">
        <v>2080</v>
      </c>
      <c r="C154" s="263" t="s">
        <v>226</v>
      </c>
      <c r="D154" s="264" t="s">
        <v>15</v>
      </c>
      <c r="E154" s="258">
        <v>15000</v>
      </c>
      <c r="F154" s="259" t="s">
        <v>16</v>
      </c>
      <c r="G154" s="259" t="s">
        <v>14</v>
      </c>
      <c r="H154" s="135" t="s">
        <v>2376</v>
      </c>
      <c r="I154" s="261" t="s">
        <v>1141</v>
      </c>
    </row>
    <row r="155" spans="1:9" ht="16.5" customHeight="1" x14ac:dyDescent="0.2">
      <c r="A155" s="267">
        <v>42271</v>
      </c>
      <c r="B155" s="262" t="s">
        <v>2081</v>
      </c>
      <c r="C155" s="263" t="s">
        <v>226</v>
      </c>
      <c r="D155" s="264" t="s">
        <v>15</v>
      </c>
      <c r="E155" s="258">
        <v>15000</v>
      </c>
      <c r="F155" s="259" t="s">
        <v>16</v>
      </c>
      <c r="G155" s="259" t="s">
        <v>14</v>
      </c>
      <c r="H155" s="135" t="s">
        <v>2376</v>
      </c>
      <c r="I155" s="261" t="s">
        <v>1141</v>
      </c>
    </row>
    <row r="156" spans="1:9" ht="16.5" customHeight="1" x14ac:dyDescent="0.2">
      <c r="A156" s="267">
        <v>42271</v>
      </c>
      <c r="B156" s="262" t="s">
        <v>2433</v>
      </c>
      <c r="C156" s="263" t="s">
        <v>226</v>
      </c>
      <c r="D156" s="264" t="s">
        <v>15</v>
      </c>
      <c r="E156" s="258">
        <v>15000</v>
      </c>
      <c r="F156" s="259" t="s">
        <v>16</v>
      </c>
      <c r="G156" s="259" t="s">
        <v>14</v>
      </c>
      <c r="H156" s="135" t="s">
        <v>2376</v>
      </c>
      <c r="I156" s="261" t="s">
        <v>1141</v>
      </c>
    </row>
    <row r="157" spans="1:9" ht="16.5" customHeight="1" x14ac:dyDescent="0.2">
      <c r="A157" s="254">
        <v>42271</v>
      </c>
      <c r="B157" s="255" t="s">
        <v>2473</v>
      </c>
      <c r="C157" s="256" t="s">
        <v>2438</v>
      </c>
      <c r="D157" s="264" t="s">
        <v>9</v>
      </c>
      <c r="E157" s="258">
        <v>2000</v>
      </c>
      <c r="F157" s="259" t="s">
        <v>58</v>
      </c>
      <c r="G157" s="259" t="s">
        <v>14</v>
      </c>
      <c r="H157" s="135" t="s">
        <v>2373</v>
      </c>
      <c r="I157" s="261" t="s">
        <v>1141</v>
      </c>
    </row>
    <row r="158" spans="1:9" ht="16.5" customHeight="1" x14ac:dyDescent="0.2">
      <c r="A158" s="254">
        <v>42271</v>
      </c>
      <c r="B158" s="255" t="s">
        <v>2474</v>
      </c>
      <c r="C158" s="256" t="s">
        <v>133</v>
      </c>
      <c r="D158" s="264" t="s">
        <v>9</v>
      </c>
      <c r="E158" s="258">
        <v>25000</v>
      </c>
      <c r="F158" s="259" t="s">
        <v>58</v>
      </c>
      <c r="G158" s="259" t="s">
        <v>14</v>
      </c>
      <c r="H158" s="135" t="s">
        <v>2375</v>
      </c>
      <c r="I158" s="261" t="s">
        <v>1141</v>
      </c>
    </row>
    <row r="159" spans="1:9" ht="16.5" customHeight="1" x14ac:dyDescent="0.2">
      <c r="A159" s="254">
        <v>42271</v>
      </c>
      <c r="B159" s="255" t="s">
        <v>131</v>
      </c>
      <c r="C159" s="256" t="s">
        <v>117</v>
      </c>
      <c r="D159" s="264" t="s">
        <v>9</v>
      </c>
      <c r="E159" s="258">
        <v>500</v>
      </c>
      <c r="F159" s="259" t="s">
        <v>58</v>
      </c>
      <c r="G159" s="259" t="s">
        <v>14</v>
      </c>
      <c r="H159" s="135" t="s">
        <v>2375</v>
      </c>
      <c r="I159" s="261" t="s">
        <v>1141</v>
      </c>
    </row>
    <row r="160" spans="1:9" ht="16.5" customHeight="1" x14ac:dyDescent="0.2">
      <c r="A160" s="254">
        <v>42271</v>
      </c>
      <c r="B160" s="255" t="s">
        <v>1526</v>
      </c>
      <c r="C160" s="256" t="s">
        <v>117</v>
      </c>
      <c r="D160" s="264" t="s">
        <v>9</v>
      </c>
      <c r="E160" s="258">
        <v>500</v>
      </c>
      <c r="F160" s="259" t="s">
        <v>58</v>
      </c>
      <c r="G160" s="259" t="s">
        <v>14</v>
      </c>
      <c r="H160" s="135" t="s">
        <v>2375</v>
      </c>
      <c r="I160" s="261" t="s">
        <v>1141</v>
      </c>
    </row>
    <row r="161" spans="1:9" ht="16.5" customHeight="1" x14ac:dyDescent="0.2">
      <c r="A161" s="254">
        <v>42271</v>
      </c>
      <c r="B161" s="255" t="s">
        <v>2505</v>
      </c>
      <c r="C161" s="256" t="s">
        <v>117</v>
      </c>
      <c r="D161" s="257" t="s">
        <v>8</v>
      </c>
      <c r="E161" s="258">
        <v>1800</v>
      </c>
      <c r="F161" s="260" t="s">
        <v>12</v>
      </c>
      <c r="G161" s="259" t="s">
        <v>1071</v>
      </c>
      <c r="H161" s="135" t="s">
        <v>2374</v>
      </c>
      <c r="I161" s="261" t="s">
        <v>1141</v>
      </c>
    </row>
    <row r="162" spans="1:9" ht="16.5" customHeight="1" x14ac:dyDescent="0.2">
      <c r="A162" s="254">
        <v>42271</v>
      </c>
      <c r="B162" s="255" t="s">
        <v>269</v>
      </c>
      <c r="C162" s="256" t="s">
        <v>117</v>
      </c>
      <c r="D162" s="257" t="s">
        <v>8</v>
      </c>
      <c r="E162" s="258">
        <v>900</v>
      </c>
      <c r="F162" s="260" t="s">
        <v>12</v>
      </c>
      <c r="G162" s="259" t="s">
        <v>14</v>
      </c>
      <c r="H162" s="135" t="s">
        <v>2374</v>
      </c>
      <c r="I162" s="261" t="s">
        <v>1141</v>
      </c>
    </row>
    <row r="163" spans="1:9" ht="16.5" customHeight="1" x14ac:dyDescent="0.2">
      <c r="A163" s="254">
        <v>42271</v>
      </c>
      <c r="B163" s="255" t="s">
        <v>263</v>
      </c>
      <c r="C163" s="256" t="s">
        <v>237</v>
      </c>
      <c r="D163" s="257" t="s">
        <v>8</v>
      </c>
      <c r="E163" s="258">
        <v>1300</v>
      </c>
      <c r="F163" s="260" t="s">
        <v>12</v>
      </c>
      <c r="G163" s="259" t="s">
        <v>14</v>
      </c>
      <c r="H163" s="135" t="s">
        <v>2374</v>
      </c>
      <c r="I163" s="261" t="s">
        <v>1141</v>
      </c>
    </row>
    <row r="164" spans="1:9" ht="16.5" customHeight="1" x14ac:dyDescent="0.2">
      <c r="A164" s="254">
        <v>42271</v>
      </c>
      <c r="B164" s="255" t="s">
        <v>2506</v>
      </c>
      <c r="C164" s="256" t="s">
        <v>117</v>
      </c>
      <c r="D164" s="257" t="s">
        <v>8</v>
      </c>
      <c r="E164" s="258">
        <v>1800</v>
      </c>
      <c r="F164" s="260" t="s">
        <v>12</v>
      </c>
      <c r="G164" s="259" t="s">
        <v>14</v>
      </c>
      <c r="H164" s="135" t="s">
        <v>2374</v>
      </c>
      <c r="I164" s="261" t="s">
        <v>1141</v>
      </c>
    </row>
    <row r="165" spans="1:9" ht="16.5" customHeight="1" x14ac:dyDescent="0.2">
      <c r="A165" s="267">
        <v>42273</v>
      </c>
      <c r="B165" s="262" t="s">
        <v>2419</v>
      </c>
      <c r="C165" s="263" t="s">
        <v>117</v>
      </c>
      <c r="D165" s="264" t="s">
        <v>11</v>
      </c>
      <c r="E165" s="258">
        <v>900</v>
      </c>
      <c r="F165" s="259" t="s">
        <v>61</v>
      </c>
      <c r="G165" s="259" t="s">
        <v>14</v>
      </c>
      <c r="H165" s="135" t="s">
        <v>2379</v>
      </c>
      <c r="I165" s="261" t="s">
        <v>1141</v>
      </c>
    </row>
    <row r="166" spans="1:9" ht="16.5" customHeight="1" x14ac:dyDescent="0.2">
      <c r="A166" s="267">
        <v>42273</v>
      </c>
      <c r="B166" s="262" t="s">
        <v>2000</v>
      </c>
      <c r="C166" s="263" t="s">
        <v>117</v>
      </c>
      <c r="D166" s="264" t="s">
        <v>11</v>
      </c>
      <c r="E166" s="258">
        <v>400</v>
      </c>
      <c r="F166" s="259" t="s">
        <v>61</v>
      </c>
      <c r="G166" s="259" t="s">
        <v>14</v>
      </c>
      <c r="H166" s="135" t="s">
        <v>2379</v>
      </c>
      <c r="I166" s="261" t="s">
        <v>1141</v>
      </c>
    </row>
    <row r="167" spans="1:9" ht="16.5" customHeight="1" x14ac:dyDescent="0.2">
      <c r="A167" s="267">
        <v>42273</v>
      </c>
      <c r="B167" s="262" t="s">
        <v>2434</v>
      </c>
      <c r="C167" s="256" t="s">
        <v>226</v>
      </c>
      <c r="D167" s="264" t="s">
        <v>15</v>
      </c>
      <c r="E167" s="258">
        <v>10000</v>
      </c>
      <c r="F167" s="259" t="s">
        <v>16</v>
      </c>
      <c r="G167" s="259" t="s">
        <v>14</v>
      </c>
      <c r="H167" s="135" t="s">
        <v>2377</v>
      </c>
      <c r="I167" s="261" t="s">
        <v>1141</v>
      </c>
    </row>
    <row r="168" spans="1:9" ht="16.5" customHeight="1" x14ac:dyDescent="0.2">
      <c r="A168" s="267">
        <v>42273</v>
      </c>
      <c r="B168" s="262" t="s">
        <v>2435</v>
      </c>
      <c r="C168" s="263" t="s">
        <v>226</v>
      </c>
      <c r="D168" s="264" t="s">
        <v>15</v>
      </c>
      <c r="E168" s="258">
        <v>10000</v>
      </c>
      <c r="F168" s="259" t="s">
        <v>16</v>
      </c>
      <c r="G168" s="259" t="s">
        <v>14</v>
      </c>
      <c r="H168" s="135" t="s">
        <v>2377</v>
      </c>
      <c r="I168" s="261" t="s">
        <v>1141</v>
      </c>
    </row>
    <row r="169" spans="1:9" ht="16.5" customHeight="1" x14ac:dyDescent="0.2">
      <c r="A169" s="267">
        <v>42273</v>
      </c>
      <c r="B169" s="262" t="s">
        <v>1623</v>
      </c>
      <c r="C169" s="263" t="s">
        <v>226</v>
      </c>
      <c r="D169" s="264" t="s">
        <v>15</v>
      </c>
      <c r="E169" s="258">
        <v>10000</v>
      </c>
      <c r="F169" s="259" t="s">
        <v>16</v>
      </c>
      <c r="G169" s="259" t="s">
        <v>14</v>
      </c>
      <c r="H169" s="135" t="s">
        <v>2377</v>
      </c>
      <c r="I169" s="261" t="s">
        <v>1141</v>
      </c>
    </row>
    <row r="170" spans="1:9" ht="16.5" customHeight="1" x14ac:dyDescent="0.2">
      <c r="A170" s="267">
        <v>42273</v>
      </c>
      <c r="B170" s="262" t="s">
        <v>1824</v>
      </c>
      <c r="C170" s="263" t="s">
        <v>226</v>
      </c>
      <c r="D170" s="264" t="s">
        <v>15</v>
      </c>
      <c r="E170" s="258">
        <v>10000</v>
      </c>
      <c r="F170" s="259" t="s">
        <v>16</v>
      </c>
      <c r="G170" s="259" t="s">
        <v>14</v>
      </c>
      <c r="H170" s="135" t="s">
        <v>2377</v>
      </c>
      <c r="I170" s="261" t="s">
        <v>1141</v>
      </c>
    </row>
    <row r="171" spans="1:9" ht="16.5" customHeight="1" x14ac:dyDescent="0.2">
      <c r="A171" s="267">
        <v>42273</v>
      </c>
      <c r="B171" s="262" t="s">
        <v>1825</v>
      </c>
      <c r="C171" s="263" t="s">
        <v>226</v>
      </c>
      <c r="D171" s="264" t="s">
        <v>15</v>
      </c>
      <c r="E171" s="258">
        <v>10000</v>
      </c>
      <c r="F171" s="259" t="s">
        <v>16</v>
      </c>
      <c r="G171" s="259" t="s">
        <v>14</v>
      </c>
      <c r="H171" s="135" t="s">
        <v>2377</v>
      </c>
      <c r="I171" s="261" t="s">
        <v>1141</v>
      </c>
    </row>
    <row r="172" spans="1:9" ht="16.5" customHeight="1" x14ac:dyDescent="0.2">
      <c r="A172" s="267">
        <v>42273</v>
      </c>
      <c r="B172" s="262" t="s">
        <v>1615</v>
      </c>
      <c r="C172" s="256" t="s">
        <v>226</v>
      </c>
      <c r="D172" s="256" t="s">
        <v>15</v>
      </c>
      <c r="E172" s="258">
        <v>10000</v>
      </c>
      <c r="F172" s="259" t="s">
        <v>16</v>
      </c>
      <c r="G172" s="259" t="s">
        <v>14</v>
      </c>
      <c r="H172" s="135" t="s">
        <v>2377</v>
      </c>
      <c r="I172" s="261" t="s">
        <v>1141</v>
      </c>
    </row>
    <row r="173" spans="1:9" ht="16.5" customHeight="1" x14ac:dyDescent="0.2">
      <c r="A173" s="267">
        <v>42273</v>
      </c>
      <c r="B173" s="262" t="s">
        <v>1412</v>
      </c>
      <c r="C173" s="256" t="s">
        <v>226</v>
      </c>
      <c r="D173" s="257" t="s">
        <v>15</v>
      </c>
      <c r="E173" s="258">
        <v>10000</v>
      </c>
      <c r="F173" s="259" t="s">
        <v>16</v>
      </c>
      <c r="G173" s="259" t="s">
        <v>14</v>
      </c>
      <c r="H173" s="135" t="s">
        <v>2377</v>
      </c>
      <c r="I173" s="261" t="s">
        <v>1141</v>
      </c>
    </row>
    <row r="174" spans="1:9" ht="16.5" customHeight="1" x14ac:dyDescent="0.2">
      <c r="A174" s="267">
        <v>42273</v>
      </c>
      <c r="B174" s="262" t="s">
        <v>2085</v>
      </c>
      <c r="C174" s="256" t="s">
        <v>226</v>
      </c>
      <c r="D174" s="257" t="s">
        <v>15</v>
      </c>
      <c r="E174" s="258">
        <v>10000</v>
      </c>
      <c r="F174" s="259" t="s">
        <v>16</v>
      </c>
      <c r="G174" s="259" t="s">
        <v>14</v>
      </c>
      <c r="H174" s="135" t="s">
        <v>2377</v>
      </c>
      <c r="I174" s="261" t="s">
        <v>1141</v>
      </c>
    </row>
    <row r="175" spans="1:9" ht="16.5" customHeight="1" x14ac:dyDescent="0.2">
      <c r="A175" s="267">
        <v>42273</v>
      </c>
      <c r="B175" s="262" t="s">
        <v>1412</v>
      </c>
      <c r="C175" s="256" t="s">
        <v>226</v>
      </c>
      <c r="D175" s="257" t="s">
        <v>15</v>
      </c>
      <c r="E175" s="258">
        <v>10000</v>
      </c>
      <c r="F175" s="259" t="s">
        <v>16</v>
      </c>
      <c r="G175" s="259" t="s">
        <v>14</v>
      </c>
      <c r="H175" s="135" t="s">
        <v>2377</v>
      </c>
      <c r="I175" s="261" t="s">
        <v>1141</v>
      </c>
    </row>
    <row r="176" spans="1:9" ht="16.5" customHeight="1" x14ac:dyDescent="0.2">
      <c r="A176" s="267">
        <v>42273</v>
      </c>
      <c r="B176" s="262" t="s">
        <v>2436</v>
      </c>
      <c r="C176" s="256" t="s">
        <v>226</v>
      </c>
      <c r="D176" s="257" t="s">
        <v>15</v>
      </c>
      <c r="E176" s="258">
        <v>10000</v>
      </c>
      <c r="F176" s="259" t="s">
        <v>16</v>
      </c>
      <c r="G176" s="259" t="s">
        <v>14</v>
      </c>
      <c r="H176" s="135" t="s">
        <v>2377</v>
      </c>
      <c r="I176" s="261" t="s">
        <v>1141</v>
      </c>
    </row>
    <row r="177" spans="1:9" ht="16.5" customHeight="1" x14ac:dyDescent="0.2">
      <c r="A177" s="267">
        <v>42275</v>
      </c>
      <c r="B177" s="262" t="s">
        <v>2420</v>
      </c>
      <c r="C177" s="256" t="s">
        <v>117</v>
      </c>
      <c r="D177" s="264" t="s">
        <v>11</v>
      </c>
      <c r="E177" s="258">
        <v>800</v>
      </c>
      <c r="F177" s="259" t="s">
        <v>61</v>
      </c>
      <c r="G177" s="259" t="s">
        <v>14</v>
      </c>
      <c r="H177" s="135" t="s">
        <v>2378</v>
      </c>
      <c r="I177" s="261" t="s">
        <v>1141</v>
      </c>
    </row>
    <row r="178" spans="1:9" ht="16.5" customHeight="1" x14ac:dyDescent="0.2">
      <c r="A178" s="267">
        <v>42275</v>
      </c>
      <c r="B178" s="262" t="s">
        <v>2421</v>
      </c>
      <c r="C178" s="256" t="s">
        <v>117</v>
      </c>
      <c r="D178" s="264" t="s">
        <v>11</v>
      </c>
      <c r="E178" s="258">
        <v>800</v>
      </c>
      <c r="F178" s="259" t="s">
        <v>61</v>
      </c>
      <c r="G178" s="259" t="s">
        <v>14</v>
      </c>
      <c r="H178" s="135" t="s">
        <v>2378</v>
      </c>
      <c r="I178" s="261" t="s">
        <v>1141</v>
      </c>
    </row>
    <row r="179" spans="1:9" ht="16.5" customHeight="1" x14ac:dyDescent="0.2">
      <c r="A179" s="267">
        <v>42276</v>
      </c>
      <c r="B179" s="262" t="s">
        <v>2384</v>
      </c>
      <c r="C179" s="256" t="s">
        <v>136</v>
      </c>
      <c r="D179" s="257" t="s">
        <v>9</v>
      </c>
      <c r="E179" s="258">
        <v>71866</v>
      </c>
      <c r="F179" s="273" t="s">
        <v>1905</v>
      </c>
      <c r="G179" s="259" t="s">
        <v>14</v>
      </c>
      <c r="H179" s="135" t="s">
        <v>2399</v>
      </c>
      <c r="I179" s="261" t="s">
        <v>1141</v>
      </c>
    </row>
    <row r="180" spans="1:9" ht="16.5" customHeight="1" x14ac:dyDescent="0.2">
      <c r="A180" s="267">
        <v>42276</v>
      </c>
      <c r="B180" s="262" t="s">
        <v>2386</v>
      </c>
      <c r="C180" s="256" t="s">
        <v>136</v>
      </c>
      <c r="D180" s="257" t="s">
        <v>9</v>
      </c>
      <c r="E180" s="258">
        <v>200000</v>
      </c>
      <c r="F180" s="273" t="s">
        <v>1905</v>
      </c>
      <c r="G180" s="259" t="s">
        <v>14</v>
      </c>
      <c r="H180" s="135" t="s">
        <v>2400</v>
      </c>
      <c r="I180" s="261" t="s">
        <v>1141</v>
      </c>
    </row>
    <row r="181" spans="1:9" ht="16.5" customHeight="1" x14ac:dyDescent="0.2">
      <c r="A181" s="267">
        <v>42276</v>
      </c>
      <c r="B181" s="262" t="s">
        <v>2408</v>
      </c>
      <c r="C181" s="256" t="s">
        <v>256</v>
      </c>
      <c r="D181" s="257" t="s">
        <v>9</v>
      </c>
      <c r="E181" s="258">
        <v>15400</v>
      </c>
      <c r="F181" s="273" t="s">
        <v>1905</v>
      </c>
      <c r="G181" s="259" t="s">
        <v>14</v>
      </c>
      <c r="H181" s="135" t="s">
        <v>2401</v>
      </c>
      <c r="I181" s="261" t="s">
        <v>1141</v>
      </c>
    </row>
    <row r="182" spans="1:9" ht="16.5" customHeight="1" x14ac:dyDescent="0.2">
      <c r="A182" s="267">
        <v>42276</v>
      </c>
      <c r="B182" s="262" t="s">
        <v>2407</v>
      </c>
      <c r="C182" s="256" t="s">
        <v>256</v>
      </c>
      <c r="D182" s="257" t="s">
        <v>9</v>
      </c>
      <c r="E182" s="258">
        <v>3300</v>
      </c>
      <c r="F182" s="273" t="s">
        <v>1905</v>
      </c>
      <c r="G182" s="259" t="s">
        <v>14</v>
      </c>
      <c r="H182" s="135" t="s">
        <v>2401</v>
      </c>
      <c r="I182" s="261" t="s">
        <v>1141</v>
      </c>
    </row>
    <row r="183" spans="1:9" ht="16.5" customHeight="1" x14ac:dyDescent="0.2">
      <c r="A183" s="267">
        <v>42276</v>
      </c>
      <c r="B183" s="262" t="s">
        <v>2414</v>
      </c>
      <c r="C183" s="256" t="s">
        <v>117</v>
      </c>
      <c r="D183" s="264" t="s">
        <v>11</v>
      </c>
      <c r="E183" s="258">
        <v>300</v>
      </c>
      <c r="F183" s="259" t="s">
        <v>61</v>
      </c>
      <c r="G183" s="259" t="s">
        <v>14</v>
      </c>
      <c r="H183" s="135" t="s">
        <v>2381</v>
      </c>
      <c r="I183" s="261" t="s">
        <v>1141</v>
      </c>
    </row>
    <row r="184" spans="1:9" ht="16.5" customHeight="1" x14ac:dyDescent="0.2">
      <c r="A184" s="267">
        <v>42276</v>
      </c>
      <c r="B184" s="262" t="s">
        <v>1562</v>
      </c>
      <c r="C184" s="263" t="s">
        <v>117</v>
      </c>
      <c r="D184" s="264" t="s">
        <v>11</v>
      </c>
      <c r="E184" s="258">
        <v>300</v>
      </c>
      <c r="F184" s="259" t="s">
        <v>61</v>
      </c>
      <c r="G184" s="259" t="s">
        <v>14</v>
      </c>
      <c r="H184" s="135" t="s">
        <v>2381</v>
      </c>
      <c r="I184" s="261" t="s">
        <v>1141</v>
      </c>
    </row>
    <row r="185" spans="1:9" ht="16.5" customHeight="1" x14ac:dyDescent="0.2">
      <c r="A185" s="254">
        <v>42276</v>
      </c>
      <c r="B185" s="255" t="s">
        <v>2475</v>
      </c>
      <c r="C185" s="256" t="s">
        <v>117</v>
      </c>
      <c r="D185" s="264" t="s">
        <v>9</v>
      </c>
      <c r="E185" s="258">
        <v>400</v>
      </c>
      <c r="F185" s="259" t="s">
        <v>58</v>
      </c>
      <c r="G185" s="259" t="s">
        <v>14</v>
      </c>
      <c r="H185" s="135" t="s">
        <v>2380</v>
      </c>
      <c r="I185" s="261" t="s">
        <v>1141</v>
      </c>
    </row>
    <row r="186" spans="1:9" ht="16.5" customHeight="1" x14ac:dyDescent="0.2">
      <c r="A186" s="254">
        <v>42276</v>
      </c>
      <c r="B186" s="255" t="s">
        <v>2476</v>
      </c>
      <c r="C186" s="256" t="s">
        <v>2438</v>
      </c>
      <c r="D186" s="264" t="s">
        <v>9</v>
      </c>
      <c r="E186" s="258">
        <v>3300</v>
      </c>
      <c r="F186" s="259" t="s">
        <v>58</v>
      </c>
      <c r="G186" s="259" t="s">
        <v>14</v>
      </c>
      <c r="H186" s="135" t="s">
        <v>2380</v>
      </c>
      <c r="I186" s="261" t="s">
        <v>1141</v>
      </c>
    </row>
    <row r="187" spans="1:9" ht="16.5" customHeight="1" x14ac:dyDescent="0.2">
      <c r="A187" s="254">
        <v>42276</v>
      </c>
      <c r="B187" s="255" t="s">
        <v>2477</v>
      </c>
      <c r="C187" s="256" t="s">
        <v>145</v>
      </c>
      <c r="D187" s="264" t="s">
        <v>9</v>
      </c>
      <c r="E187" s="258">
        <v>35000</v>
      </c>
      <c r="F187" s="259" t="s">
        <v>58</v>
      </c>
      <c r="G187" s="259" t="s">
        <v>14</v>
      </c>
      <c r="H187" s="135" t="s">
        <v>2380</v>
      </c>
      <c r="I187" s="261" t="s">
        <v>1141</v>
      </c>
    </row>
  </sheetData>
  <autoFilter ref="A1:I187">
    <sortState ref="A2:I187">
      <sortCondition ref="A1:A145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workbookViewId="0">
      <selection activeCell="B15" sqref="B14:B15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5" width="8.28515625" customWidth="1"/>
    <col min="6" max="6" width="15.140625" bestFit="1" customWidth="1"/>
    <col min="7" max="7" width="10" customWidth="1"/>
    <col min="8" max="8" width="11.85546875" bestFit="1" customWidth="1"/>
    <col min="9" max="9" width="14.7109375" bestFit="1" customWidth="1"/>
    <col min="10" max="10" width="8.28515625" customWidth="1"/>
    <col min="11" max="11" width="10.5703125" customWidth="1"/>
    <col min="12" max="12" width="9.42578125" customWidth="1"/>
    <col min="13" max="13" width="17.42578125" bestFit="1" customWidth="1"/>
    <col min="14" max="14" width="13.140625" bestFit="1" customWidth="1"/>
    <col min="15" max="15" width="12.5703125" bestFit="1" customWidth="1"/>
  </cols>
  <sheetData>
    <row r="3" spans="1:15" x14ac:dyDescent="0.25">
      <c r="A3" s="274" t="s">
        <v>2479</v>
      </c>
      <c r="B3" s="274" t="s">
        <v>2511</v>
      </c>
    </row>
    <row r="4" spans="1:15" x14ac:dyDescent="0.25">
      <c r="A4" s="274" t="s">
        <v>2478</v>
      </c>
      <c r="B4" t="s">
        <v>256</v>
      </c>
      <c r="C4" t="s">
        <v>226</v>
      </c>
      <c r="D4" t="s">
        <v>133</v>
      </c>
      <c r="E4" t="s">
        <v>789</v>
      </c>
      <c r="F4" t="s">
        <v>2438</v>
      </c>
      <c r="G4" t="s">
        <v>158</v>
      </c>
      <c r="H4" t="s">
        <v>140</v>
      </c>
      <c r="I4" t="s">
        <v>136</v>
      </c>
      <c r="J4" t="s">
        <v>145</v>
      </c>
      <c r="K4" t="s">
        <v>126</v>
      </c>
      <c r="L4" t="s">
        <v>117</v>
      </c>
      <c r="M4" t="s">
        <v>227</v>
      </c>
      <c r="N4" t="s">
        <v>237</v>
      </c>
      <c r="O4" t="s">
        <v>2480</v>
      </c>
    </row>
    <row r="5" spans="1:15" x14ac:dyDescent="0.25">
      <c r="A5" s="275" t="s">
        <v>8</v>
      </c>
      <c r="B5" s="276"/>
      <c r="C5" s="276"/>
      <c r="D5" s="276"/>
      <c r="E5" s="276"/>
      <c r="F5" s="276"/>
      <c r="G5" s="276">
        <v>109460</v>
      </c>
      <c r="H5" s="276"/>
      <c r="I5" s="276"/>
      <c r="J5" s="276"/>
      <c r="K5" s="276"/>
      <c r="L5" s="276">
        <v>61200</v>
      </c>
      <c r="M5" s="276"/>
      <c r="N5" s="276">
        <v>18000</v>
      </c>
      <c r="O5" s="276">
        <v>188660</v>
      </c>
    </row>
    <row r="6" spans="1:15" x14ac:dyDescent="0.25">
      <c r="A6" s="275" t="s">
        <v>11</v>
      </c>
      <c r="B6" s="276"/>
      <c r="C6" s="276"/>
      <c r="D6" s="276"/>
      <c r="E6" s="276">
        <v>11000</v>
      </c>
      <c r="F6" s="276"/>
      <c r="G6" s="276">
        <v>360060</v>
      </c>
      <c r="H6" s="276"/>
      <c r="I6" s="276"/>
      <c r="J6" s="276"/>
      <c r="K6" s="276"/>
      <c r="L6" s="276">
        <v>21000</v>
      </c>
      <c r="M6" s="276">
        <v>1000</v>
      </c>
      <c r="N6" s="276"/>
      <c r="O6" s="276">
        <v>393060</v>
      </c>
    </row>
    <row r="7" spans="1:15" x14ac:dyDescent="0.25">
      <c r="A7" s="275" t="s">
        <v>10</v>
      </c>
      <c r="B7" s="276"/>
      <c r="C7" s="276"/>
      <c r="D7" s="276"/>
      <c r="E7" s="276"/>
      <c r="F7" s="276"/>
      <c r="G7" s="276">
        <v>395770</v>
      </c>
      <c r="H7" s="276"/>
      <c r="I7" s="276"/>
      <c r="J7" s="276"/>
      <c r="K7" s="276"/>
      <c r="L7" s="276"/>
      <c r="M7" s="276"/>
      <c r="N7" s="276"/>
      <c r="O7" s="276">
        <v>395770</v>
      </c>
    </row>
    <row r="8" spans="1:15" x14ac:dyDescent="0.25">
      <c r="A8" s="275" t="s">
        <v>15</v>
      </c>
      <c r="B8" s="276"/>
      <c r="C8" s="276">
        <v>300000</v>
      </c>
      <c r="D8" s="276"/>
      <c r="E8" s="276"/>
      <c r="F8" s="276"/>
      <c r="G8" s="276">
        <v>158760</v>
      </c>
      <c r="H8" s="276"/>
      <c r="I8" s="276"/>
      <c r="J8" s="276"/>
      <c r="K8" s="276"/>
      <c r="L8" s="276">
        <v>8600</v>
      </c>
      <c r="M8" s="276">
        <v>1000</v>
      </c>
      <c r="N8" s="276"/>
      <c r="O8" s="276">
        <v>468360</v>
      </c>
    </row>
    <row r="9" spans="1:15" x14ac:dyDescent="0.25">
      <c r="A9" s="275" t="s">
        <v>9</v>
      </c>
      <c r="B9" s="276">
        <v>18700</v>
      </c>
      <c r="C9" s="276"/>
      <c r="D9" s="276">
        <v>25000</v>
      </c>
      <c r="E9" s="276"/>
      <c r="F9" s="276">
        <v>74507</v>
      </c>
      <c r="G9" s="276">
        <v>526488</v>
      </c>
      <c r="H9" s="276">
        <v>6670</v>
      </c>
      <c r="I9" s="276">
        <v>273866</v>
      </c>
      <c r="J9" s="276">
        <v>225000</v>
      </c>
      <c r="K9" s="276">
        <v>100000</v>
      </c>
      <c r="L9" s="276">
        <v>4800</v>
      </c>
      <c r="M9" s="276"/>
      <c r="N9" s="276"/>
      <c r="O9" s="276">
        <v>1255031</v>
      </c>
    </row>
    <row r="10" spans="1:15" x14ac:dyDescent="0.25">
      <c r="A10" s="275" t="s">
        <v>2480</v>
      </c>
      <c r="B10" s="276">
        <v>18700</v>
      </c>
      <c r="C10" s="276">
        <v>300000</v>
      </c>
      <c r="D10" s="276">
        <v>25000</v>
      </c>
      <c r="E10" s="276">
        <v>11000</v>
      </c>
      <c r="F10" s="276">
        <v>74507</v>
      </c>
      <c r="G10" s="276">
        <v>1550538</v>
      </c>
      <c r="H10" s="276">
        <v>6670</v>
      </c>
      <c r="I10" s="276">
        <v>273866</v>
      </c>
      <c r="J10" s="276">
        <v>225000</v>
      </c>
      <c r="K10" s="276">
        <v>100000</v>
      </c>
      <c r="L10" s="276">
        <v>95600</v>
      </c>
      <c r="M10" s="276">
        <v>2000</v>
      </c>
      <c r="N10" s="276">
        <v>18000</v>
      </c>
      <c r="O10" s="276">
        <v>2700881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31" zoomScale="91" zoomScaleNormal="91" workbookViewId="0">
      <selection activeCell="I20" sqref="I20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94"/>
      <c r="B1" s="294"/>
      <c r="C1" s="294"/>
      <c r="D1" s="294"/>
      <c r="E1" s="294"/>
      <c r="F1" s="294"/>
      <c r="G1" s="294"/>
      <c r="H1" s="294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42247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95" t="s">
        <v>2382</v>
      </c>
      <c r="B9" s="295"/>
      <c r="C9" s="295"/>
      <c r="D9" s="295"/>
      <c r="E9" s="295"/>
      <c r="F9" s="295"/>
      <c r="G9" s="295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96" t="s">
        <v>22</v>
      </c>
      <c r="B12" s="297"/>
      <c r="C12" s="297"/>
      <c r="D12" s="297"/>
      <c r="E12" s="297"/>
      <c r="F12" s="297"/>
      <c r="G12" s="297"/>
      <c r="H12" s="298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13">
        <v>10000</v>
      </c>
      <c r="D15" s="14" t="s">
        <v>24</v>
      </c>
      <c r="E15" s="15">
        <v>80</v>
      </c>
      <c r="F15" s="8"/>
      <c r="G15" s="16">
        <f>C15*E15</f>
        <v>800000</v>
      </c>
      <c r="H15" s="8"/>
    </row>
    <row r="16" spans="1:12" x14ac:dyDescent="0.25">
      <c r="A16" s="7"/>
      <c r="B16" s="8"/>
      <c r="C16" s="17">
        <v>5000</v>
      </c>
      <c r="D16" s="18" t="s">
        <v>24</v>
      </c>
      <c r="E16" s="15">
        <v>13</v>
      </c>
      <c r="F16" s="8"/>
      <c r="G16" s="16">
        <f>C16*E16</f>
        <v>65000</v>
      </c>
      <c r="H16" s="8"/>
    </row>
    <row r="17" spans="1:8" x14ac:dyDescent="0.25">
      <c r="A17" s="7"/>
      <c r="B17" s="8"/>
      <c r="C17" s="17">
        <v>2000</v>
      </c>
      <c r="D17" s="18" t="s">
        <v>24</v>
      </c>
      <c r="E17" s="15">
        <v>5</v>
      </c>
      <c r="F17" s="8"/>
      <c r="G17" s="16">
        <f>C17*E17</f>
        <v>10000</v>
      </c>
      <c r="H17" s="8"/>
    </row>
    <row r="18" spans="1:8" x14ac:dyDescent="0.25">
      <c r="A18" s="7"/>
      <c r="B18" s="8"/>
      <c r="C18" s="17">
        <v>1000</v>
      </c>
      <c r="D18" s="18" t="s">
        <v>24</v>
      </c>
      <c r="E18" s="15">
        <v>6</v>
      </c>
      <c r="F18" s="8"/>
      <c r="G18" s="16">
        <f>C18*E18</f>
        <v>6000</v>
      </c>
      <c r="H18" s="8"/>
    </row>
    <row r="19" spans="1:8" ht="15.75" thickBot="1" x14ac:dyDescent="0.3">
      <c r="A19" s="7"/>
      <c r="B19" s="8"/>
      <c r="C19" s="19">
        <v>500</v>
      </c>
      <c r="D19" s="20" t="s">
        <v>24</v>
      </c>
      <c r="E19" s="21">
        <v>2</v>
      </c>
      <c r="F19" s="8"/>
      <c r="G19" s="16">
        <f>C19*E19</f>
        <v>1000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22">
        <f>SUM(G15:G19)</f>
        <v>882000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13">
        <v>500</v>
      </c>
      <c r="D23" s="14" t="s">
        <v>24</v>
      </c>
      <c r="E23" s="15">
        <v>3</v>
      </c>
      <c r="F23" s="8"/>
      <c r="G23" s="16">
        <f t="shared" ref="G23:G29" si="0">C23*E23</f>
        <v>1500</v>
      </c>
      <c r="H23" s="8"/>
    </row>
    <row r="24" spans="1:8" x14ac:dyDescent="0.25">
      <c r="A24" s="12"/>
      <c r="B24" s="8"/>
      <c r="C24" s="17">
        <v>200</v>
      </c>
      <c r="D24" s="18"/>
      <c r="E24" s="15"/>
      <c r="F24" s="8"/>
      <c r="G24" s="16">
        <f t="shared" si="0"/>
        <v>0</v>
      </c>
      <c r="H24" s="8"/>
    </row>
    <row r="25" spans="1:8" x14ac:dyDescent="0.25">
      <c r="A25" s="7"/>
      <c r="B25" s="8"/>
      <c r="C25" s="17">
        <v>100</v>
      </c>
      <c r="D25" s="18" t="s">
        <v>24</v>
      </c>
      <c r="E25" s="15">
        <v>3</v>
      </c>
      <c r="F25" s="8"/>
      <c r="G25" s="16">
        <f t="shared" si="0"/>
        <v>300</v>
      </c>
      <c r="H25" s="8"/>
    </row>
    <row r="26" spans="1:8" x14ac:dyDescent="0.25">
      <c r="A26" s="7"/>
      <c r="B26" s="8"/>
      <c r="C26" s="17">
        <v>50</v>
      </c>
      <c r="D26" s="18" t="s">
        <v>24</v>
      </c>
      <c r="E26" s="15">
        <v>1</v>
      </c>
      <c r="F26" s="8"/>
      <c r="G26" s="16">
        <f t="shared" si="0"/>
        <v>50</v>
      </c>
      <c r="H26" s="8"/>
    </row>
    <row r="27" spans="1:8" x14ac:dyDescent="0.25">
      <c r="A27" s="7"/>
      <c r="B27" s="8"/>
      <c r="C27" s="17">
        <v>25</v>
      </c>
      <c r="D27" s="18" t="s">
        <v>24</v>
      </c>
      <c r="E27" s="15"/>
      <c r="F27" s="8"/>
      <c r="G27" s="16">
        <f t="shared" si="0"/>
        <v>0</v>
      </c>
      <c r="H27" s="8"/>
    </row>
    <row r="28" spans="1:8" x14ac:dyDescent="0.25">
      <c r="A28" s="7"/>
      <c r="B28" s="8"/>
      <c r="C28" s="17">
        <v>10</v>
      </c>
      <c r="D28" s="18" t="s">
        <v>24</v>
      </c>
      <c r="E28" s="21">
        <v>3</v>
      </c>
      <c r="F28" s="8"/>
      <c r="G28" s="16">
        <f t="shared" si="0"/>
        <v>30</v>
      </c>
      <c r="H28" s="8"/>
    </row>
    <row r="29" spans="1:8" ht="15.75" thickBot="1" x14ac:dyDescent="0.3">
      <c r="A29" s="7"/>
      <c r="B29" s="8"/>
      <c r="C29" s="19">
        <v>5</v>
      </c>
      <c r="D29" s="20" t="s">
        <v>24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27</v>
      </c>
      <c r="B30" s="24"/>
      <c r="C30" s="8"/>
      <c r="D30" s="8"/>
      <c r="E30" s="8"/>
      <c r="F30" s="8"/>
      <c r="G30" s="22">
        <f>SUM(G23:G29)</f>
        <v>1880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4"/>
      <c r="C32" s="8"/>
      <c r="D32" s="8"/>
      <c r="E32" s="8"/>
      <c r="F32" s="8"/>
      <c r="G32" s="8"/>
      <c r="H32" s="22">
        <f>G20+G30</f>
        <v>883880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34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31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32</v>
      </c>
      <c r="C43" s="29"/>
      <c r="D43" s="5"/>
      <c r="E43" s="5"/>
      <c r="F43" s="28" t="s">
        <v>33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299"/>
      <c r="B48" s="299"/>
      <c r="C48" s="299"/>
      <c r="D48" s="299"/>
      <c r="E48" s="299"/>
      <c r="F48" s="299"/>
      <c r="G48" s="299"/>
      <c r="H48" s="299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workbookViewId="0">
      <selection activeCell="D22" sqref="D22"/>
    </sheetView>
  </sheetViews>
  <sheetFormatPr baseColWidth="10" defaultColWidth="16" defaultRowHeight="15" x14ac:dyDescent="0.25"/>
  <cols>
    <col min="1" max="1" width="21.7109375" style="1" bestFit="1" customWidth="1"/>
    <col min="2" max="2" width="3.28515625" style="1" bestFit="1" customWidth="1"/>
    <col min="3" max="3" width="48.5703125" style="1" customWidth="1"/>
    <col min="4" max="4" width="16.140625" style="1" customWidth="1"/>
    <col min="5" max="5" width="16" style="1" customWidth="1"/>
    <col min="6" max="6" width="14.7109375" style="1" bestFit="1" customWidth="1"/>
    <col min="7" max="7" width="8" style="1" bestFit="1" customWidth="1"/>
    <col min="8" max="8" width="52.140625" style="1" customWidth="1"/>
    <col min="9" max="9" width="15.85546875" style="1" customWidth="1"/>
    <col min="10" max="10" width="15.28515625" style="1" bestFit="1" customWidth="1"/>
    <col min="11" max="257" width="16" style="1"/>
    <col min="258" max="258" width="6" style="1" customWidth="1"/>
    <col min="259" max="259" width="26.7109375" style="1" customWidth="1"/>
    <col min="260" max="260" width="11.7109375" style="1" bestFit="1" customWidth="1"/>
    <col min="261" max="261" width="11.5703125" style="1" bestFit="1" customWidth="1"/>
    <col min="262" max="262" width="12.7109375" style="1" bestFit="1" customWidth="1"/>
    <col min="263" max="263" width="5.7109375" style="1" customWidth="1"/>
    <col min="264" max="264" width="28.140625" style="1" customWidth="1"/>
    <col min="265" max="513" width="16" style="1"/>
    <col min="514" max="514" width="6" style="1" customWidth="1"/>
    <col min="515" max="515" width="26.7109375" style="1" customWidth="1"/>
    <col min="516" max="516" width="11.7109375" style="1" bestFit="1" customWidth="1"/>
    <col min="517" max="517" width="11.5703125" style="1" bestFit="1" customWidth="1"/>
    <col min="518" max="518" width="12.7109375" style="1" bestFit="1" customWidth="1"/>
    <col min="519" max="519" width="5.7109375" style="1" customWidth="1"/>
    <col min="520" max="520" width="28.140625" style="1" customWidth="1"/>
    <col min="521" max="769" width="16" style="1"/>
    <col min="770" max="770" width="6" style="1" customWidth="1"/>
    <col min="771" max="771" width="26.7109375" style="1" customWidth="1"/>
    <col min="772" max="772" width="11.7109375" style="1" bestFit="1" customWidth="1"/>
    <col min="773" max="773" width="11.5703125" style="1" bestFit="1" customWidth="1"/>
    <col min="774" max="774" width="12.7109375" style="1" bestFit="1" customWidth="1"/>
    <col min="775" max="775" width="5.7109375" style="1" customWidth="1"/>
    <col min="776" max="776" width="28.140625" style="1" customWidth="1"/>
    <col min="777" max="1025" width="16" style="1"/>
    <col min="1026" max="1026" width="6" style="1" customWidth="1"/>
    <col min="1027" max="1027" width="26.7109375" style="1" customWidth="1"/>
    <col min="1028" max="1028" width="11.7109375" style="1" bestFit="1" customWidth="1"/>
    <col min="1029" max="1029" width="11.5703125" style="1" bestFit="1" customWidth="1"/>
    <col min="1030" max="1030" width="12.7109375" style="1" bestFit="1" customWidth="1"/>
    <col min="1031" max="1031" width="5.7109375" style="1" customWidth="1"/>
    <col min="1032" max="1032" width="28.140625" style="1" customWidth="1"/>
    <col min="1033" max="1281" width="16" style="1"/>
    <col min="1282" max="1282" width="6" style="1" customWidth="1"/>
    <col min="1283" max="1283" width="26.7109375" style="1" customWidth="1"/>
    <col min="1284" max="1284" width="11.7109375" style="1" bestFit="1" customWidth="1"/>
    <col min="1285" max="1285" width="11.5703125" style="1" bestFit="1" customWidth="1"/>
    <col min="1286" max="1286" width="12.7109375" style="1" bestFit="1" customWidth="1"/>
    <col min="1287" max="1287" width="5.7109375" style="1" customWidth="1"/>
    <col min="1288" max="1288" width="28.140625" style="1" customWidth="1"/>
    <col min="1289" max="1537" width="16" style="1"/>
    <col min="1538" max="1538" width="6" style="1" customWidth="1"/>
    <col min="1539" max="1539" width="26.7109375" style="1" customWidth="1"/>
    <col min="1540" max="1540" width="11.7109375" style="1" bestFit="1" customWidth="1"/>
    <col min="1541" max="1541" width="11.5703125" style="1" bestFit="1" customWidth="1"/>
    <col min="1542" max="1542" width="12.7109375" style="1" bestFit="1" customWidth="1"/>
    <col min="1543" max="1543" width="5.7109375" style="1" customWidth="1"/>
    <col min="1544" max="1544" width="28.140625" style="1" customWidth="1"/>
    <col min="1545" max="1793" width="16" style="1"/>
    <col min="1794" max="1794" width="6" style="1" customWidth="1"/>
    <col min="1795" max="1795" width="26.7109375" style="1" customWidth="1"/>
    <col min="1796" max="1796" width="11.7109375" style="1" bestFit="1" customWidth="1"/>
    <col min="1797" max="1797" width="11.5703125" style="1" bestFit="1" customWidth="1"/>
    <col min="1798" max="1798" width="12.7109375" style="1" bestFit="1" customWidth="1"/>
    <col min="1799" max="1799" width="5.7109375" style="1" customWidth="1"/>
    <col min="1800" max="1800" width="28.140625" style="1" customWidth="1"/>
    <col min="1801" max="2049" width="16" style="1"/>
    <col min="2050" max="2050" width="6" style="1" customWidth="1"/>
    <col min="2051" max="2051" width="26.7109375" style="1" customWidth="1"/>
    <col min="2052" max="2052" width="11.7109375" style="1" bestFit="1" customWidth="1"/>
    <col min="2053" max="2053" width="11.5703125" style="1" bestFit="1" customWidth="1"/>
    <col min="2054" max="2054" width="12.7109375" style="1" bestFit="1" customWidth="1"/>
    <col min="2055" max="2055" width="5.7109375" style="1" customWidth="1"/>
    <col min="2056" max="2056" width="28.140625" style="1" customWidth="1"/>
    <col min="2057" max="2305" width="16" style="1"/>
    <col min="2306" max="2306" width="6" style="1" customWidth="1"/>
    <col min="2307" max="2307" width="26.7109375" style="1" customWidth="1"/>
    <col min="2308" max="2308" width="11.7109375" style="1" bestFit="1" customWidth="1"/>
    <col min="2309" max="2309" width="11.5703125" style="1" bestFit="1" customWidth="1"/>
    <col min="2310" max="2310" width="12.7109375" style="1" bestFit="1" customWidth="1"/>
    <col min="2311" max="2311" width="5.7109375" style="1" customWidth="1"/>
    <col min="2312" max="2312" width="28.140625" style="1" customWidth="1"/>
    <col min="2313" max="2561" width="16" style="1"/>
    <col min="2562" max="2562" width="6" style="1" customWidth="1"/>
    <col min="2563" max="2563" width="26.7109375" style="1" customWidth="1"/>
    <col min="2564" max="2564" width="11.7109375" style="1" bestFit="1" customWidth="1"/>
    <col min="2565" max="2565" width="11.5703125" style="1" bestFit="1" customWidth="1"/>
    <col min="2566" max="2566" width="12.7109375" style="1" bestFit="1" customWidth="1"/>
    <col min="2567" max="2567" width="5.7109375" style="1" customWidth="1"/>
    <col min="2568" max="2568" width="28.140625" style="1" customWidth="1"/>
    <col min="2569" max="2817" width="16" style="1"/>
    <col min="2818" max="2818" width="6" style="1" customWidth="1"/>
    <col min="2819" max="2819" width="26.7109375" style="1" customWidth="1"/>
    <col min="2820" max="2820" width="11.7109375" style="1" bestFit="1" customWidth="1"/>
    <col min="2821" max="2821" width="11.5703125" style="1" bestFit="1" customWidth="1"/>
    <col min="2822" max="2822" width="12.7109375" style="1" bestFit="1" customWidth="1"/>
    <col min="2823" max="2823" width="5.7109375" style="1" customWidth="1"/>
    <col min="2824" max="2824" width="28.140625" style="1" customWidth="1"/>
    <col min="2825" max="3073" width="16" style="1"/>
    <col min="3074" max="3074" width="6" style="1" customWidth="1"/>
    <col min="3075" max="3075" width="26.7109375" style="1" customWidth="1"/>
    <col min="3076" max="3076" width="11.7109375" style="1" bestFit="1" customWidth="1"/>
    <col min="3077" max="3077" width="11.5703125" style="1" bestFit="1" customWidth="1"/>
    <col min="3078" max="3078" width="12.7109375" style="1" bestFit="1" customWidth="1"/>
    <col min="3079" max="3079" width="5.7109375" style="1" customWidth="1"/>
    <col min="3080" max="3080" width="28.140625" style="1" customWidth="1"/>
    <col min="3081" max="3329" width="16" style="1"/>
    <col min="3330" max="3330" width="6" style="1" customWidth="1"/>
    <col min="3331" max="3331" width="26.7109375" style="1" customWidth="1"/>
    <col min="3332" max="3332" width="11.7109375" style="1" bestFit="1" customWidth="1"/>
    <col min="3333" max="3333" width="11.5703125" style="1" bestFit="1" customWidth="1"/>
    <col min="3334" max="3334" width="12.7109375" style="1" bestFit="1" customWidth="1"/>
    <col min="3335" max="3335" width="5.7109375" style="1" customWidth="1"/>
    <col min="3336" max="3336" width="28.140625" style="1" customWidth="1"/>
    <col min="3337" max="3585" width="16" style="1"/>
    <col min="3586" max="3586" width="6" style="1" customWidth="1"/>
    <col min="3587" max="3587" width="26.7109375" style="1" customWidth="1"/>
    <col min="3588" max="3588" width="11.7109375" style="1" bestFit="1" customWidth="1"/>
    <col min="3589" max="3589" width="11.5703125" style="1" bestFit="1" customWidth="1"/>
    <col min="3590" max="3590" width="12.7109375" style="1" bestFit="1" customWidth="1"/>
    <col min="3591" max="3591" width="5.7109375" style="1" customWidth="1"/>
    <col min="3592" max="3592" width="28.140625" style="1" customWidth="1"/>
    <col min="3593" max="3841" width="16" style="1"/>
    <col min="3842" max="3842" width="6" style="1" customWidth="1"/>
    <col min="3843" max="3843" width="26.7109375" style="1" customWidth="1"/>
    <col min="3844" max="3844" width="11.7109375" style="1" bestFit="1" customWidth="1"/>
    <col min="3845" max="3845" width="11.5703125" style="1" bestFit="1" customWidth="1"/>
    <col min="3846" max="3846" width="12.7109375" style="1" bestFit="1" customWidth="1"/>
    <col min="3847" max="3847" width="5.7109375" style="1" customWidth="1"/>
    <col min="3848" max="3848" width="28.140625" style="1" customWidth="1"/>
    <col min="3849" max="4097" width="16" style="1"/>
    <col min="4098" max="4098" width="6" style="1" customWidth="1"/>
    <col min="4099" max="4099" width="26.7109375" style="1" customWidth="1"/>
    <col min="4100" max="4100" width="11.7109375" style="1" bestFit="1" customWidth="1"/>
    <col min="4101" max="4101" width="11.5703125" style="1" bestFit="1" customWidth="1"/>
    <col min="4102" max="4102" width="12.7109375" style="1" bestFit="1" customWidth="1"/>
    <col min="4103" max="4103" width="5.7109375" style="1" customWidth="1"/>
    <col min="4104" max="4104" width="28.140625" style="1" customWidth="1"/>
    <col min="4105" max="4353" width="16" style="1"/>
    <col min="4354" max="4354" width="6" style="1" customWidth="1"/>
    <col min="4355" max="4355" width="26.7109375" style="1" customWidth="1"/>
    <col min="4356" max="4356" width="11.7109375" style="1" bestFit="1" customWidth="1"/>
    <col min="4357" max="4357" width="11.5703125" style="1" bestFit="1" customWidth="1"/>
    <col min="4358" max="4358" width="12.7109375" style="1" bestFit="1" customWidth="1"/>
    <col min="4359" max="4359" width="5.7109375" style="1" customWidth="1"/>
    <col min="4360" max="4360" width="28.140625" style="1" customWidth="1"/>
    <col min="4361" max="4609" width="16" style="1"/>
    <col min="4610" max="4610" width="6" style="1" customWidth="1"/>
    <col min="4611" max="4611" width="26.7109375" style="1" customWidth="1"/>
    <col min="4612" max="4612" width="11.7109375" style="1" bestFit="1" customWidth="1"/>
    <col min="4613" max="4613" width="11.5703125" style="1" bestFit="1" customWidth="1"/>
    <col min="4614" max="4614" width="12.7109375" style="1" bestFit="1" customWidth="1"/>
    <col min="4615" max="4615" width="5.7109375" style="1" customWidth="1"/>
    <col min="4616" max="4616" width="28.140625" style="1" customWidth="1"/>
    <col min="4617" max="4865" width="16" style="1"/>
    <col min="4866" max="4866" width="6" style="1" customWidth="1"/>
    <col min="4867" max="4867" width="26.7109375" style="1" customWidth="1"/>
    <col min="4868" max="4868" width="11.7109375" style="1" bestFit="1" customWidth="1"/>
    <col min="4869" max="4869" width="11.5703125" style="1" bestFit="1" customWidth="1"/>
    <col min="4870" max="4870" width="12.7109375" style="1" bestFit="1" customWidth="1"/>
    <col min="4871" max="4871" width="5.7109375" style="1" customWidth="1"/>
    <col min="4872" max="4872" width="28.140625" style="1" customWidth="1"/>
    <col min="4873" max="5121" width="16" style="1"/>
    <col min="5122" max="5122" width="6" style="1" customWidth="1"/>
    <col min="5123" max="5123" width="26.7109375" style="1" customWidth="1"/>
    <col min="5124" max="5124" width="11.7109375" style="1" bestFit="1" customWidth="1"/>
    <col min="5125" max="5125" width="11.5703125" style="1" bestFit="1" customWidth="1"/>
    <col min="5126" max="5126" width="12.7109375" style="1" bestFit="1" customWidth="1"/>
    <col min="5127" max="5127" width="5.7109375" style="1" customWidth="1"/>
    <col min="5128" max="5128" width="28.140625" style="1" customWidth="1"/>
    <col min="5129" max="5377" width="16" style="1"/>
    <col min="5378" max="5378" width="6" style="1" customWidth="1"/>
    <col min="5379" max="5379" width="26.7109375" style="1" customWidth="1"/>
    <col min="5380" max="5380" width="11.7109375" style="1" bestFit="1" customWidth="1"/>
    <col min="5381" max="5381" width="11.5703125" style="1" bestFit="1" customWidth="1"/>
    <col min="5382" max="5382" width="12.7109375" style="1" bestFit="1" customWidth="1"/>
    <col min="5383" max="5383" width="5.7109375" style="1" customWidth="1"/>
    <col min="5384" max="5384" width="28.140625" style="1" customWidth="1"/>
    <col min="5385" max="5633" width="16" style="1"/>
    <col min="5634" max="5634" width="6" style="1" customWidth="1"/>
    <col min="5635" max="5635" width="26.7109375" style="1" customWidth="1"/>
    <col min="5636" max="5636" width="11.7109375" style="1" bestFit="1" customWidth="1"/>
    <col min="5637" max="5637" width="11.5703125" style="1" bestFit="1" customWidth="1"/>
    <col min="5638" max="5638" width="12.7109375" style="1" bestFit="1" customWidth="1"/>
    <col min="5639" max="5639" width="5.7109375" style="1" customWidth="1"/>
    <col min="5640" max="5640" width="28.140625" style="1" customWidth="1"/>
    <col min="5641" max="5889" width="16" style="1"/>
    <col min="5890" max="5890" width="6" style="1" customWidth="1"/>
    <col min="5891" max="5891" width="26.7109375" style="1" customWidth="1"/>
    <col min="5892" max="5892" width="11.7109375" style="1" bestFit="1" customWidth="1"/>
    <col min="5893" max="5893" width="11.5703125" style="1" bestFit="1" customWidth="1"/>
    <col min="5894" max="5894" width="12.7109375" style="1" bestFit="1" customWidth="1"/>
    <col min="5895" max="5895" width="5.7109375" style="1" customWidth="1"/>
    <col min="5896" max="5896" width="28.140625" style="1" customWidth="1"/>
    <col min="5897" max="6145" width="16" style="1"/>
    <col min="6146" max="6146" width="6" style="1" customWidth="1"/>
    <col min="6147" max="6147" width="26.7109375" style="1" customWidth="1"/>
    <col min="6148" max="6148" width="11.7109375" style="1" bestFit="1" customWidth="1"/>
    <col min="6149" max="6149" width="11.5703125" style="1" bestFit="1" customWidth="1"/>
    <col min="6150" max="6150" width="12.7109375" style="1" bestFit="1" customWidth="1"/>
    <col min="6151" max="6151" width="5.7109375" style="1" customWidth="1"/>
    <col min="6152" max="6152" width="28.140625" style="1" customWidth="1"/>
    <col min="6153" max="6401" width="16" style="1"/>
    <col min="6402" max="6402" width="6" style="1" customWidth="1"/>
    <col min="6403" max="6403" width="26.7109375" style="1" customWidth="1"/>
    <col min="6404" max="6404" width="11.7109375" style="1" bestFit="1" customWidth="1"/>
    <col min="6405" max="6405" width="11.5703125" style="1" bestFit="1" customWidth="1"/>
    <col min="6406" max="6406" width="12.7109375" style="1" bestFit="1" customWidth="1"/>
    <col min="6407" max="6407" width="5.7109375" style="1" customWidth="1"/>
    <col min="6408" max="6408" width="28.140625" style="1" customWidth="1"/>
    <col min="6409" max="6657" width="16" style="1"/>
    <col min="6658" max="6658" width="6" style="1" customWidth="1"/>
    <col min="6659" max="6659" width="26.7109375" style="1" customWidth="1"/>
    <col min="6660" max="6660" width="11.7109375" style="1" bestFit="1" customWidth="1"/>
    <col min="6661" max="6661" width="11.5703125" style="1" bestFit="1" customWidth="1"/>
    <col min="6662" max="6662" width="12.7109375" style="1" bestFit="1" customWidth="1"/>
    <col min="6663" max="6663" width="5.7109375" style="1" customWidth="1"/>
    <col min="6664" max="6664" width="28.140625" style="1" customWidth="1"/>
    <col min="6665" max="6913" width="16" style="1"/>
    <col min="6914" max="6914" width="6" style="1" customWidth="1"/>
    <col min="6915" max="6915" width="26.7109375" style="1" customWidth="1"/>
    <col min="6916" max="6916" width="11.7109375" style="1" bestFit="1" customWidth="1"/>
    <col min="6917" max="6917" width="11.5703125" style="1" bestFit="1" customWidth="1"/>
    <col min="6918" max="6918" width="12.7109375" style="1" bestFit="1" customWidth="1"/>
    <col min="6919" max="6919" width="5.7109375" style="1" customWidth="1"/>
    <col min="6920" max="6920" width="28.140625" style="1" customWidth="1"/>
    <col min="6921" max="7169" width="16" style="1"/>
    <col min="7170" max="7170" width="6" style="1" customWidth="1"/>
    <col min="7171" max="7171" width="26.7109375" style="1" customWidth="1"/>
    <col min="7172" max="7172" width="11.7109375" style="1" bestFit="1" customWidth="1"/>
    <col min="7173" max="7173" width="11.5703125" style="1" bestFit="1" customWidth="1"/>
    <col min="7174" max="7174" width="12.7109375" style="1" bestFit="1" customWidth="1"/>
    <col min="7175" max="7175" width="5.7109375" style="1" customWidth="1"/>
    <col min="7176" max="7176" width="28.140625" style="1" customWidth="1"/>
    <col min="7177" max="7425" width="16" style="1"/>
    <col min="7426" max="7426" width="6" style="1" customWidth="1"/>
    <col min="7427" max="7427" width="26.7109375" style="1" customWidth="1"/>
    <col min="7428" max="7428" width="11.7109375" style="1" bestFit="1" customWidth="1"/>
    <col min="7429" max="7429" width="11.5703125" style="1" bestFit="1" customWidth="1"/>
    <col min="7430" max="7430" width="12.7109375" style="1" bestFit="1" customWidth="1"/>
    <col min="7431" max="7431" width="5.7109375" style="1" customWidth="1"/>
    <col min="7432" max="7432" width="28.140625" style="1" customWidth="1"/>
    <col min="7433" max="7681" width="16" style="1"/>
    <col min="7682" max="7682" width="6" style="1" customWidth="1"/>
    <col min="7683" max="7683" width="26.7109375" style="1" customWidth="1"/>
    <col min="7684" max="7684" width="11.7109375" style="1" bestFit="1" customWidth="1"/>
    <col min="7685" max="7685" width="11.5703125" style="1" bestFit="1" customWidth="1"/>
    <col min="7686" max="7686" width="12.7109375" style="1" bestFit="1" customWidth="1"/>
    <col min="7687" max="7687" width="5.7109375" style="1" customWidth="1"/>
    <col min="7688" max="7688" width="28.140625" style="1" customWidth="1"/>
    <col min="7689" max="7937" width="16" style="1"/>
    <col min="7938" max="7938" width="6" style="1" customWidth="1"/>
    <col min="7939" max="7939" width="26.7109375" style="1" customWidth="1"/>
    <col min="7940" max="7940" width="11.7109375" style="1" bestFit="1" customWidth="1"/>
    <col min="7941" max="7941" width="11.5703125" style="1" bestFit="1" customWidth="1"/>
    <col min="7942" max="7942" width="12.7109375" style="1" bestFit="1" customWidth="1"/>
    <col min="7943" max="7943" width="5.7109375" style="1" customWidth="1"/>
    <col min="7944" max="7944" width="28.140625" style="1" customWidth="1"/>
    <col min="7945" max="8193" width="16" style="1"/>
    <col min="8194" max="8194" width="6" style="1" customWidth="1"/>
    <col min="8195" max="8195" width="26.7109375" style="1" customWidth="1"/>
    <col min="8196" max="8196" width="11.7109375" style="1" bestFit="1" customWidth="1"/>
    <col min="8197" max="8197" width="11.5703125" style="1" bestFit="1" customWidth="1"/>
    <col min="8198" max="8198" width="12.7109375" style="1" bestFit="1" customWidth="1"/>
    <col min="8199" max="8199" width="5.7109375" style="1" customWidth="1"/>
    <col min="8200" max="8200" width="28.140625" style="1" customWidth="1"/>
    <col min="8201" max="8449" width="16" style="1"/>
    <col min="8450" max="8450" width="6" style="1" customWidth="1"/>
    <col min="8451" max="8451" width="26.7109375" style="1" customWidth="1"/>
    <col min="8452" max="8452" width="11.7109375" style="1" bestFit="1" customWidth="1"/>
    <col min="8453" max="8453" width="11.5703125" style="1" bestFit="1" customWidth="1"/>
    <col min="8454" max="8454" width="12.7109375" style="1" bestFit="1" customWidth="1"/>
    <col min="8455" max="8455" width="5.7109375" style="1" customWidth="1"/>
    <col min="8456" max="8456" width="28.140625" style="1" customWidth="1"/>
    <col min="8457" max="8705" width="16" style="1"/>
    <col min="8706" max="8706" width="6" style="1" customWidth="1"/>
    <col min="8707" max="8707" width="26.7109375" style="1" customWidth="1"/>
    <col min="8708" max="8708" width="11.7109375" style="1" bestFit="1" customWidth="1"/>
    <col min="8709" max="8709" width="11.5703125" style="1" bestFit="1" customWidth="1"/>
    <col min="8710" max="8710" width="12.7109375" style="1" bestFit="1" customWidth="1"/>
    <col min="8711" max="8711" width="5.7109375" style="1" customWidth="1"/>
    <col min="8712" max="8712" width="28.140625" style="1" customWidth="1"/>
    <col min="8713" max="8961" width="16" style="1"/>
    <col min="8962" max="8962" width="6" style="1" customWidth="1"/>
    <col min="8963" max="8963" width="26.7109375" style="1" customWidth="1"/>
    <col min="8964" max="8964" width="11.7109375" style="1" bestFit="1" customWidth="1"/>
    <col min="8965" max="8965" width="11.5703125" style="1" bestFit="1" customWidth="1"/>
    <col min="8966" max="8966" width="12.7109375" style="1" bestFit="1" customWidth="1"/>
    <col min="8967" max="8967" width="5.7109375" style="1" customWidth="1"/>
    <col min="8968" max="8968" width="28.140625" style="1" customWidth="1"/>
    <col min="8969" max="9217" width="16" style="1"/>
    <col min="9218" max="9218" width="6" style="1" customWidth="1"/>
    <col min="9219" max="9219" width="26.7109375" style="1" customWidth="1"/>
    <col min="9220" max="9220" width="11.7109375" style="1" bestFit="1" customWidth="1"/>
    <col min="9221" max="9221" width="11.5703125" style="1" bestFit="1" customWidth="1"/>
    <col min="9222" max="9222" width="12.7109375" style="1" bestFit="1" customWidth="1"/>
    <col min="9223" max="9223" width="5.7109375" style="1" customWidth="1"/>
    <col min="9224" max="9224" width="28.140625" style="1" customWidth="1"/>
    <col min="9225" max="9473" width="16" style="1"/>
    <col min="9474" max="9474" width="6" style="1" customWidth="1"/>
    <col min="9475" max="9475" width="26.7109375" style="1" customWidth="1"/>
    <col min="9476" max="9476" width="11.7109375" style="1" bestFit="1" customWidth="1"/>
    <col min="9477" max="9477" width="11.5703125" style="1" bestFit="1" customWidth="1"/>
    <col min="9478" max="9478" width="12.7109375" style="1" bestFit="1" customWidth="1"/>
    <col min="9479" max="9479" width="5.7109375" style="1" customWidth="1"/>
    <col min="9480" max="9480" width="28.140625" style="1" customWidth="1"/>
    <col min="9481" max="9729" width="16" style="1"/>
    <col min="9730" max="9730" width="6" style="1" customWidth="1"/>
    <col min="9731" max="9731" width="26.7109375" style="1" customWidth="1"/>
    <col min="9732" max="9732" width="11.7109375" style="1" bestFit="1" customWidth="1"/>
    <col min="9733" max="9733" width="11.5703125" style="1" bestFit="1" customWidth="1"/>
    <col min="9734" max="9734" width="12.7109375" style="1" bestFit="1" customWidth="1"/>
    <col min="9735" max="9735" width="5.7109375" style="1" customWidth="1"/>
    <col min="9736" max="9736" width="28.140625" style="1" customWidth="1"/>
    <col min="9737" max="9985" width="16" style="1"/>
    <col min="9986" max="9986" width="6" style="1" customWidth="1"/>
    <col min="9987" max="9987" width="26.7109375" style="1" customWidth="1"/>
    <col min="9988" max="9988" width="11.7109375" style="1" bestFit="1" customWidth="1"/>
    <col min="9989" max="9989" width="11.5703125" style="1" bestFit="1" customWidth="1"/>
    <col min="9990" max="9990" width="12.7109375" style="1" bestFit="1" customWidth="1"/>
    <col min="9991" max="9991" width="5.7109375" style="1" customWidth="1"/>
    <col min="9992" max="9992" width="28.140625" style="1" customWidth="1"/>
    <col min="9993" max="10241" width="16" style="1"/>
    <col min="10242" max="10242" width="6" style="1" customWidth="1"/>
    <col min="10243" max="10243" width="26.7109375" style="1" customWidth="1"/>
    <col min="10244" max="10244" width="11.7109375" style="1" bestFit="1" customWidth="1"/>
    <col min="10245" max="10245" width="11.5703125" style="1" bestFit="1" customWidth="1"/>
    <col min="10246" max="10246" width="12.7109375" style="1" bestFit="1" customWidth="1"/>
    <col min="10247" max="10247" width="5.7109375" style="1" customWidth="1"/>
    <col min="10248" max="10248" width="28.140625" style="1" customWidth="1"/>
    <col min="10249" max="10497" width="16" style="1"/>
    <col min="10498" max="10498" width="6" style="1" customWidth="1"/>
    <col min="10499" max="10499" width="26.7109375" style="1" customWidth="1"/>
    <col min="10500" max="10500" width="11.7109375" style="1" bestFit="1" customWidth="1"/>
    <col min="10501" max="10501" width="11.5703125" style="1" bestFit="1" customWidth="1"/>
    <col min="10502" max="10502" width="12.7109375" style="1" bestFit="1" customWidth="1"/>
    <col min="10503" max="10503" width="5.7109375" style="1" customWidth="1"/>
    <col min="10504" max="10504" width="28.140625" style="1" customWidth="1"/>
    <col min="10505" max="10753" width="16" style="1"/>
    <col min="10754" max="10754" width="6" style="1" customWidth="1"/>
    <col min="10755" max="10755" width="26.7109375" style="1" customWidth="1"/>
    <col min="10756" max="10756" width="11.7109375" style="1" bestFit="1" customWidth="1"/>
    <col min="10757" max="10757" width="11.5703125" style="1" bestFit="1" customWidth="1"/>
    <col min="10758" max="10758" width="12.7109375" style="1" bestFit="1" customWidth="1"/>
    <col min="10759" max="10759" width="5.7109375" style="1" customWidth="1"/>
    <col min="10760" max="10760" width="28.140625" style="1" customWidth="1"/>
    <col min="10761" max="11009" width="16" style="1"/>
    <col min="11010" max="11010" width="6" style="1" customWidth="1"/>
    <col min="11011" max="11011" width="26.7109375" style="1" customWidth="1"/>
    <col min="11012" max="11012" width="11.7109375" style="1" bestFit="1" customWidth="1"/>
    <col min="11013" max="11013" width="11.5703125" style="1" bestFit="1" customWidth="1"/>
    <col min="11014" max="11014" width="12.7109375" style="1" bestFit="1" customWidth="1"/>
    <col min="11015" max="11015" width="5.7109375" style="1" customWidth="1"/>
    <col min="11016" max="11016" width="28.140625" style="1" customWidth="1"/>
    <col min="11017" max="11265" width="16" style="1"/>
    <col min="11266" max="11266" width="6" style="1" customWidth="1"/>
    <col min="11267" max="11267" width="26.7109375" style="1" customWidth="1"/>
    <col min="11268" max="11268" width="11.7109375" style="1" bestFit="1" customWidth="1"/>
    <col min="11269" max="11269" width="11.5703125" style="1" bestFit="1" customWidth="1"/>
    <col min="11270" max="11270" width="12.7109375" style="1" bestFit="1" customWidth="1"/>
    <col min="11271" max="11271" width="5.7109375" style="1" customWidth="1"/>
    <col min="11272" max="11272" width="28.140625" style="1" customWidth="1"/>
    <col min="11273" max="11521" width="16" style="1"/>
    <col min="11522" max="11522" width="6" style="1" customWidth="1"/>
    <col min="11523" max="11523" width="26.7109375" style="1" customWidth="1"/>
    <col min="11524" max="11524" width="11.7109375" style="1" bestFit="1" customWidth="1"/>
    <col min="11525" max="11525" width="11.5703125" style="1" bestFit="1" customWidth="1"/>
    <col min="11526" max="11526" width="12.7109375" style="1" bestFit="1" customWidth="1"/>
    <col min="11527" max="11527" width="5.7109375" style="1" customWidth="1"/>
    <col min="11528" max="11528" width="28.140625" style="1" customWidth="1"/>
    <col min="11529" max="11777" width="16" style="1"/>
    <col min="11778" max="11778" width="6" style="1" customWidth="1"/>
    <col min="11779" max="11779" width="26.7109375" style="1" customWidth="1"/>
    <col min="11780" max="11780" width="11.7109375" style="1" bestFit="1" customWidth="1"/>
    <col min="11781" max="11781" width="11.5703125" style="1" bestFit="1" customWidth="1"/>
    <col min="11782" max="11782" width="12.7109375" style="1" bestFit="1" customWidth="1"/>
    <col min="11783" max="11783" width="5.7109375" style="1" customWidth="1"/>
    <col min="11784" max="11784" width="28.140625" style="1" customWidth="1"/>
    <col min="11785" max="12033" width="16" style="1"/>
    <col min="12034" max="12034" width="6" style="1" customWidth="1"/>
    <col min="12035" max="12035" width="26.7109375" style="1" customWidth="1"/>
    <col min="12036" max="12036" width="11.7109375" style="1" bestFit="1" customWidth="1"/>
    <col min="12037" max="12037" width="11.5703125" style="1" bestFit="1" customWidth="1"/>
    <col min="12038" max="12038" width="12.7109375" style="1" bestFit="1" customWidth="1"/>
    <col min="12039" max="12039" width="5.7109375" style="1" customWidth="1"/>
    <col min="12040" max="12040" width="28.140625" style="1" customWidth="1"/>
    <col min="12041" max="12289" width="16" style="1"/>
    <col min="12290" max="12290" width="6" style="1" customWidth="1"/>
    <col min="12291" max="12291" width="26.7109375" style="1" customWidth="1"/>
    <col min="12292" max="12292" width="11.7109375" style="1" bestFit="1" customWidth="1"/>
    <col min="12293" max="12293" width="11.5703125" style="1" bestFit="1" customWidth="1"/>
    <col min="12294" max="12294" width="12.7109375" style="1" bestFit="1" customWidth="1"/>
    <col min="12295" max="12295" width="5.7109375" style="1" customWidth="1"/>
    <col min="12296" max="12296" width="28.140625" style="1" customWidth="1"/>
    <col min="12297" max="12545" width="16" style="1"/>
    <col min="12546" max="12546" width="6" style="1" customWidth="1"/>
    <col min="12547" max="12547" width="26.7109375" style="1" customWidth="1"/>
    <col min="12548" max="12548" width="11.7109375" style="1" bestFit="1" customWidth="1"/>
    <col min="12549" max="12549" width="11.5703125" style="1" bestFit="1" customWidth="1"/>
    <col min="12550" max="12550" width="12.7109375" style="1" bestFit="1" customWidth="1"/>
    <col min="12551" max="12551" width="5.7109375" style="1" customWidth="1"/>
    <col min="12552" max="12552" width="28.140625" style="1" customWidth="1"/>
    <col min="12553" max="12801" width="16" style="1"/>
    <col min="12802" max="12802" width="6" style="1" customWidth="1"/>
    <col min="12803" max="12803" width="26.7109375" style="1" customWidth="1"/>
    <col min="12804" max="12804" width="11.7109375" style="1" bestFit="1" customWidth="1"/>
    <col min="12805" max="12805" width="11.5703125" style="1" bestFit="1" customWidth="1"/>
    <col min="12806" max="12806" width="12.7109375" style="1" bestFit="1" customWidth="1"/>
    <col min="12807" max="12807" width="5.7109375" style="1" customWidth="1"/>
    <col min="12808" max="12808" width="28.140625" style="1" customWidth="1"/>
    <col min="12809" max="13057" width="16" style="1"/>
    <col min="13058" max="13058" width="6" style="1" customWidth="1"/>
    <col min="13059" max="13059" width="26.7109375" style="1" customWidth="1"/>
    <col min="13060" max="13060" width="11.7109375" style="1" bestFit="1" customWidth="1"/>
    <col min="13061" max="13061" width="11.5703125" style="1" bestFit="1" customWidth="1"/>
    <col min="13062" max="13062" width="12.7109375" style="1" bestFit="1" customWidth="1"/>
    <col min="13063" max="13063" width="5.7109375" style="1" customWidth="1"/>
    <col min="13064" max="13064" width="28.140625" style="1" customWidth="1"/>
    <col min="13065" max="13313" width="16" style="1"/>
    <col min="13314" max="13314" width="6" style="1" customWidth="1"/>
    <col min="13315" max="13315" width="26.7109375" style="1" customWidth="1"/>
    <col min="13316" max="13316" width="11.7109375" style="1" bestFit="1" customWidth="1"/>
    <col min="13317" max="13317" width="11.5703125" style="1" bestFit="1" customWidth="1"/>
    <col min="13318" max="13318" width="12.7109375" style="1" bestFit="1" customWidth="1"/>
    <col min="13319" max="13319" width="5.7109375" style="1" customWidth="1"/>
    <col min="13320" max="13320" width="28.140625" style="1" customWidth="1"/>
    <col min="13321" max="13569" width="16" style="1"/>
    <col min="13570" max="13570" width="6" style="1" customWidth="1"/>
    <col min="13571" max="13571" width="26.7109375" style="1" customWidth="1"/>
    <col min="13572" max="13572" width="11.7109375" style="1" bestFit="1" customWidth="1"/>
    <col min="13573" max="13573" width="11.5703125" style="1" bestFit="1" customWidth="1"/>
    <col min="13574" max="13574" width="12.7109375" style="1" bestFit="1" customWidth="1"/>
    <col min="13575" max="13575" width="5.7109375" style="1" customWidth="1"/>
    <col min="13576" max="13576" width="28.140625" style="1" customWidth="1"/>
    <col min="13577" max="13825" width="16" style="1"/>
    <col min="13826" max="13826" width="6" style="1" customWidth="1"/>
    <col min="13827" max="13827" width="26.7109375" style="1" customWidth="1"/>
    <col min="13828" max="13828" width="11.7109375" style="1" bestFit="1" customWidth="1"/>
    <col min="13829" max="13829" width="11.5703125" style="1" bestFit="1" customWidth="1"/>
    <col min="13830" max="13830" width="12.7109375" style="1" bestFit="1" customWidth="1"/>
    <col min="13831" max="13831" width="5.7109375" style="1" customWidth="1"/>
    <col min="13832" max="13832" width="28.140625" style="1" customWidth="1"/>
    <col min="13833" max="14081" width="16" style="1"/>
    <col min="14082" max="14082" width="6" style="1" customWidth="1"/>
    <col min="14083" max="14083" width="26.7109375" style="1" customWidth="1"/>
    <col min="14084" max="14084" width="11.7109375" style="1" bestFit="1" customWidth="1"/>
    <col min="14085" max="14085" width="11.5703125" style="1" bestFit="1" customWidth="1"/>
    <col min="14086" max="14086" width="12.7109375" style="1" bestFit="1" customWidth="1"/>
    <col min="14087" max="14087" width="5.7109375" style="1" customWidth="1"/>
    <col min="14088" max="14088" width="28.140625" style="1" customWidth="1"/>
    <col min="14089" max="14337" width="16" style="1"/>
    <col min="14338" max="14338" width="6" style="1" customWidth="1"/>
    <col min="14339" max="14339" width="26.7109375" style="1" customWidth="1"/>
    <col min="14340" max="14340" width="11.7109375" style="1" bestFit="1" customWidth="1"/>
    <col min="14341" max="14341" width="11.5703125" style="1" bestFit="1" customWidth="1"/>
    <col min="14342" max="14342" width="12.7109375" style="1" bestFit="1" customWidth="1"/>
    <col min="14343" max="14343" width="5.7109375" style="1" customWidth="1"/>
    <col min="14344" max="14344" width="28.140625" style="1" customWidth="1"/>
    <col min="14345" max="14593" width="16" style="1"/>
    <col min="14594" max="14594" width="6" style="1" customWidth="1"/>
    <col min="14595" max="14595" width="26.7109375" style="1" customWidth="1"/>
    <col min="14596" max="14596" width="11.7109375" style="1" bestFit="1" customWidth="1"/>
    <col min="14597" max="14597" width="11.5703125" style="1" bestFit="1" customWidth="1"/>
    <col min="14598" max="14598" width="12.7109375" style="1" bestFit="1" customWidth="1"/>
    <col min="14599" max="14599" width="5.7109375" style="1" customWidth="1"/>
    <col min="14600" max="14600" width="28.140625" style="1" customWidth="1"/>
    <col min="14601" max="14849" width="16" style="1"/>
    <col min="14850" max="14850" width="6" style="1" customWidth="1"/>
    <col min="14851" max="14851" width="26.7109375" style="1" customWidth="1"/>
    <col min="14852" max="14852" width="11.7109375" style="1" bestFit="1" customWidth="1"/>
    <col min="14853" max="14853" width="11.5703125" style="1" bestFit="1" customWidth="1"/>
    <col min="14854" max="14854" width="12.7109375" style="1" bestFit="1" customWidth="1"/>
    <col min="14855" max="14855" width="5.7109375" style="1" customWidth="1"/>
    <col min="14856" max="14856" width="28.140625" style="1" customWidth="1"/>
    <col min="14857" max="15105" width="16" style="1"/>
    <col min="15106" max="15106" width="6" style="1" customWidth="1"/>
    <col min="15107" max="15107" width="26.7109375" style="1" customWidth="1"/>
    <col min="15108" max="15108" width="11.7109375" style="1" bestFit="1" customWidth="1"/>
    <col min="15109" max="15109" width="11.5703125" style="1" bestFit="1" customWidth="1"/>
    <col min="15110" max="15110" width="12.7109375" style="1" bestFit="1" customWidth="1"/>
    <col min="15111" max="15111" width="5.7109375" style="1" customWidth="1"/>
    <col min="15112" max="15112" width="28.140625" style="1" customWidth="1"/>
    <col min="15113" max="15361" width="16" style="1"/>
    <col min="15362" max="15362" width="6" style="1" customWidth="1"/>
    <col min="15363" max="15363" width="26.7109375" style="1" customWidth="1"/>
    <col min="15364" max="15364" width="11.7109375" style="1" bestFit="1" customWidth="1"/>
    <col min="15365" max="15365" width="11.5703125" style="1" bestFit="1" customWidth="1"/>
    <col min="15366" max="15366" width="12.7109375" style="1" bestFit="1" customWidth="1"/>
    <col min="15367" max="15367" width="5.7109375" style="1" customWidth="1"/>
    <col min="15368" max="15368" width="28.140625" style="1" customWidth="1"/>
    <col min="15369" max="15617" width="16" style="1"/>
    <col min="15618" max="15618" width="6" style="1" customWidth="1"/>
    <col min="15619" max="15619" width="26.7109375" style="1" customWidth="1"/>
    <col min="15620" max="15620" width="11.7109375" style="1" bestFit="1" customWidth="1"/>
    <col min="15621" max="15621" width="11.5703125" style="1" bestFit="1" customWidth="1"/>
    <col min="15622" max="15622" width="12.7109375" style="1" bestFit="1" customWidth="1"/>
    <col min="15623" max="15623" width="5.7109375" style="1" customWidth="1"/>
    <col min="15624" max="15624" width="28.140625" style="1" customWidth="1"/>
    <col min="15625" max="15873" width="16" style="1"/>
    <col min="15874" max="15874" width="6" style="1" customWidth="1"/>
    <col min="15875" max="15875" width="26.7109375" style="1" customWidth="1"/>
    <col min="15876" max="15876" width="11.7109375" style="1" bestFit="1" customWidth="1"/>
    <col min="15877" max="15877" width="11.5703125" style="1" bestFit="1" customWidth="1"/>
    <col min="15878" max="15878" width="12.7109375" style="1" bestFit="1" customWidth="1"/>
    <col min="15879" max="15879" width="5.7109375" style="1" customWidth="1"/>
    <col min="15880" max="15880" width="28.140625" style="1" customWidth="1"/>
    <col min="15881" max="16129" width="16" style="1"/>
    <col min="16130" max="16130" width="6" style="1" customWidth="1"/>
    <col min="16131" max="16131" width="26.7109375" style="1" customWidth="1"/>
    <col min="16132" max="16132" width="11.7109375" style="1" bestFit="1" customWidth="1"/>
    <col min="16133" max="16133" width="11.5703125" style="1" bestFit="1" customWidth="1"/>
    <col min="16134" max="16134" width="12.7109375" style="1" bestFit="1" customWidth="1"/>
    <col min="16135" max="16135" width="5.7109375" style="1" customWidth="1"/>
    <col min="16136" max="16136" width="28.140625" style="1" customWidth="1"/>
    <col min="16137" max="16384" width="16" style="1"/>
  </cols>
  <sheetData>
    <row r="1" spans="1:10" x14ac:dyDescent="0.25">
      <c r="A1" s="294"/>
      <c r="B1" s="294"/>
      <c r="C1" s="294"/>
      <c r="D1" s="294"/>
      <c r="E1" s="294"/>
      <c r="F1" s="294"/>
      <c r="G1" s="294"/>
      <c r="H1" s="294"/>
      <c r="I1" s="294"/>
      <c r="J1" s="294"/>
    </row>
    <row r="2" spans="1:10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.75" x14ac:dyDescent="0.25">
      <c r="A3" s="38" t="s">
        <v>18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28" t="s">
        <v>36</v>
      </c>
      <c r="B4" s="31"/>
      <c r="C4" s="31" t="s">
        <v>53</v>
      </c>
      <c r="D4" s="39"/>
      <c r="E4" s="31"/>
      <c r="F4" s="31"/>
      <c r="G4" s="31"/>
      <c r="H4" s="7"/>
      <c r="I4" s="7"/>
      <c r="J4" s="7"/>
    </row>
    <row r="5" spans="1:10" ht="15.75" x14ac:dyDescent="0.25">
      <c r="A5" s="30"/>
      <c r="B5" s="31"/>
      <c r="C5" s="31"/>
      <c r="D5" s="31"/>
      <c r="E5" s="31"/>
      <c r="F5" s="31"/>
      <c r="G5" s="31"/>
      <c r="H5" s="7"/>
      <c r="I5" s="7"/>
      <c r="J5" s="7"/>
    </row>
    <row r="6" spans="1:10" ht="15.75" x14ac:dyDescent="0.25">
      <c r="A6" s="31"/>
      <c r="B6" s="31"/>
      <c r="C6" s="31"/>
      <c r="D6" s="31"/>
      <c r="E6" s="31"/>
      <c r="F6" s="31"/>
      <c r="G6" s="31"/>
      <c r="H6" s="7"/>
      <c r="I6" s="7"/>
      <c r="J6" s="7"/>
    </row>
    <row r="7" spans="1:10" ht="15.75" x14ac:dyDescent="0.25">
      <c r="A7" s="30"/>
      <c r="B7" s="31"/>
      <c r="C7" s="31"/>
      <c r="D7" s="31"/>
      <c r="E7" s="31"/>
      <c r="F7" s="31"/>
      <c r="G7" s="31"/>
      <c r="H7" s="40"/>
      <c r="I7" s="40"/>
      <c r="J7" s="7"/>
    </row>
    <row r="8" spans="1:10" ht="15.75" x14ac:dyDescent="0.25">
      <c r="A8" s="31"/>
      <c r="B8" s="31"/>
      <c r="C8" s="31"/>
      <c r="D8" s="31"/>
      <c r="E8" s="31"/>
      <c r="F8" s="31"/>
      <c r="G8" s="31"/>
      <c r="H8" s="7"/>
      <c r="I8" s="7"/>
      <c r="J8" s="7"/>
    </row>
    <row r="9" spans="1:10" ht="15.75" x14ac:dyDescent="0.25">
      <c r="A9" s="30"/>
      <c r="B9" s="31"/>
      <c r="C9" s="31"/>
      <c r="D9" s="31"/>
      <c r="E9" s="31"/>
      <c r="F9" s="31"/>
      <c r="G9" s="31"/>
      <c r="H9" s="309" t="s">
        <v>37</v>
      </c>
      <c r="I9" s="310"/>
      <c r="J9" s="311"/>
    </row>
    <row r="10" spans="1:10" ht="15.75" x14ac:dyDescent="0.25">
      <c r="A10" s="30"/>
      <c r="B10" s="31"/>
      <c r="C10" s="31"/>
      <c r="D10" s="31"/>
      <c r="E10" s="31"/>
      <c r="F10" s="31"/>
      <c r="G10" s="31"/>
      <c r="H10" s="41" t="s">
        <v>38</v>
      </c>
      <c r="I10" s="312" t="s">
        <v>1905</v>
      </c>
      <c r="J10" s="313"/>
    </row>
    <row r="11" spans="1:10" ht="15.75" x14ac:dyDescent="0.25">
      <c r="A11" s="31"/>
      <c r="B11" s="31"/>
      <c r="C11" s="31"/>
      <c r="D11" s="31"/>
      <c r="E11" s="31"/>
      <c r="F11" s="31"/>
      <c r="G11" s="7"/>
      <c r="H11" s="41" t="s">
        <v>39</v>
      </c>
      <c r="I11" s="314" t="s">
        <v>1906</v>
      </c>
      <c r="J11" s="315"/>
    </row>
    <row r="12" spans="1:10" ht="20.25" x14ac:dyDescent="0.25">
      <c r="A12" s="295" t="s">
        <v>40</v>
      </c>
      <c r="B12" s="295"/>
      <c r="C12" s="295"/>
      <c r="D12" s="295"/>
      <c r="E12" s="295"/>
      <c r="F12" s="295"/>
      <c r="G12" s="316"/>
      <c r="H12" s="42" t="s">
        <v>41</v>
      </c>
      <c r="I12" s="317" t="s">
        <v>1904</v>
      </c>
      <c r="J12" s="318"/>
    </row>
    <row r="13" spans="1:10" ht="15.75" x14ac:dyDescent="0.25">
      <c r="A13" s="300" t="s">
        <v>42</v>
      </c>
      <c r="B13" s="300"/>
      <c r="C13" s="300"/>
      <c r="D13" s="300"/>
      <c r="E13" s="300"/>
      <c r="F13" s="43" t="s">
        <v>2383</v>
      </c>
      <c r="G13" s="31"/>
      <c r="H13" s="7"/>
      <c r="I13" s="7"/>
      <c r="J13" s="7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thickBot="1" x14ac:dyDescent="0.3">
      <c r="A16" s="301" t="s">
        <v>43</v>
      </c>
      <c r="B16" s="302"/>
      <c r="C16" s="302"/>
      <c r="D16" s="302"/>
      <c r="E16" s="303"/>
      <c r="F16" s="304" t="s">
        <v>37</v>
      </c>
      <c r="G16" s="302"/>
      <c r="H16" s="302"/>
      <c r="I16" s="302"/>
      <c r="J16" s="305"/>
    </row>
    <row r="17" spans="1:16192" ht="15.75" thickTop="1" x14ac:dyDescent="0.25">
      <c r="A17" s="44"/>
      <c r="B17" s="45"/>
      <c r="C17" s="45"/>
      <c r="D17" s="45"/>
      <c r="E17" s="46"/>
      <c r="F17" s="47"/>
      <c r="G17" s="45" t="s">
        <v>13</v>
      </c>
      <c r="H17" s="45" t="s">
        <v>13</v>
      </c>
      <c r="I17" s="45" t="s">
        <v>13</v>
      </c>
      <c r="J17" s="48" t="s">
        <v>13</v>
      </c>
    </row>
    <row r="18" spans="1:16192" s="50" customFormat="1" ht="15.75" thickBot="1" x14ac:dyDescent="0.25">
      <c r="A18" s="85" t="s">
        <v>0</v>
      </c>
      <c r="B18" s="49" t="s">
        <v>44</v>
      </c>
      <c r="C18" s="86" t="s">
        <v>45</v>
      </c>
      <c r="D18" s="66" t="s">
        <v>46</v>
      </c>
      <c r="E18" s="84" t="s">
        <v>47</v>
      </c>
      <c r="F18" s="87" t="s">
        <v>0</v>
      </c>
      <c r="G18" s="66" t="s">
        <v>44</v>
      </c>
      <c r="H18" s="86" t="s">
        <v>45</v>
      </c>
      <c r="I18" s="66" t="s">
        <v>46</v>
      </c>
      <c r="J18" s="67" t="s">
        <v>47</v>
      </c>
    </row>
    <row r="19" spans="1:16192" ht="16.5" thickTop="1" thickBot="1" x14ac:dyDescent="0.3">
      <c r="A19" s="51"/>
      <c r="B19" s="52"/>
      <c r="C19" s="68"/>
      <c r="D19" s="69"/>
      <c r="E19" s="70"/>
      <c r="F19" s="71"/>
      <c r="G19" s="69"/>
      <c r="H19" s="72"/>
      <c r="I19" s="69"/>
      <c r="J19" s="53"/>
    </row>
    <row r="20" spans="1:16192" ht="16.5" thickBot="1" x14ac:dyDescent="0.3">
      <c r="A20" s="65">
        <v>42276</v>
      </c>
      <c r="B20" s="54"/>
      <c r="C20" s="73" t="s">
        <v>48</v>
      </c>
      <c r="D20" s="55">
        <v>3004335</v>
      </c>
      <c r="E20" s="74"/>
      <c r="F20" s="75">
        <v>42276</v>
      </c>
      <c r="G20" s="76"/>
      <c r="H20" s="73" t="s">
        <v>49</v>
      </c>
      <c r="I20" s="77"/>
      <c r="J20" s="55">
        <v>3480562</v>
      </c>
    </row>
    <row r="21" spans="1:16192" x14ac:dyDescent="0.25">
      <c r="A21" s="178"/>
      <c r="B21" s="10"/>
      <c r="C21" s="175" t="s">
        <v>2102</v>
      </c>
      <c r="D21" s="180"/>
      <c r="E21" s="199"/>
      <c r="F21" s="71"/>
      <c r="G21" s="176"/>
      <c r="H21" s="175" t="s">
        <v>2102</v>
      </c>
      <c r="I21" s="177"/>
      <c r="J21" s="182"/>
      <c r="GU21" s="176"/>
      <c r="GV21" s="183"/>
      <c r="GW21" s="181">
        <v>43160</v>
      </c>
      <c r="GX21" s="173" t="s">
        <v>35</v>
      </c>
      <c r="GY21" s="176"/>
      <c r="GZ21" s="183"/>
      <c r="HA21" s="181">
        <v>43160</v>
      </c>
      <c r="HB21" s="173" t="s">
        <v>35</v>
      </c>
      <c r="HC21" s="176"/>
      <c r="HD21" s="183"/>
      <c r="HE21" s="181">
        <v>43160</v>
      </c>
      <c r="HF21" s="173" t="s">
        <v>35</v>
      </c>
      <c r="HG21" s="176"/>
      <c r="HH21" s="183"/>
      <c r="HI21" s="181">
        <v>43160</v>
      </c>
      <c r="HJ21" s="173" t="s">
        <v>35</v>
      </c>
      <c r="HK21" s="176"/>
      <c r="HL21" s="183"/>
      <c r="HM21" s="181">
        <v>43160</v>
      </c>
      <c r="HN21" s="173" t="s">
        <v>35</v>
      </c>
      <c r="HO21" s="176"/>
      <c r="HP21" s="183"/>
      <c r="HQ21" s="181">
        <v>43160</v>
      </c>
      <c r="HR21" s="173" t="s">
        <v>35</v>
      </c>
      <c r="HS21" s="176"/>
      <c r="HT21" s="183"/>
      <c r="HU21" s="181">
        <v>43160</v>
      </c>
      <c r="HV21" s="173" t="s">
        <v>35</v>
      </c>
      <c r="HW21" s="176"/>
      <c r="HX21" s="183"/>
      <c r="HY21" s="181">
        <v>43160</v>
      </c>
      <c r="HZ21" s="173" t="s">
        <v>35</v>
      </c>
      <c r="IA21" s="176"/>
      <c r="IB21" s="183"/>
      <c r="IC21" s="181">
        <v>43160</v>
      </c>
      <c r="ID21" s="173" t="s">
        <v>35</v>
      </c>
      <c r="IE21" s="176"/>
      <c r="IF21" s="183"/>
      <c r="IG21" s="181">
        <v>43160</v>
      </c>
      <c r="IH21" s="173" t="s">
        <v>35</v>
      </c>
      <c r="II21" s="176"/>
      <c r="IJ21" s="183"/>
      <c r="IK21" s="181">
        <v>43160</v>
      </c>
      <c r="IL21" s="173" t="s">
        <v>35</v>
      </c>
      <c r="IM21" s="176"/>
      <c r="IN21" s="183"/>
      <c r="IO21" s="181">
        <v>43160</v>
      </c>
      <c r="IP21" s="173" t="s">
        <v>35</v>
      </c>
      <c r="IQ21" s="176"/>
      <c r="IR21" s="183"/>
      <c r="IS21" s="181">
        <v>43160</v>
      </c>
      <c r="IT21" s="173" t="s">
        <v>35</v>
      </c>
      <c r="IU21" s="176"/>
      <c r="IV21" s="183"/>
      <c r="IW21" s="181">
        <v>43160</v>
      </c>
      <c r="IX21" s="173" t="s">
        <v>35</v>
      </c>
      <c r="IY21" s="176"/>
      <c r="IZ21" s="183"/>
      <c r="JA21" s="181">
        <v>43160</v>
      </c>
      <c r="JB21" s="173" t="s">
        <v>35</v>
      </c>
      <c r="JC21" s="176"/>
      <c r="JD21" s="183"/>
      <c r="JE21" s="181">
        <v>43160</v>
      </c>
      <c r="JF21" s="173" t="s">
        <v>35</v>
      </c>
      <c r="JG21" s="176"/>
      <c r="JH21" s="183"/>
      <c r="JI21" s="181">
        <v>43160</v>
      </c>
      <c r="JJ21" s="173" t="s">
        <v>35</v>
      </c>
      <c r="JK21" s="176"/>
      <c r="JL21" s="183"/>
      <c r="JM21" s="181">
        <v>43160</v>
      </c>
      <c r="JN21" s="173" t="s">
        <v>35</v>
      </c>
      <c r="JO21" s="176"/>
      <c r="JP21" s="183"/>
      <c r="JQ21" s="181">
        <v>43160</v>
      </c>
      <c r="JR21" s="173" t="s">
        <v>35</v>
      </c>
      <c r="JS21" s="176"/>
      <c r="JT21" s="183"/>
      <c r="JU21" s="181">
        <v>43160</v>
      </c>
      <c r="JV21" s="173" t="s">
        <v>35</v>
      </c>
      <c r="JW21" s="176"/>
      <c r="JX21" s="183"/>
      <c r="JY21" s="181">
        <v>43160</v>
      </c>
      <c r="JZ21" s="173" t="s">
        <v>35</v>
      </c>
      <c r="KA21" s="176"/>
      <c r="KB21" s="183"/>
      <c r="KC21" s="181">
        <v>43160</v>
      </c>
      <c r="KD21" s="173" t="s">
        <v>35</v>
      </c>
      <c r="KE21" s="176"/>
      <c r="KF21" s="183"/>
      <c r="KG21" s="181">
        <v>43160</v>
      </c>
      <c r="KH21" s="173" t="s">
        <v>35</v>
      </c>
      <c r="KI21" s="176"/>
      <c r="KJ21" s="183"/>
      <c r="KK21" s="181">
        <v>43160</v>
      </c>
      <c r="KL21" s="173" t="s">
        <v>35</v>
      </c>
      <c r="KM21" s="176"/>
      <c r="KN21" s="183"/>
      <c r="KO21" s="181">
        <v>43160</v>
      </c>
      <c r="KP21" s="173" t="s">
        <v>35</v>
      </c>
      <c r="KQ21" s="176"/>
      <c r="KR21" s="183"/>
      <c r="KS21" s="181">
        <v>43160</v>
      </c>
      <c r="KT21" s="173" t="s">
        <v>35</v>
      </c>
      <c r="KU21" s="176"/>
      <c r="KV21" s="183"/>
      <c r="KW21" s="181">
        <v>43160</v>
      </c>
      <c r="KX21" s="173" t="s">
        <v>35</v>
      </c>
      <c r="KY21" s="176"/>
      <c r="KZ21" s="183"/>
      <c r="LA21" s="181">
        <v>43160</v>
      </c>
      <c r="LB21" s="173" t="s">
        <v>35</v>
      </c>
      <c r="LC21" s="176"/>
      <c r="LD21" s="183"/>
      <c r="LE21" s="181">
        <v>43160</v>
      </c>
      <c r="LF21" s="173" t="s">
        <v>35</v>
      </c>
      <c r="LG21" s="176"/>
      <c r="LH21" s="183"/>
      <c r="LI21" s="181">
        <v>43160</v>
      </c>
      <c r="LJ21" s="173" t="s">
        <v>35</v>
      </c>
      <c r="LK21" s="176"/>
      <c r="LL21" s="183"/>
      <c r="LM21" s="181">
        <v>43160</v>
      </c>
      <c r="LN21" s="173" t="s">
        <v>35</v>
      </c>
      <c r="LO21" s="176"/>
      <c r="LP21" s="183"/>
      <c r="LQ21" s="181">
        <v>43160</v>
      </c>
      <c r="LR21" s="173" t="s">
        <v>35</v>
      </c>
      <c r="LS21" s="176"/>
      <c r="LT21" s="183"/>
      <c r="LU21" s="181">
        <v>43160</v>
      </c>
      <c r="LV21" s="173" t="s">
        <v>35</v>
      </c>
      <c r="LW21" s="176"/>
      <c r="LX21" s="183"/>
      <c r="LY21" s="181">
        <v>43160</v>
      </c>
      <c r="LZ21" s="173" t="s">
        <v>35</v>
      </c>
      <c r="MA21" s="176"/>
      <c r="MB21" s="183"/>
      <c r="MC21" s="181">
        <v>43160</v>
      </c>
      <c r="MD21" s="173" t="s">
        <v>35</v>
      </c>
      <c r="ME21" s="176"/>
      <c r="MF21" s="183"/>
      <c r="MG21" s="181">
        <v>43160</v>
      </c>
      <c r="MH21" s="173" t="s">
        <v>35</v>
      </c>
      <c r="MI21" s="176"/>
      <c r="MJ21" s="183"/>
      <c r="MK21" s="181">
        <v>43160</v>
      </c>
      <c r="ML21" s="173" t="s">
        <v>35</v>
      </c>
      <c r="MM21" s="176"/>
      <c r="MN21" s="183"/>
      <c r="MO21" s="181">
        <v>43160</v>
      </c>
      <c r="MP21" s="173" t="s">
        <v>35</v>
      </c>
      <c r="MQ21" s="176"/>
      <c r="MR21" s="183"/>
      <c r="MS21" s="181">
        <v>43160</v>
      </c>
      <c r="MT21" s="173" t="s">
        <v>35</v>
      </c>
      <c r="MU21" s="176"/>
      <c r="MV21" s="183"/>
      <c r="MW21" s="181">
        <v>43160</v>
      </c>
      <c r="MX21" s="173" t="s">
        <v>35</v>
      </c>
      <c r="MY21" s="176"/>
      <c r="MZ21" s="183"/>
      <c r="NA21" s="181">
        <v>43160</v>
      </c>
      <c r="NB21" s="173" t="s">
        <v>35</v>
      </c>
      <c r="NC21" s="176"/>
      <c r="ND21" s="183"/>
      <c r="NE21" s="181">
        <v>43160</v>
      </c>
      <c r="NF21" s="173" t="s">
        <v>35</v>
      </c>
      <c r="NG21" s="176"/>
      <c r="NH21" s="183"/>
      <c r="NI21" s="181">
        <v>43160</v>
      </c>
      <c r="NJ21" s="173" t="s">
        <v>35</v>
      </c>
      <c r="NK21" s="176"/>
      <c r="NL21" s="183"/>
      <c r="NM21" s="181">
        <v>43160</v>
      </c>
      <c r="NN21" s="173" t="s">
        <v>35</v>
      </c>
      <c r="NO21" s="176"/>
      <c r="NP21" s="183"/>
      <c r="NQ21" s="181">
        <v>43160</v>
      </c>
      <c r="NR21" s="173" t="s">
        <v>35</v>
      </c>
      <c r="NS21" s="176"/>
      <c r="NT21" s="183"/>
      <c r="NU21" s="181">
        <v>43160</v>
      </c>
      <c r="NV21" s="173" t="s">
        <v>35</v>
      </c>
      <c r="NW21" s="176"/>
      <c r="NX21" s="183"/>
      <c r="NY21" s="181">
        <v>43160</v>
      </c>
      <c r="NZ21" s="173" t="s">
        <v>35</v>
      </c>
      <c r="OA21" s="176"/>
      <c r="OB21" s="183"/>
      <c r="OC21" s="181">
        <v>43160</v>
      </c>
      <c r="OD21" s="173" t="s">
        <v>35</v>
      </c>
      <c r="OE21" s="176"/>
      <c r="OF21" s="183"/>
      <c r="OG21" s="181">
        <v>43160</v>
      </c>
      <c r="OH21" s="173" t="s">
        <v>35</v>
      </c>
      <c r="OI21" s="176"/>
      <c r="OJ21" s="183"/>
      <c r="OK21" s="181">
        <v>43160</v>
      </c>
      <c r="OL21" s="173" t="s">
        <v>35</v>
      </c>
      <c r="OM21" s="176"/>
      <c r="ON21" s="183"/>
      <c r="OO21" s="181">
        <v>43160</v>
      </c>
      <c r="OP21" s="173" t="s">
        <v>35</v>
      </c>
      <c r="OQ21" s="176"/>
      <c r="OR21" s="183"/>
      <c r="OS21" s="181">
        <v>43160</v>
      </c>
      <c r="OT21" s="173" t="s">
        <v>35</v>
      </c>
      <c r="OU21" s="176"/>
      <c r="OV21" s="183"/>
      <c r="OW21" s="181">
        <v>43160</v>
      </c>
      <c r="OX21" s="173" t="s">
        <v>35</v>
      </c>
      <c r="OY21" s="176"/>
      <c r="OZ21" s="183"/>
      <c r="PA21" s="181">
        <v>43160</v>
      </c>
      <c r="PB21" s="173" t="s">
        <v>35</v>
      </c>
      <c r="PC21" s="176"/>
      <c r="PD21" s="183"/>
      <c r="PE21" s="181">
        <v>43160</v>
      </c>
      <c r="PF21" s="173" t="s">
        <v>35</v>
      </c>
      <c r="PG21" s="176"/>
      <c r="PH21" s="183"/>
      <c r="PI21" s="181">
        <v>43160</v>
      </c>
      <c r="PJ21" s="173" t="s">
        <v>35</v>
      </c>
      <c r="PK21" s="176"/>
      <c r="PL21" s="183"/>
      <c r="PM21" s="181">
        <v>43160</v>
      </c>
      <c r="PN21" s="173" t="s">
        <v>35</v>
      </c>
      <c r="PO21" s="176"/>
      <c r="PP21" s="183"/>
      <c r="PQ21" s="181">
        <v>43160</v>
      </c>
      <c r="PR21" s="173" t="s">
        <v>35</v>
      </c>
      <c r="PS21" s="176"/>
      <c r="PT21" s="183"/>
      <c r="PU21" s="181">
        <v>43160</v>
      </c>
      <c r="PV21" s="173" t="s">
        <v>35</v>
      </c>
      <c r="PW21" s="176"/>
      <c r="PX21" s="183"/>
      <c r="PY21" s="181">
        <v>43160</v>
      </c>
      <c r="PZ21" s="173" t="s">
        <v>35</v>
      </c>
      <c r="QA21" s="176"/>
      <c r="QB21" s="183"/>
      <c r="QC21" s="181">
        <v>43160</v>
      </c>
      <c r="QD21" s="173" t="s">
        <v>35</v>
      </c>
      <c r="QE21" s="176"/>
      <c r="QF21" s="183"/>
      <c r="QG21" s="181">
        <v>43160</v>
      </c>
      <c r="QH21" s="173" t="s">
        <v>35</v>
      </c>
      <c r="QI21" s="176"/>
      <c r="QJ21" s="183"/>
      <c r="QK21" s="181">
        <v>43160</v>
      </c>
      <c r="QL21" s="173" t="s">
        <v>35</v>
      </c>
      <c r="QM21" s="176"/>
      <c r="QN21" s="183"/>
      <c r="QO21" s="181">
        <v>43160</v>
      </c>
      <c r="QP21" s="173" t="s">
        <v>35</v>
      </c>
      <c r="QQ21" s="176"/>
      <c r="QR21" s="183"/>
      <c r="QS21" s="181">
        <v>43160</v>
      </c>
      <c r="QT21" s="173" t="s">
        <v>35</v>
      </c>
      <c r="QU21" s="176"/>
      <c r="QV21" s="183"/>
      <c r="QW21" s="181">
        <v>43160</v>
      </c>
      <c r="QX21" s="173" t="s">
        <v>35</v>
      </c>
      <c r="QY21" s="176"/>
      <c r="QZ21" s="183"/>
      <c r="RA21" s="181">
        <v>43160</v>
      </c>
      <c r="RB21" s="173" t="s">
        <v>35</v>
      </c>
      <c r="RC21" s="176"/>
      <c r="RD21" s="183"/>
      <c r="RE21" s="181">
        <v>43160</v>
      </c>
      <c r="RF21" s="173" t="s">
        <v>35</v>
      </c>
      <c r="RG21" s="176"/>
      <c r="RH21" s="183"/>
      <c r="RI21" s="181">
        <v>43160</v>
      </c>
      <c r="RJ21" s="173" t="s">
        <v>35</v>
      </c>
      <c r="RK21" s="176"/>
      <c r="RL21" s="183"/>
      <c r="RM21" s="181">
        <v>43160</v>
      </c>
      <c r="RN21" s="173" t="s">
        <v>35</v>
      </c>
      <c r="RO21" s="176"/>
      <c r="RP21" s="183"/>
      <c r="RQ21" s="181">
        <v>43160</v>
      </c>
      <c r="RR21" s="173" t="s">
        <v>35</v>
      </c>
      <c r="RS21" s="176"/>
      <c r="RT21" s="183"/>
      <c r="RU21" s="181">
        <v>43160</v>
      </c>
      <c r="RV21" s="173" t="s">
        <v>35</v>
      </c>
      <c r="RW21" s="176"/>
      <c r="RX21" s="183"/>
      <c r="RY21" s="181">
        <v>43160</v>
      </c>
      <c r="RZ21" s="173" t="s">
        <v>35</v>
      </c>
      <c r="SA21" s="176"/>
      <c r="SB21" s="183"/>
      <c r="SC21" s="181">
        <v>43160</v>
      </c>
      <c r="SD21" s="173" t="s">
        <v>35</v>
      </c>
      <c r="SE21" s="176"/>
      <c r="SF21" s="183"/>
      <c r="SG21" s="181">
        <v>43160</v>
      </c>
      <c r="SH21" s="173" t="s">
        <v>35</v>
      </c>
      <c r="SI21" s="176"/>
      <c r="SJ21" s="183"/>
      <c r="SK21" s="181">
        <v>43160</v>
      </c>
      <c r="SL21" s="173" t="s">
        <v>35</v>
      </c>
      <c r="SM21" s="176"/>
      <c r="SN21" s="183"/>
      <c r="SO21" s="181">
        <v>43160</v>
      </c>
      <c r="SP21" s="173" t="s">
        <v>35</v>
      </c>
      <c r="SQ21" s="176"/>
      <c r="SR21" s="183"/>
      <c r="SS21" s="181">
        <v>43160</v>
      </c>
      <c r="ST21" s="173" t="s">
        <v>35</v>
      </c>
      <c r="SU21" s="176"/>
      <c r="SV21" s="183"/>
      <c r="SW21" s="181">
        <v>43160</v>
      </c>
      <c r="SX21" s="173" t="s">
        <v>35</v>
      </c>
      <c r="SY21" s="176"/>
      <c r="SZ21" s="183"/>
      <c r="TA21" s="181">
        <v>43160</v>
      </c>
      <c r="TB21" s="173" t="s">
        <v>35</v>
      </c>
      <c r="TC21" s="176"/>
      <c r="TD21" s="183"/>
      <c r="TE21" s="181">
        <v>43160</v>
      </c>
      <c r="TF21" s="173" t="s">
        <v>35</v>
      </c>
      <c r="TG21" s="176"/>
      <c r="TH21" s="183"/>
      <c r="TI21" s="181">
        <v>43160</v>
      </c>
      <c r="TJ21" s="173" t="s">
        <v>35</v>
      </c>
      <c r="TK21" s="176"/>
      <c r="TL21" s="183"/>
      <c r="TM21" s="181">
        <v>43160</v>
      </c>
      <c r="TN21" s="173" t="s">
        <v>35</v>
      </c>
      <c r="TO21" s="176"/>
      <c r="TP21" s="183"/>
      <c r="TQ21" s="181">
        <v>43160</v>
      </c>
      <c r="TR21" s="173" t="s">
        <v>35</v>
      </c>
      <c r="TS21" s="176"/>
      <c r="TT21" s="183"/>
      <c r="TU21" s="181">
        <v>43160</v>
      </c>
      <c r="TV21" s="173" t="s">
        <v>35</v>
      </c>
      <c r="TW21" s="176"/>
      <c r="TX21" s="183"/>
      <c r="TY21" s="181">
        <v>43160</v>
      </c>
      <c r="TZ21" s="173" t="s">
        <v>35</v>
      </c>
      <c r="UA21" s="176"/>
      <c r="UB21" s="183"/>
      <c r="UC21" s="181">
        <v>43160</v>
      </c>
      <c r="UD21" s="173" t="s">
        <v>35</v>
      </c>
      <c r="UE21" s="176"/>
      <c r="UF21" s="183"/>
      <c r="UG21" s="181">
        <v>43160</v>
      </c>
      <c r="UH21" s="173" t="s">
        <v>35</v>
      </c>
      <c r="UI21" s="176"/>
      <c r="UJ21" s="183"/>
      <c r="UK21" s="181">
        <v>43160</v>
      </c>
      <c r="UL21" s="173" t="s">
        <v>35</v>
      </c>
      <c r="UM21" s="176"/>
      <c r="UN21" s="183"/>
      <c r="UO21" s="181">
        <v>43160</v>
      </c>
      <c r="UP21" s="173" t="s">
        <v>35</v>
      </c>
      <c r="UQ21" s="176"/>
      <c r="UR21" s="183"/>
      <c r="US21" s="181">
        <v>43160</v>
      </c>
      <c r="UT21" s="173" t="s">
        <v>35</v>
      </c>
      <c r="UU21" s="176"/>
      <c r="UV21" s="183"/>
      <c r="UW21" s="181">
        <v>43160</v>
      </c>
      <c r="UX21" s="173" t="s">
        <v>35</v>
      </c>
      <c r="UY21" s="176"/>
      <c r="UZ21" s="183"/>
      <c r="VA21" s="181">
        <v>43160</v>
      </c>
      <c r="VB21" s="173" t="s">
        <v>35</v>
      </c>
      <c r="VC21" s="176"/>
      <c r="VD21" s="183"/>
      <c r="VE21" s="181">
        <v>43160</v>
      </c>
      <c r="VF21" s="173" t="s">
        <v>35</v>
      </c>
      <c r="VG21" s="176"/>
      <c r="VH21" s="183"/>
      <c r="VI21" s="181">
        <v>43160</v>
      </c>
      <c r="VJ21" s="173" t="s">
        <v>35</v>
      </c>
      <c r="VK21" s="176"/>
      <c r="VL21" s="183"/>
      <c r="VM21" s="181">
        <v>43160</v>
      </c>
      <c r="VN21" s="173" t="s">
        <v>35</v>
      </c>
      <c r="VO21" s="176"/>
      <c r="VP21" s="183"/>
      <c r="VQ21" s="181">
        <v>43160</v>
      </c>
      <c r="VR21" s="173" t="s">
        <v>35</v>
      </c>
      <c r="VS21" s="176"/>
      <c r="VT21" s="183"/>
      <c r="VU21" s="181">
        <v>43160</v>
      </c>
      <c r="VV21" s="173" t="s">
        <v>35</v>
      </c>
      <c r="VW21" s="176"/>
      <c r="VX21" s="183"/>
      <c r="VY21" s="181">
        <v>43160</v>
      </c>
      <c r="VZ21" s="173" t="s">
        <v>35</v>
      </c>
      <c r="WA21" s="176"/>
      <c r="WB21" s="183"/>
      <c r="WC21" s="181">
        <v>43160</v>
      </c>
      <c r="WD21" s="173" t="s">
        <v>35</v>
      </c>
      <c r="WE21" s="176"/>
      <c r="WF21" s="183"/>
      <c r="WG21" s="181">
        <v>43160</v>
      </c>
      <c r="WH21" s="173" t="s">
        <v>35</v>
      </c>
      <c r="WI21" s="176"/>
      <c r="WJ21" s="183"/>
      <c r="WK21" s="181">
        <v>43160</v>
      </c>
      <c r="WL21" s="173" t="s">
        <v>35</v>
      </c>
      <c r="WM21" s="176"/>
      <c r="WN21" s="183"/>
      <c r="WO21" s="181">
        <v>43160</v>
      </c>
      <c r="WP21" s="173" t="s">
        <v>35</v>
      </c>
      <c r="WQ21" s="176"/>
      <c r="WR21" s="183"/>
      <c r="WS21" s="181">
        <v>43160</v>
      </c>
      <c r="WT21" s="173" t="s">
        <v>35</v>
      </c>
      <c r="WU21" s="176"/>
      <c r="WV21" s="183"/>
      <c r="WW21" s="181">
        <v>43160</v>
      </c>
      <c r="WX21" s="173" t="s">
        <v>35</v>
      </c>
      <c r="WY21" s="176"/>
      <c r="WZ21" s="183"/>
      <c r="XA21" s="181">
        <v>43160</v>
      </c>
      <c r="XB21" s="173" t="s">
        <v>35</v>
      </c>
      <c r="XC21" s="176"/>
      <c r="XD21" s="183"/>
      <c r="XE21" s="181">
        <v>43160</v>
      </c>
      <c r="XF21" s="173" t="s">
        <v>35</v>
      </c>
      <c r="XG21" s="176"/>
      <c r="XH21" s="183"/>
      <c r="XI21" s="181">
        <v>43160</v>
      </c>
      <c r="XJ21" s="173" t="s">
        <v>35</v>
      </c>
      <c r="XK21" s="176"/>
      <c r="XL21" s="183"/>
      <c r="XM21" s="181">
        <v>43160</v>
      </c>
      <c r="XN21" s="173" t="s">
        <v>35</v>
      </c>
      <c r="XO21" s="176"/>
      <c r="XP21" s="183"/>
      <c r="XQ21" s="181">
        <v>43160</v>
      </c>
      <c r="XR21" s="173" t="s">
        <v>35</v>
      </c>
      <c r="XS21" s="176"/>
      <c r="XT21" s="183"/>
      <c r="XU21" s="181">
        <v>43160</v>
      </c>
      <c r="XV21" s="173" t="s">
        <v>35</v>
      </c>
      <c r="XW21" s="176"/>
      <c r="XX21" s="183"/>
      <c r="XY21" s="181">
        <v>43160</v>
      </c>
      <c r="XZ21" s="173" t="s">
        <v>35</v>
      </c>
      <c r="YA21" s="176"/>
      <c r="YB21" s="183"/>
      <c r="YC21" s="181">
        <v>43160</v>
      </c>
      <c r="YD21" s="173" t="s">
        <v>35</v>
      </c>
      <c r="YE21" s="176"/>
      <c r="YF21" s="183"/>
      <c r="YG21" s="181">
        <v>43160</v>
      </c>
      <c r="YH21" s="173" t="s">
        <v>35</v>
      </c>
      <c r="YI21" s="176"/>
      <c r="YJ21" s="183"/>
      <c r="YK21" s="181">
        <v>43160</v>
      </c>
      <c r="YL21" s="173" t="s">
        <v>35</v>
      </c>
      <c r="YM21" s="176"/>
      <c r="YN21" s="183"/>
      <c r="YO21" s="181">
        <v>43160</v>
      </c>
      <c r="YP21" s="173" t="s">
        <v>35</v>
      </c>
      <c r="YQ21" s="176"/>
      <c r="YR21" s="183"/>
      <c r="YS21" s="181">
        <v>43160</v>
      </c>
      <c r="YT21" s="173" t="s">
        <v>35</v>
      </c>
      <c r="YU21" s="176"/>
      <c r="YV21" s="183"/>
      <c r="YW21" s="181">
        <v>43160</v>
      </c>
      <c r="YX21" s="173" t="s">
        <v>35</v>
      </c>
      <c r="YY21" s="176"/>
      <c r="YZ21" s="183"/>
      <c r="ZA21" s="181">
        <v>43160</v>
      </c>
      <c r="ZB21" s="173" t="s">
        <v>35</v>
      </c>
      <c r="ZC21" s="176"/>
      <c r="ZD21" s="183"/>
      <c r="ZE21" s="181">
        <v>43160</v>
      </c>
      <c r="ZF21" s="173" t="s">
        <v>35</v>
      </c>
      <c r="ZG21" s="176"/>
      <c r="ZH21" s="183"/>
      <c r="ZI21" s="181">
        <v>43160</v>
      </c>
      <c r="ZJ21" s="173" t="s">
        <v>35</v>
      </c>
      <c r="ZK21" s="176"/>
      <c r="ZL21" s="183"/>
      <c r="ZM21" s="181">
        <v>43160</v>
      </c>
      <c r="ZN21" s="173" t="s">
        <v>35</v>
      </c>
      <c r="ZO21" s="176"/>
      <c r="ZP21" s="183"/>
      <c r="ZQ21" s="181">
        <v>43160</v>
      </c>
      <c r="ZR21" s="173" t="s">
        <v>35</v>
      </c>
      <c r="ZS21" s="176"/>
      <c r="ZT21" s="183"/>
      <c r="ZU21" s="181">
        <v>43160</v>
      </c>
      <c r="ZV21" s="173" t="s">
        <v>35</v>
      </c>
      <c r="ZW21" s="176"/>
      <c r="ZX21" s="183"/>
      <c r="ZY21" s="181">
        <v>43160</v>
      </c>
      <c r="ZZ21" s="173" t="s">
        <v>35</v>
      </c>
      <c r="AAA21" s="176"/>
      <c r="AAB21" s="183"/>
      <c r="AAC21" s="181">
        <v>43160</v>
      </c>
      <c r="AAD21" s="173" t="s">
        <v>35</v>
      </c>
      <c r="AAE21" s="176"/>
      <c r="AAF21" s="183"/>
      <c r="AAG21" s="181">
        <v>43160</v>
      </c>
      <c r="AAH21" s="173" t="s">
        <v>35</v>
      </c>
      <c r="AAI21" s="176"/>
      <c r="AAJ21" s="183"/>
      <c r="AAK21" s="181">
        <v>43160</v>
      </c>
      <c r="AAL21" s="173" t="s">
        <v>35</v>
      </c>
      <c r="AAM21" s="176"/>
      <c r="AAN21" s="183"/>
      <c r="AAO21" s="181">
        <v>43160</v>
      </c>
      <c r="AAP21" s="173" t="s">
        <v>35</v>
      </c>
      <c r="AAQ21" s="176"/>
      <c r="AAR21" s="183"/>
      <c r="AAS21" s="181">
        <v>43160</v>
      </c>
      <c r="AAT21" s="173" t="s">
        <v>35</v>
      </c>
      <c r="AAU21" s="176"/>
      <c r="AAV21" s="183"/>
      <c r="AAW21" s="181">
        <v>43160</v>
      </c>
      <c r="AAX21" s="173" t="s">
        <v>35</v>
      </c>
      <c r="AAY21" s="176"/>
      <c r="AAZ21" s="183"/>
      <c r="ABA21" s="181">
        <v>43160</v>
      </c>
      <c r="ABB21" s="173" t="s">
        <v>35</v>
      </c>
      <c r="ABC21" s="176"/>
      <c r="ABD21" s="183"/>
      <c r="ABE21" s="181">
        <v>43160</v>
      </c>
      <c r="ABF21" s="173" t="s">
        <v>35</v>
      </c>
      <c r="ABG21" s="176"/>
      <c r="ABH21" s="183"/>
      <c r="ABI21" s="181">
        <v>43160</v>
      </c>
      <c r="ABJ21" s="173" t="s">
        <v>35</v>
      </c>
      <c r="ABK21" s="176"/>
      <c r="ABL21" s="183"/>
      <c r="ABM21" s="181">
        <v>43160</v>
      </c>
      <c r="ABN21" s="173" t="s">
        <v>35</v>
      </c>
      <c r="ABO21" s="176"/>
      <c r="ABP21" s="183"/>
      <c r="ABQ21" s="181">
        <v>43160</v>
      </c>
      <c r="ABR21" s="173" t="s">
        <v>35</v>
      </c>
      <c r="ABS21" s="176"/>
      <c r="ABT21" s="183"/>
      <c r="ABU21" s="181">
        <v>43160</v>
      </c>
      <c r="ABV21" s="173" t="s">
        <v>35</v>
      </c>
      <c r="ABW21" s="176"/>
      <c r="ABX21" s="183"/>
      <c r="ABY21" s="181">
        <v>43160</v>
      </c>
      <c r="ABZ21" s="173" t="s">
        <v>35</v>
      </c>
      <c r="ACA21" s="176"/>
      <c r="ACB21" s="183"/>
      <c r="ACC21" s="181">
        <v>43160</v>
      </c>
      <c r="ACD21" s="173" t="s">
        <v>35</v>
      </c>
      <c r="ACE21" s="176"/>
      <c r="ACF21" s="183"/>
      <c r="ACG21" s="181">
        <v>43160</v>
      </c>
      <c r="ACH21" s="173" t="s">
        <v>35</v>
      </c>
      <c r="ACI21" s="176"/>
      <c r="ACJ21" s="183"/>
      <c r="ACK21" s="181">
        <v>43160</v>
      </c>
      <c r="ACL21" s="173" t="s">
        <v>35</v>
      </c>
      <c r="ACM21" s="176"/>
      <c r="ACN21" s="183"/>
      <c r="ACO21" s="181">
        <v>43160</v>
      </c>
      <c r="ACP21" s="173" t="s">
        <v>35</v>
      </c>
      <c r="ACQ21" s="176"/>
      <c r="ACR21" s="183"/>
      <c r="ACS21" s="181">
        <v>43160</v>
      </c>
      <c r="ACT21" s="173" t="s">
        <v>35</v>
      </c>
      <c r="ACU21" s="176"/>
      <c r="ACV21" s="183"/>
      <c r="ACW21" s="181">
        <v>43160</v>
      </c>
      <c r="ACX21" s="173" t="s">
        <v>35</v>
      </c>
      <c r="ACY21" s="176"/>
      <c r="ACZ21" s="183"/>
      <c r="ADA21" s="181">
        <v>43160</v>
      </c>
      <c r="ADB21" s="173" t="s">
        <v>35</v>
      </c>
      <c r="ADC21" s="176"/>
      <c r="ADD21" s="183"/>
      <c r="ADE21" s="181">
        <v>43160</v>
      </c>
      <c r="ADF21" s="173" t="s">
        <v>35</v>
      </c>
      <c r="ADG21" s="176"/>
      <c r="ADH21" s="183"/>
      <c r="ADI21" s="181">
        <v>43160</v>
      </c>
      <c r="ADJ21" s="173" t="s">
        <v>35</v>
      </c>
      <c r="ADK21" s="176"/>
      <c r="ADL21" s="183"/>
      <c r="ADM21" s="181">
        <v>43160</v>
      </c>
      <c r="ADN21" s="173" t="s">
        <v>35</v>
      </c>
      <c r="ADO21" s="176"/>
      <c r="ADP21" s="183"/>
      <c r="ADQ21" s="181">
        <v>43160</v>
      </c>
      <c r="ADR21" s="173" t="s">
        <v>35</v>
      </c>
      <c r="ADS21" s="176"/>
      <c r="ADT21" s="183"/>
      <c r="ADU21" s="181">
        <v>43160</v>
      </c>
      <c r="ADV21" s="173" t="s">
        <v>35</v>
      </c>
      <c r="ADW21" s="176"/>
      <c r="ADX21" s="183"/>
      <c r="ADY21" s="181">
        <v>43160</v>
      </c>
      <c r="ADZ21" s="173" t="s">
        <v>35</v>
      </c>
      <c r="AEA21" s="176"/>
      <c r="AEB21" s="183"/>
      <c r="AEC21" s="181">
        <v>43160</v>
      </c>
      <c r="AED21" s="173" t="s">
        <v>35</v>
      </c>
      <c r="AEE21" s="176"/>
      <c r="AEF21" s="183"/>
      <c r="AEG21" s="181">
        <v>43160</v>
      </c>
      <c r="AEH21" s="173" t="s">
        <v>35</v>
      </c>
      <c r="AEI21" s="176"/>
      <c r="AEJ21" s="183"/>
      <c r="AEK21" s="181">
        <v>43160</v>
      </c>
      <c r="AEL21" s="173" t="s">
        <v>35</v>
      </c>
      <c r="AEM21" s="176"/>
      <c r="AEN21" s="183"/>
      <c r="AEO21" s="181">
        <v>43160</v>
      </c>
      <c r="AEP21" s="173" t="s">
        <v>35</v>
      </c>
      <c r="AEQ21" s="176"/>
      <c r="AER21" s="183"/>
      <c r="AES21" s="181">
        <v>43160</v>
      </c>
      <c r="AET21" s="173" t="s">
        <v>35</v>
      </c>
      <c r="AEU21" s="176"/>
      <c r="AEV21" s="183"/>
      <c r="AEW21" s="181">
        <v>43160</v>
      </c>
      <c r="AEX21" s="173" t="s">
        <v>35</v>
      </c>
      <c r="AEY21" s="176"/>
      <c r="AEZ21" s="183"/>
      <c r="AFA21" s="181">
        <v>43160</v>
      </c>
      <c r="AFB21" s="173" t="s">
        <v>35</v>
      </c>
      <c r="AFC21" s="176"/>
      <c r="AFD21" s="183"/>
      <c r="AFE21" s="181">
        <v>43160</v>
      </c>
      <c r="AFF21" s="173" t="s">
        <v>35</v>
      </c>
      <c r="AFG21" s="176"/>
      <c r="AFH21" s="183"/>
      <c r="AFI21" s="181">
        <v>43160</v>
      </c>
      <c r="AFJ21" s="173" t="s">
        <v>35</v>
      </c>
      <c r="AFK21" s="176"/>
      <c r="AFL21" s="183"/>
      <c r="AFM21" s="181">
        <v>43160</v>
      </c>
      <c r="AFN21" s="173" t="s">
        <v>35</v>
      </c>
      <c r="AFO21" s="176"/>
      <c r="AFP21" s="183"/>
      <c r="AFQ21" s="181">
        <v>43160</v>
      </c>
      <c r="AFR21" s="173" t="s">
        <v>35</v>
      </c>
      <c r="AFS21" s="176"/>
      <c r="AFT21" s="183"/>
      <c r="AFU21" s="181">
        <v>43160</v>
      </c>
      <c r="AFV21" s="173" t="s">
        <v>35</v>
      </c>
      <c r="AFW21" s="176"/>
      <c r="AFX21" s="183"/>
      <c r="AFY21" s="181">
        <v>43160</v>
      </c>
      <c r="AFZ21" s="173" t="s">
        <v>35</v>
      </c>
      <c r="AGA21" s="176"/>
      <c r="AGB21" s="183"/>
      <c r="AGC21" s="181">
        <v>43160</v>
      </c>
      <c r="AGD21" s="173" t="s">
        <v>35</v>
      </c>
      <c r="AGE21" s="176"/>
      <c r="AGF21" s="183"/>
      <c r="AGG21" s="181">
        <v>43160</v>
      </c>
      <c r="AGH21" s="173" t="s">
        <v>35</v>
      </c>
      <c r="AGI21" s="176"/>
      <c r="AGJ21" s="183"/>
      <c r="AGK21" s="181">
        <v>43160</v>
      </c>
      <c r="AGL21" s="173" t="s">
        <v>35</v>
      </c>
      <c r="AGM21" s="176"/>
      <c r="AGN21" s="183"/>
      <c r="AGO21" s="181">
        <v>43160</v>
      </c>
      <c r="AGP21" s="173" t="s">
        <v>35</v>
      </c>
      <c r="AGQ21" s="176"/>
      <c r="AGR21" s="183"/>
      <c r="AGS21" s="181">
        <v>43160</v>
      </c>
      <c r="AGT21" s="173" t="s">
        <v>35</v>
      </c>
      <c r="AGU21" s="176"/>
      <c r="AGV21" s="183"/>
      <c r="AGW21" s="181">
        <v>43160</v>
      </c>
      <c r="AGX21" s="173" t="s">
        <v>35</v>
      </c>
      <c r="AGY21" s="176"/>
      <c r="AGZ21" s="183"/>
      <c r="AHA21" s="181">
        <v>43160</v>
      </c>
      <c r="AHB21" s="173" t="s">
        <v>35</v>
      </c>
      <c r="AHC21" s="176"/>
      <c r="AHD21" s="183"/>
      <c r="AHE21" s="181">
        <v>43160</v>
      </c>
      <c r="AHF21" s="173" t="s">
        <v>35</v>
      </c>
      <c r="AHG21" s="176"/>
      <c r="AHH21" s="183"/>
      <c r="AHI21" s="181">
        <v>43160</v>
      </c>
      <c r="AHJ21" s="173" t="s">
        <v>35</v>
      </c>
      <c r="AHK21" s="176"/>
      <c r="AHL21" s="183"/>
      <c r="AHM21" s="181">
        <v>43160</v>
      </c>
      <c r="AHN21" s="173" t="s">
        <v>35</v>
      </c>
      <c r="AHO21" s="176"/>
      <c r="AHP21" s="183"/>
      <c r="AHQ21" s="181">
        <v>43160</v>
      </c>
      <c r="AHR21" s="173" t="s">
        <v>35</v>
      </c>
      <c r="AHS21" s="176"/>
      <c r="AHT21" s="183"/>
      <c r="AHU21" s="181">
        <v>43160</v>
      </c>
      <c r="AHV21" s="173" t="s">
        <v>35</v>
      </c>
      <c r="AHW21" s="176"/>
      <c r="AHX21" s="183"/>
      <c r="AHY21" s="181">
        <v>43160</v>
      </c>
      <c r="AHZ21" s="173" t="s">
        <v>35</v>
      </c>
      <c r="AIA21" s="176"/>
      <c r="AIB21" s="183"/>
      <c r="AIC21" s="181">
        <v>43160</v>
      </c>
      <c r="AID21" s="173" t="s">
        <v>35</v>
      </c>
      <c r="AIE21" s="176"/>
      <c r="AIF21" s="183"/>
      <c r="AIG21" s="181">
        <v>43160</v>
      </c>
      <c r="AIH21" s="173" t="s">
        <v>35</v>
      </c>
      <c r="AII21" s="176"/>
      <c r="AIJ21" s="183"/>
      <c r="AIK21" s="181">
        <v>43160</v>
      </c>
      <c r="AIL21" s="173" t="s">
        <v>35</v>
      </c>
      <c r="AIM21" s="176"/>
      <c r="AIN21" s="183"/>
      <c r="AIO21" s="181">
        <v>43160</v>
      </c>
      <c r="AIP21" s="173" t="s">
        <v>35</v>
      </c>
      <c r="AIQ21" s="176"/>
      <c r="AIR21" s="183"/>
      <c r="AIS21" s="181">
        <v>43160</v>
      </c>
      <c r="AIT21" s="173" t="s">
        <v>35</v>
      </c>
      <c r="AIU21" s="176"/>
      <c r="AIV21" s="183"/>
      <c r="AIW21" s="181">
        <v>43160</v>
      </c>
      <c r="AIX21" s="173" t="s">
        <v>35</v>
      </c>
      <c r="AIY21" s="176"/>
      <c r="AIZ21" s="183"/>
      <c r="AJA21" s="181">
        <v>43160</v>
      </c>
      <c r="AJB21" s="173" t="s">
        <v>35</v>
      </c>
      <c r="AJC21" s="176"/>
      <c r="AJD21" s="183"/>
      <c r="AJE21" s="181">
        <v>43160</v>
      </c>
      <c r="AJF21" s="173" t="s">
        <v>35</v>
      </c>
      <c r="AJG21" s="176"/>
      <c r="AJH21" s="183"/>
      <c r="AJI21" s="181">
        <v>43160</v>
      </c>
      <c r="AJJ21" s="173" t="s">
        <v>35</v>
      </c>
      <c r="AJK21" s="176"/>
      <c r="AJL21" s="183"/>
      <c r="AJM21" s="181">
        <v>43160</v>
      </c>
      <c r="AJN21" s="173" t="s">
        <v>35</v>
      </c>
      <c r="AJO21" s="176"/>
      <c r="AJP21" s="183"/>
      <c r="AJQ21" s="181">
        <v>43160</v>
      </c>
      <c r="AJR21" s="173" t="s">
        <v>35</v>
      </c>
      <c r="AJS21" s="176"/>
      <c r="AJT21" s="183"/>
      <c r="AJU21" s="181">
        <v>43160</v>
      </c>
      <c r="AJV21" s="173" t="s">
        <v>35</v>
      </c>
      <c r="AJW21" s="176"/>
      <c r="AJX21" s="183"/>
      <c r="AJY21" s="181">
        <v>43160</v>
      </c>
      <c r="AJZ21" s="173" t="s">
        <v>35</v>
      </c>
      <c r="AKA21" s="176"/>
      <c r="AKB21" s="183"/>
      <c r="AKC21" s="181">
        <v>43160</v>
      </c>
      <c r="AKD21" s="173" t="s">
        <v>35</v>
      </c>
      <c r="AKE21" s="176"/>
      <c r="AKF21" s="183"/>
      <c r="AKG21" s="181">
        <v>43160</v>
      </c>
      <c r="AKH21" s="173" t="s">
        <v>35</v>
      </c>
      <c r="AKI21" s="176"/>
      <c r="AKJ21" s="183"/>
      <c r="AKK21" s="181">
        <v>43160</v>
      </c>
      <c r="AKL21" s="173" t="s">
        <v>35</v>
      </c>
      <c r="AKM21" s="176"/>
      <c r="AKN21" s="183"/>
      <c r="AKO21" s="181">
        <v>43160</v>
      </c>
      <c r="AKP21" s="173" t="s">
        <v>35</v>
      </c>
      <c r="AKQ21" s="176"/>
      <c r="AKR21" s="183"/>
      <c r="AKS21" s="181">
        <v>43160</v>
      </c>
      <c r="AKT21" s="173" t="s">
        <v>35</v>
      </c>
      <c r="AKU21" s="176"/>
      <c r="AKV21" s="183"/>
      <c r="AKW21" s="181">
        <v>43160</v>
      </c>
      <c r="AKX21" s="173" t="s">
        <v>35</v>
      </c>
      <c r="AKY21" s="176"/>
      <c r="AKZ21" s="183"/>
      <c r="ALA21" s="181">
        <v>43160</v>
      </c>
      <c r="ALB21" s="173" t="s">
        <v>35</v>
      </c>
      <c r="ALC21" s="176"/>
      <c r="ALD21" s="183"/>
      <c r="ALE21" s="181">
        <v>43160</v>
      </c>
      <c r="ALF21" s="173" t="s">
        <v>35</v>
      </c>
      <c r="ALG21" s="176"/>
      <c r="ALH21" s="183"/>
      <c r="ALI21" s="181">
        <v>43160</v>
      </c>
      <c r="ALJ21" s="173" t="s">
        <v>35</v>
      </c>
      <c r="ALK21" s="176"/>
      <c r="ALL21" s="183"/>
      <c r="ALM21" s="181">
        <v>43160</v>
      </c>
      <c r="ALN21" s="173" t="s">
        <v>35</v>
      </c>
      <c r="ALO21" s="176"/>
      <c r="ALP21" s="183"/>
      <c r="ALQ21" s="181">
        <v>43160</v>
      </c>
      <c r="ALR21" s="173" t="s">
        <v>35</v>
      </c>
      <c r="ALS21" s="176"/>
      <c r="ALT21" s="183"/>
      <c r="ALU21" s="181">
        <v>43160</v>
      </c>
      <c r="ALV21" s="173" t="s">
        <v>35</v>
      </c>
      <c r="ALW21" s="176"/>
      <c r="ALX21" s="183"/>
      <c r="ALY21" s="181">
        <v>43160</v>
      </c>
      <c r="ALZ21" s="173" t="s">
        <v>35</v>
      </c>
      <c r="AMA21" s="176"/>
      <c r="AMB21" s="183"/>
      <c r="AMC21" s="181">
        <v>43160</v>
      </c>
      <c r="AMD21" s="173" t="s">
        <v>35</v>
      </c>
      <c r="AME21" s="176"/>
      <c r="AMF21" s="183"/>
      <c r="AMG21" s="181">
        <v>43160</v>
      </c>
      <c r="AMH21" s="173" t="s">
        <v>35</v>
      </c>
      <c r="AMI21" s="176"/>
      <c r="AMJ21" s="183"/>
      <c r="AMK21" s="181">
        <v>43160</v>
      </c>
      <c r="AML21" s="173" t="s">
        <v>35</v>
      </c>
      <c r="AMM21" s="176"/>
      <c r="AMN21" s="183"/>
      <c r="AMO21" s="181">
        <v>43160</v>
      </c>
      <c r="AMP21" s="173" t="s">
        <v>35</v>
      </c>
      <c r="AMQ21" s="176"/>
      <c r="AMR21" s="183"/>
      <c r="AMS21" s="181">
        <v>43160</v>
      </c>
      <c r="AMT21" s="173" t="s">
        <v>35</v>
      </c>
      <c r="AMU21" s="176"/>
      <c r="AMV21" s="183"/>
      <c r="AMW21" s="181">
        <v>43160</v>
      </c>
      <c r="AMX21" s="173" t="s">
        <v>35</v>
      </c>
      <c r="AMY21" s="176"/>
      <c r="AMZ21" s="183"/>
      <c r="ANA21" s="181">
        <v>43160</v>
      </c>
      <c r="ANB21" s="173" t="s">
        <v>35</v>
      </c>
      <c r="ANC21" s="176"/>
      <c r="AND21" s="183"/>
      <c r="ANE21" s="181">
        <v>43160</v>
      </c>
      <c r="ANF21" s="173" t="s">
        <v>35</v>
      </c>
      <c r="ANG21" s="176"/>
      <c r="ANH21" s="183"/>
      <c r="ANI21" s="181">
        <v>43160</v>
      </c>
      <c r="ANJ21" s="173" t="s">
        <v>35</v>
      </c>
      <c r="ANK21" s="176"/>
      <c r="ANL21" s="183"/>
      <c r="ANM21" s="181">
        <v>43160</v>
      </c>
      <c r="ANN21" s="173" t="s">
        <v>35</v>
      </c>
      <c r="ANO21" s="176"/>
      <c r="ANP21" s="183"/>
      <c r="ANQ21" s="181">
        <v>43160</v>
      </c>
      <c r="ANR21" s="173" t="s">
        <v>35</v>
      </c>
      <c r="ANS21" s="176"/>
      <c r="ANT21" s="183"/>
      <c r="ANU21" s="181">
        <v>43160</v>
      </c>
      <c r="ANV21" s="173" t="s">
        <v>35</v>
      </c>
      <c r="ANW21" s="176"/>
      <c r="ANX21" s="183"/>
      <c r="ANY21" s="181">
        <v>43160</v>
      </c>
      <c r="ANZ21" s="173" t="s">
        <v>35</v>
      </c>
      <c r="AOA21" s="176"/>
      <c r="AOB21" s="183"/>
      <c r="AOC21" s="181">
        <v>43160</v>
      </c>
      <c r="AOD21" s="173" t="s">
        <v>35</v>
      </c>
      <c r="AOE21" s="176"/>
      <c r="AOF21" s="183"/>
      <c r="AOG21" s="181">
        <v>43160</v>
      </c>
      <c r="AOH21" s="173" t="s">
        <v>35</v>
      </c>
      <c r="AOI21" s="176"/>
      <c r="AOJ21" s="183"/>
      <c r="AOK21" s="181">
        <v>43160</v>
      </c>
      <c r="AOL21" s="173" t="s">
        <v>35</v>
      </c>
      <c r="AOM21" s="176"/>
      <c r="AON21" s="183"/>
      <c r="AOO21" s="181">
        <v>43160</v>
      </c>
      <c r="AOP21" s="173" t="s">
        <v>35</v>
      </c>
      <c r="AOQ21" s="176"/>
      <c r="AOR21" s="183"/>
      <c r="AOS21" s="181">
        <v>43160</v>
      </c>
      <c r="AOT21" s="173" t="s">
        <v>35</v>
      </c>
      <c r="AOU21" s="176"/>
      <c r="AOV21" s="183"/>
      <c r="AOW21" s="181">
        <v>43160</v>
      </c>
      <c r="AOX21" s="173" t="s">
        <v>35</v>
      </c>
      <c r="AOY21" s="176"/>
      <c r="AOZ21" s="183"/>
      <c r="APA21" s="181">
        <v>43160</v>
      </c>
      <c r="APB21" s="173" t="s">
        <v>35</v>
      </c>
      <c r="APC21" s="176"/>
      <c r="APD21" s="183"/>
      <c r="APE21" s="181">
        <v>43160</v>
      </c>
      <c r="APF21" s="173" t="s">
        <v>35</v>
      </c>
      <c r="APG21" s="176"/>
      <c r="APH21" s="183"/>
      <c r="API21" s="181">
        <v>43160</v>
      </c>
      <c r="APJ21" s="173" t="s">
        <v>35</v>
      </c>
      <c r="APK21" s="176"/>
      <c r="APL21" s="183"/>
      <c r="APM21" s="181">
        <v>43160</v>
      </c>
      <c r="APN21" s="173" t="s">
        <v>35</v>
      </c>
      <c r="APO21" s="176"/>
      <c r="APP21" s="183"/>
      <c r="APQ21" s="181">
        <v>43160</v>
      </c>
      <c r="APR21" s="173" t="s">
        <v>35</v>
      </c>
      <c r="APS21" s="176"/>
      <c r="APT21" s="183"/>
      <c r="APU21" s="181">
        <v>43160</v>
      </c>
      <c r="APV21" s="173" t="s">
        <v>35</v>
      </c>
      <c r="APW21" s="176"/>
      <c r="APX21" s="183"/>
      <c r="APY21" s="181">
        <v>43160</v>
      </c>
      <c r="APZ21" s="173" t="s">
        <v>35</v>
      </c>
      <c r="AQA21" s="176"/>
      <c r="AQB21" s="183"/>
      <c r="AQC21" s="181">
        <v>43160</v>
      </c>
      <c r="AQD21" s="173" t="s">
        <v>35</v>
      </c>
      <c r="AQE21" s="176"/>
      <c r="AQF21" s="183"/>
      <c r="AQG21" s="181">
        <v>43160</v>
      </c>
      <c r="AQH21" s="173" t="s">
        <v>35</v>
      </c>
      <c r="AQI21" s="176"/>
      <c r="AQJ21" s="183"/>
      <c r="AQK21" s="181">
        <v>43160</v>
      </c>
      <c r="AQL21" s="173" t="s">
        <v>35</v>
      </c>
      <c r="AQM21" s="176"/>
      <c r="AQN21" s="183"/>
      <c r="AQO21" s="181">
        <v>43160</v>
      </c>
      <c r="AQP21" s="173" t="s">
        <v>35</v>
      </c>
      <c r="AQQ21" s="176"/>
      <c r="AQR21" s="183"/>
      <c r="AQS21" s="181">
        <v>43160</v>
      </c>
      <c r="AQT21" s="173" t="s">
        <v>35</v>
      </c>
      <c r="AQU21" s="176"/>
      <c r="AQV21" s="183"/>
      <c r="AQW21" s="181">
        <v>43160</v>
      </c>
      <c r="AQX21" s="173" t="s">
        <v>35</v>
      </c>
      <c r="AQY21" s="176"/>
      <c r="AQZ21" s="183"/>
      <c r="ARA21" s="181">
        <v>43160</v>
      </c>
      <c r="ARB21" s="173" t="s">
        <v>35</v>
      </c>
      <c r="ARC21" s="176"/>
      <c r="ARD21" s="183"/>
      <c r="UDO21" s="32"/>
      <c r="UDP21" s="32"/>
      <c r="UWQ21" s="32"/>
      <c r="UWR21" s="32"/>
    </row>
    <row r="22" spans="1:16192" x14ac:dyDescent="0.25">
      <c r="A22" s="178">
        <v>42264</v>
      </c>
      <c r="B22" s="10"/>
      <c r="C22" s="175" t="s">
        <v>2404</v>
      </c>
      <c r="D22" s="179">
        <v>223061</v>
      </c>
      <c r="E22" s="199"/>
      <c r="F22" s="172">
        <v>42276</v>
      </c>
      <c r="G22" s="174"/>
      <c r="H22" s="198" t="s">
        <v>2384</v>
      </c>
      <c r="I22" s="177">
        <v>71866</v>
      </c>
      <c r="J22" s="182"/>
      <c r="GU22" s="176"/>
      <c r="GV22" s="183">
        <v>730000</v>
      </c>
      <c r="GW22" s="181">
        <v>43161</v>
      </c>
      <c r="GX22" s="173" t="s">
        <v>55</v>
      </c>
      <c r="GY22" s="176"/>
      <c r="GZ22" s="183">
        <v>730000</v>
      </c>
      <c r="HA22" s="181">
        <v>43161</v>
      </c>
      <c r="HB22" s="173" t="s">
        <v>55</v>
      </c>
      <c r="HC22" s="176"/>
      <c r="HD22" s="183">
        <v>730000</v>
      </c>
      <c r="HE22" s="181">
        <v>43161</v>
      </c>
      <c r="HF22" s="173" t="s">
        <v>55</v>
      </c>
      <c r="HG22" s="176"/>
      <c r="HH22" s="183">
        <v>730000</v>
      </c>
      <c r="HI22" s="181">
        <v>43161</v>
      </c>
      <c r="HJ22" s="173" t="s">
        <v>55</v>
      </c>
      <c r="HK22" s="176"/>
      <c r="HL22" s="183">
        <v>730000</v>
      </c>
      <c r="HM22" s="181">
        <v>43161</v>
      </c>
      <c r="HN22" s="173" t="s">
        <v>55</v>
      </c>
      <c r="HO22" s="176"/>
      <c r="HP22" s="183">
        <v>730000</v>
      </c>
      <c r="HQ22" s="181">
        <v>43161</v>
      </c>
      <c r="HR22" s="173" t="s">
        <v>55</v>
      </c>
      <c r="HS22" s="176"/>
      <c r="HT22" s="183">
        <v>730000</v>
      </c>
      <c r="HU22" s="181">
        <v>43161</v>
      </c>
      <c r="HV22" s="173" t="s">
        <v>55</v>
      </c>
      <c r="HW22" s="176"/>
      <c r="HX22" s="183">
        <v>730000</v>
      </c>
      <c r="HY22" s="181">
        <v>43161</v>
      </c>
      <c r="HZ22" s="173" t="s">
        <v>55</v>
      </c>
      <c r="IA22" s="176"/>
      <c r="IB22" s="183">
        <v>730000</v>
      </c>
      <c r="IC22" s="181">
        <v>43161</v>
      </c>
      <c r="ID22" s="173" t="s">
        <v>55</v>
      </c>
      <c r="IE22" s="176"/>
      <c r="IF22" s="183">
        <v>730000</v>
      </c>
      <c r="IG22" s="181">
        <v>43161</v>
      </c>
      <c r="IH22" s="173" t="s">
        <v>55</v>
      </c>
      <c r="II22" s="176"/>
      <c r="IJ22" s="183">
        <v>730000</v>
      </c>
      <c r="IK22" s="181">
        <v>43161</v>
      </c>
      <c r="IL22" s="173" t="s">
        <v>55</v>
      </c>
      <c r="IM22" s="176"/>
      <c r="IN22" s="183">
        <v>730000</v>
      </c>
      <c r="IO22" s="181">
        <v>43161</v>
      </c>
      <c r="IP22" s="173" t="s">
        <v>55</v>
      </c>
      <c r="IQ22" s="176"/>
      <c r="IR22" s="183">
        <v>730000</v>
      </c>
      <c r="IS22" s="181">
        <v>43161</v>
      </c>
      <c r="IT22" s="173" t="s">
        <v>55</v>
      </c>
      <c r="IU22" s="176"/>
      <c r="IV22" s="183">
        <v>730000</v>
      </c>
      <c r="IW22" s="181">
        <v>43161</v>
      </c>
      <c r="IX22" s="173" t="s">
        <v>55</v>
      </c>
      <c r="IY22" s="176"/>
      <c r="IZ22" s="183">
        <v>730000</v>
      </c>
      <c r="JA22" s="181">
        <v>43161</v>
      </c>
      <c r="JB22" s="173" t="s">
        <v>55</v>
      </c>
      <c r="JC22" s="176"/>
      <c r="JD22" s="183">
        <v>730000</v>
      </c>
      <c r="JE22" s="181">
        <v>43161</v>
      </c>
      <c r="JF22" s="173" t="s">
        <v>55</v>
      </c>
      <c r="JG22" s="176"/>
      <c r="JH22" s="183">
        <v>730000</v>
      </c>
      <c r="JI22" s="181">
        <v>43161</v>
      </c>
      <c r="JJ22" s="173" t="s">
        <v>55</v>
      </c>
      <c r="JK22" s="176"/>
      <c r="JL22" s="183">
        <v>730000</v>
      </c>
      <c r="JM22" s="181">
        <v>43161</v>
      </c>
      <c r="JN22" s="173" t="s">
        <v>55</v>
      </c>
      <c r="JO22" s="176"/>
      <c r="JP22" s="183">
        <v>730000</v>
      </c>
      <c r="JQ22" s="181">
        <v>43161</v>
      </c>
      <c r="JR22" s="173" t="s">
        <v>55</v>
      </c>
      <c r="JS22" s="176"/>
      <c r="JT22" s="183">
        <v>730000</v>
      </c>
      <c r="JU22" s="181">
        <v>43161</v>
      </c>
      <c r="JV22" s="173" t="s">
        <v>55</v>
      </c>
      <c r="JW22" s="176"/>
      <c r="JX22" s="183">
        <v>730000</v>
      </c>
      <c r="JY22" s="181">
        <v>43161</v>
      </c>
      <c r="JZ22" s="173" t="s">
        <v>55</v>
      </c>
      <c r="KA22" s="176"/>
      <c r="KB22" s="183">
        <v>730000</v>
      </c>
      <c r="KC22" s="181">
        <v>43161</v>
      </c>
      <c r="KD22" s="173" t="s">
        <v>55</v>
      </c>
      <c r="KE22" s="176"/>
      <c r="KF22" s="183">
        <v>730000</v>
      </c>
      <c r="KG22" s="181">
        <v>43161</v>
      </c>
      <c r="KH22" s="173" t="s">
        <v>55</v>
      </c>
      <c r="KI22" s="176"/>
      <c r="KJ22" s="183">
        <v>730000</v>
      </c>
      <c r="KK22" s="181">
        <v>43161</v>
      </c>
      <c r="KL22" s="173" t="s">
        <v>55</v>
      </c>
      <c r="KM22" s="176"/>
      <c r="KN22" s="183">
        <v>730000</v>
      </c>
      <c r="KO22" s="181">
        <v>43161</v>
      </c>
      <c r="KP22" s="173" t="s">
        <v>55</v>
      </c>
      <c r="KQ22" s="176"/>
      <c r="KR22" s="183">
        <v>730000</v>
      </c>
      <c r="KS22" s="181">
        <v>43161</v>
      </c>
      <c r="KT22" s="173" t="s">
        <v>55</v>
      </c>
      <c r="KU22" s="176"/>
      <c r="KV22" s="183">
        <v>730000</v>
      </c>
      <c r="KW22" s="181">
        <v>43161</v>
      </c>
      <c r="KX22" s="173" t="s">
        <v>55</v>
      </c>
      <c r="KY22" s="176"/>
      <c r="KZ22" s="183">
        <v>730000</v>
      </c>
      <c r="LA22" s="181">
        <v>43161</v>
      </c>
      <c r="LB22" s="173" t="s">
        <v>55</v>
      </c>
      <c r="LC22" s="176"/>
      <c r="LD22" s="183">
        <v>730000</v>
      </c>
      <c r="LE22" s="181">
        <v>43161</v>
      </c>
      <c r="LF22" s="173" t="s">
        <v>55</v>
      </c>
      <c r="LG22" s="176"/>
      <c r="LH22" s="183">
        <v>730000</v>
      </c>
      <c r="LI22" s="181">
        <v>43161</v>
      </c>
      <c r="LJ22" s="173" t="s">
        <v>55</v>
      </c>
      <c r="LK22" s="176"/>
      <c r="LL22" s="183">
        <v>730000</v>
      </c>
      <c r="LM22" s="181">
        <v>43161</v>
      </c>
      <c r="LN22" s="173" t="s">
        <v>55</v>
      </c>
      <c r="LO22" s="176"/>
      <c r="LP22" s="183">
        <v>730000</v>
      </c>
      <c r="LQ22" s="181">
        <v>43161</v>
      </c>
      <c r="LR22" s="173" t="s">
        <v>55</v>
      </c>
      <c r="LS22" s="176"/>
      <c r="LT22" s="183">
        <v>730000</v>
      </c>
      <c r="LU22" s="181">
        <v>43161</v>
      </c>
      <c r="LV22" s="173" t="s">
        <v>55</v>
      </c>
      <c r="LW22" s="176"/>
      <c r="LX22" s="183">
        <v>730000</v>
      </c>
      <c r="LY22" s="181">
        <v>43161</v>
      </c>
      <c r="LZ22" s="173" t="s">
        <v>55</v>
      </c>
      <c r="MA22" s="176"/>
      <c r="MB22" s="183">
        <v>730000</v>
      </c>
      <c r="MC22" s="181">
        <v>43161</v>
      </c>
      <c r="MD22" s="173" t="s">
        <v>55</v>
      </c>
      <c r="ME22" s="176"/>
      <c r="MF22" s="183">
        <v>730000</v>
      </c>
      <c r="MG22" s="181">
        <v>43161</v>
      </c>
      <c r="MH22" s="173" t="s">
        <v>55</v>
      </c>
      <c r="MI22" s="176"/>
      <c r="MJ22" s="183">
        <v>730000</v>
      </c>
      <c r="MK22" s="181">
        <v>43161</v>
      </c>
      <c r="ML22" s="173" t="s">
        <v>55</v>
      </c>
      <c r="MM22" s="176"/>
      <c r="MN22" s="183">
        <v>730000</v>
      </c>
      <c r="MO22" s="181">
        <v>43161</v>
      </c>
      <c r="MP22" s="173" t="s">
        <v>55</v>
      </c>
      <c r="MQ22" s="176"/>
      <c r="MR22" s="183">
        <v>730000</v>
      </c>
      <c r="MS22" s="181">
        <v>43161</v>
      </c>
      <c r="MT22" s="173" t="s">
        <v>55</v>
      </c>
      <c r="MU22" s="176"/>
      <c r="MV22" s="183">
        <v>730000</v>
      </c>
      <c r="MW22" s="181">
        <v>43161</v>
      </c>
      <c r="MX22" s="173" t="s">
        <v>55</v>
      </c>
      <c r="MY22" s="176"/>
      <c r="MZ22" s="183">
        <v>730000</v>
      </c>
      <c r="NA22" s="181">
        <v>43161</v>
      </c>
      <c r="NB22" s="173" t="s">
        <v>55</v>
      </c>
      <c r="NC22" s="176"/>
      <c r="ND22" s="183">
        <v>730000</v>
      </c>
      <c r="NE22" s="181">
        <v>43161</v>
      </c>
      <c r="NF22" s="173" t="s">
        <v>55</v>
      </c>
      <c r="NG22" s="176"/>
      <c r="NH22" s="183">
        <v>730000</v>
      </c>
      <c r="NI22" s="181">
        <v>43161</v>
      </c>
      <c r="NJ22" s="173" t="s">
        <v>55</v>
      </c>
      <c r="NK22" s="176"/>
      <c r="NL22" s="183">
        <v>730000</v>
      </c>
      <c r="NM22" s="181">
        <v>43161</v>
      </c>
      <c r="NN22" s="173" t="s">
        <v>55</v>
      </c>
      <c r="NO22" s="176"/>
      <c r="NP22" s="183">
        <v>730000</v>
      </c>
      <c r="NQ22" s="181">
        <v>43161</v>
      </c>
      <c r="NR22" s="173" t="s">
        <v>55</v>
      </c>
      <c r="NS22" s="176"/>
      <c r="NT22" s="183">
        <v>730000</v>
      </c>
      <c r="NU22" s="181">
        <v>43161</v>
      </c>
      <c r="NV22" s="173" t="s">
        <v>55</v>
      </c>
      <c r="NW22" s="176"/>
      <c r="NX22" s="183">
        <v>730000</v>
      </c>
      <c r="NY22" s="181">
        <v>43161</v>
      </c>
      <c r="NZ22" s="173" t="s">
        <v>55</v>
      </c>
      <c r="OA22" s="176"/>
      <c r="OB22" s="183">
        <v>730000</v>
      </c>
      <c r="OC22" s="181">
        <v>43161</v>
      </c>
      <c r="OD22" s="173" t="s">
        <v>55</v>
      </c>
      <c r="OE22" s="176"/>
      <c r="OF22" s="183">
        <v>730000</v>
      </c>
      <c r="OG22" s="181">
        <v>43161</v>
      </c>
      <c r="OH22" s="173" t="s">
        <v>55</v>
      </c>
      <c r="OI22" s="176"/>
      <c r="OJ22" s="183">
        <v>730000</v>
      </c>
      <c r="OK22" s="181">
        <v>43161</v>
      </c>
      <c r="OL22" s="173" t="s">
        <v>55</v>
      </c>
      <c r="OM22" s="176"/>
      <c r="ON22" s="183">
        <v>730000</v>
      </c>
      <c r="OO22" s="181">
        <v>43161</v>
      </c>
      <c r="OP22" s="173" t="s">
        <v>55</v>
      </c>
      <c r="OQ22" s="176"/>
      <c r="OR22" s="183">
        <v>730000</v>
      </c>
      <c r="OS22" s="181">
        <v>43161</v>
      </c>
      <c r="OT22" s="173" t="s">
        <v>55</v>
      </c>
      <c r="OU22" s="176"/>
      <c r="OV22" s="183">
        <v>730000</v>
      </c>
      <c r="OW22" s="181">
        <v>43161</v>
      </c>
      <c r="OX22" s="173" t="s">
        <v>55</v>
      </c>
      <c r="OY22" s="176"/>
      <c r="OZ22" s="183">
        <v>730000</v>
      </c>
      <c r="PA22" s="181">
        <v>43161</v>
      </c>
      <c r="PB22" s="173" t="s">
        <v>55</v>
      </c>
      <c r="PC22" s="176"/>
      <c r="PD22" s="183">
        <v>730000</v>
      </c>
      <c r="PE22" s="181">
        <v>43161</v>
      </c>
      <c r="PF22" s="173" t="s">
        <v>55</v>
      </c>
      <c r="PG22" s="176"/>
      <c r="PH22" s="183">
        <v>730000</v>
      </c>
      <c r="PI22" s="181">
        <v>43161</v>
      </c>
      <c r="PJ22" s="173" t="s">
        <v>55</v>
      </c>
      <c r="PK22" s="176"/>
      <c r="PL22" s="183">
        <v>730000</v>
      </c>
      <c r="PM22" s="181">
        <v>43161</v>
      </c>
      <c r="PN22" s="173" t="s">
        <v>55</v>
      </c>
      <c r="PO22" s="176"/>
      <c r="PP22" s="183">
        <v>730000</v>
      </c>
      <c r="PQ22" s="181">
        <v>43161</v>
      </c>
      <c r="PR22" s="173" t="s">
        <v>55</v>
      </c>
      <c r="PS22" s="176"/>
      <c r="PT22" s="183">
        <v>730000</v>
      </c>
      <c r="PU22" s="181">
        <v>43161</v>
      </c>
      <c r="PV22" s="173" t="s">
        <v>55</v>
      </c>
      <c r="PW22" s="176"/>
      <c r="PX22" s="183">
        <v>730000</v>
      </c>
      <c r="PY22" s="181">
        <v>43161</v>
      </c>
      <c r="PZ22" s="173" t="s">
        <v>55</v>
      </c>
      <c r="QA22" s="176"/>
      <c r="QB22" s="183">
        <v>730000</v>
      </c>
      <c r="QC22" s="181">
        <v>43161</v>
      </c>
      <c r="QD22" s="173" t="s">
        <v>55</v>
      </c>
      <c r="QE22" s="176"/>
      <c r="QF22" s="183">
        <v>730000</v>
      </c>
      <c r="QG22" s="181">
        <v>43161</v>
      </c>
      <c r="QH22" s="173" t="s">
        <v>55</v>
      </c>
      <c r="QI22" s="176"/>
      <c r="QJ22" s="183">
        <v>730000</v>
      </c>
      <c r="QK22" s="181">
        <v>43161</v>
      </c>
      <c r="QL22" s="173" t="s">
        <v>55</v>
      </c>
      <c r="QM22" s="176"/>
      <c r="QN22" s="183">
        <v>730000</v>
      </c>
      <c r="QO22" s="181">
        <v>43161</v>
      </c>
      <c r="QP22" s="173" t="s">
        <v>55</v>
      </c>
      <c r="QQ22" s="176"/>
      <c r="QR22" s="183">
        <v>730000</v>
      </c>
      <c r="QS22" s="181">
        <v>43161</v>
      </c>
      <c r="QT22" s="173" t="s">
        <v>55</v>
      </c>
      <c r="QU22" s="176"/>
      <c r="QV22" s="183">
        <v>730000</v>
      </c>
      <c r="QW22" s="181">
        <v>43161</v>
      </c>
      <c r="QX22" s="173" t="s">
        <v>55</v>
      </c>
      <c r="QY22" s="176"/>
      <c r="QZ22" s="183">
        <v>730000</v>
      </c>
      <c r="RA22" s="181">
        <v>43161</v>
      </c>
      <c r="RB22" s="173" t="s">
        <v>55</v>
      </c>
      <c r="RC22" s="176"/>
      <c r="RD22" s="183">
        <v>730000</v>
      </c>
      <c r="RE22" s="181">
        <v>43161</v>
      </c>
      <c r="RF22" s="173" t="s">
        <v>55</v>
      </c>
      <c r="RG22" s="176"/>
      <c r="RH22" s="183">
        <v>730000</v>
      </c>
      <c r="RI22" s="181">
        <v>43161</v>
      </c>
      <c r="RJ22" s="173" t="s">
        <v>55</v>
      </c>
      <c r="RK22" s="176"/>
      <c r="RL22" s="183">
        <v>730000</v>
      </c>
      <c r="RM22" s="181">
        <v>43161</v>
      </c>
      <c r="RN22" s="173" t="s">
        <v>55</v>
      </c>
      <c r="RO22" s="176"/>
      <c r="RP22" s="183">
        <v>730000</v>
      </c>
      <c r="RQ22" s="181">
        <v>43161</v>
      </c>
      <c r="RR22" s="173" t="s">
        <v>55</v>
      </c>
      <c r="RS22" s="176"/>
      <c r="RT22" s="183">
        <v>730000</v>
      </c>
      <c r="RU22" s="181">
        <v>43161</v>
      </c>
      <c r="RV22" s="173" t="s">
        <v>55</v>
      </c>
      <c r="RW22" s="176"/>
      <c r="RX22" s="183">
        <v>730000</v>
      </c>
      <c r="RY22" s="181">
        <v>43161</v>
      </c>
      <c r="RZ22" s="173" t="s">
        <v>55</v>
      </c>
      <c r="SA22" s="176"/>
      <c r="SB22" s="183">
        <v>730000</v>
      </c>
      <c r="SC22" s="181">
        <v>43161</v>
      </c>
      <c r="SD22" s="173" t="s">
        <v>55</v>
      </c>
      <c r="SE22" s="176"/>
      <c r="SF22" s="183">
        <v>730000</v>
      </c>
      <c r="SG22" s="181">
        <v>43161</v>
      </c>
      <c r="SH22" s="173" t="s">
        <v>55</v>
      </c>
      <c r="SI22" s="176"/>
      <c r="SJ22" s="183">
        <v>730000</v>
      </c>
      <c r="SK22" s="181">
        <v>43161</v>
      </c>
      <c r="SL22" s="173" t="s">
        <v>55</v>
      </c>
      <c r="SM22" s="176"/>
      <c r="SN22" s="183">
        <v>730000</v>
      </c>
      <c r="SO22" s="181">
        <v>43161</v>
      </c>
      <c r="SP22" s="173" t="s">
        <v>55</v>
      </c>
      <c r="SQ22" s="176"/>
      <c r="SR22" s="183">
        <v>730000</v>
      </c>
      <c r="SS22" s="181">
        <v>43161</v>
      </c>
      <c r="ST22" s="173" t="s">
        <v>55</v>
      </c>
      <c r="SU22" s="176"/>
      <c r="SV22" s="183">
        <v>730000</v>
      </c>
      <c r="SW22" s="181">
        <v>43161</v>
      </c>
      <c r="SX22" s="173" t="s">
        <v>55</v>
      </c>
      <c r="SY22" s="176"/>
      <c r="SZ22" s="183">
        <v>730000</v>
      </c>
      <c r="TA22" s="181">
        <v>43161</v>
      </c>
      <c r="TB22" s="173" t="s">
        <v>55</v>
      </c>
      <c r="TC22" s="176"/>
      <c r="TD22" s="183">
        <v>730000</v>
      </c>
      <c r="TE22" s="181">
        <v>43161</v>
      </c>
      <c r="TF22" s="173" t="s">
        <v>55</v>
      </c>
      <c r="TG22" s="176"/>
      <c r="TH22" s="183">
        <v>730000</v>
      </c>
      <c r="TI22" s="181">
        <v>43161</v>
      </c>
      <c r="TJ22" s="173" t="s">
        <v>55</v>
      </c>
      <c r="TK22" s="176"/>
      <c r="TL22" s="183">
        <v>730000</v>
      </c>
      <c r="TM22" s="181">
        <v>43161</v>
      </c>
      <c r="TN22" s="173" t="s">
        <v>55</v>
      </c>
      <c r="TO22" s="176"/>
      <c r="TP22" s="183">
        <v>730000</v>
      </c>
      <c r="TQ22" s="181">
        <v>43161</v>
      </c>
      <c r="TR22" s="173" t="s">
        <v>55</v>
      </c>
      <c r="TS22" s="176"/>
      <c r="TT22" s="183">
        <v>730000</v>
      </c>
      <c r="TU22" s="181">
        <v>43161</v>
      </c>
      <c r="TV22" s="173" t="s">
        <v>55</v>
      </c>
      <c r="TW22" s="176"/>
      <c r="TX22" s="183">
        <v>730000</v>
      </c>
      <c r="TY22" s="181">
        <v>43161</v>
      </c>
      <c r="TZ22" s="173" t="s">
        <v>55</v>
      </c>
      <c r="UA22" s="176"/>
      <c r="UB22" s="183">
        <v>730000</v>
      </c>
      <c r="UC22" s="181">
        <v>43161</v>
      </c>
      <c r="UD22" s="173" t="s">
        <v>55</v>
      </c>
      <c r="UE22" s="176"/>
      <c r="UF22" s="183">
        <v>730000</v>
      </c>
      <c r="UG22" s="181">
        <v>43161</v>
      </c>
      <c r="UH22" s="173" t="s">
        <v>55</v>
      </c>
      <c r="UI22" s="176"/>
      <c r="UJ22" s="183">
        <v>730000</v>
      </c>
      <c r="UK22" s="181">
        <v>43161</v>
      </c>
      <c r="UL22" s="173" t="s">
        <v>55</v>
      </c>
      <c r="UM22" s="176"/>
      <c r="UN22" s="183">
        <v>730000</v>
      </c>
      <c r="UO22" s="181">
        <v>43161</v>
      </c>
      <c r="UP22" s="173" t="s">
        <v>55</v>
      </c>
      <c r="UQ22" s="176"/>
      <c r="UR22" s="183">
        <v>730000</v>
      </c>
      <c r="US22" s="181">
        <v>43161</v>
      </c>
      <c r="UT22" s="173" t="s">
        <v>55</v>
      </c>
      <c r="UU22" s="176"/>
      <c r="UV22" s="183">
        <v>730000</v>
      </c>
      <c r="UW22" s="181">
        <v>43161</v>
      </c>
      <c r="UX22" s="173" t="s">
        <v>55</v>
      </c>
      <c r="UY22" s="176"/>
      <c r="UZ22" s="183">
        <v>730000</v>
      </c>
      <c r="VA22" s="181">
        <v>43161</v>
      </c>
      <c r="VB22" s="173" t="s">
        <v>55</v>
      </c>
      <c r="VC22" s="176"/>
      <c r="VD22" s="183">
        <v>730000</v>
      </c>
      <c r="VE22" s="181">
        <v>43161</v>
      </c>
      <c r="VF22" s="173" t="s">
        <v>55</v>
      </c>
      <c r="VG22" s="176"/>
      <c r="VH22" s="183">
        <v>730000</v>
      </c>
      <c r="VI22" s="181">
        <v>43161</v>
      </c>
      <c r="VJ22" s="173" t="s">
        <v>55</v>
      </c>
      <c r="VK22" s="176"/>
      <c r="VL22" s="183">
        <v>730000</v>
      </c>
      <c r="VM22" s="181">
        <v>43161</v>
      </c>
      <c r="VN22" s="173" t="s">
        <v>55</v>
      </c>
      <c r="VO22" s="176"/>
      <c r="VP22" s="183">
        <v>730000</v>
      </c>
      <c r="VQ22" s="181">
        <v>43161</v>
      </c>
      <c r="VR22" s="173" t="s">
        <v>55</v>
      </c>
      <c r="VS22" s="176"/>
      <c r="VT22" s="183">
        <v>730000</v>
      </c>
      <c r="VU22" s="181">
        <v>43161</v>
      </c>
      <c r="VV22" s="173" t="s">
        <v>55</v>
      </c>
      <c r="VW22" s="176"/>
      <c r="VX22" s="183">
        <v>730000</v>
      </c>
      <c r="VY22" s="181">
        <v>43161</v>
      </c>
      <c r="VZ22" s="173" t="s">
        <v>55</v>
      </c>
      <c r="WA22" s="176"/>
      <c r="WB22" s="183">
        <v>730000</v>
      </c>
      <c r="WC22" s="181">
        <v>43161</v>
      </c>
      <c r="WD22" s="173" t="s">
        <v>55</v>
      </c>
      <c r="WE22" s="176"/>
      <c r="WF22" s="183">
        <v>730000</v>
      </c>
      <c r="WG22" s="181">
        <v>43161</v>
      </c>
      <c r="WH22" s="173" t="s">
        <v>55</v>
      </c>
      <c r="WI22" s="176"/>
      <c r="WJ22" s="183">
        <v>730000</v>
      </c>
      <c r="WK22" s="181">
        <v>43161</v>
      </c>
      <c r="WL22" s="173" t="s">
        <v>55</v>
      </c>
      <c r="WM22" s="176"/>
      <c r="WN22" s="183">
        <v>730000</v>
      </c>
      <c r="WO22" s="181">
        <v>43161</v>
      </c>
      <c r="WP22" s="173" t="s">
        <v>55</v>
      </c>
      <c r="WQ22" s="176"/>
      <c r="WR22" s="183">
        <v>730000</v>
      </c>
      <c r="WS22" s="181">
        <v>43161</v>
      </c>
      <c r="WT22" s="173" t="s">
        <v>55</v>
      </c>
      <c r="WU22" s="176"/>
      <c r="WV22" s="183">
        <v>730000</v>
      </c>
      <c r="WW22" s="181">
        <v>43161</v>
      </c>
      <c r="WX22" s="173" t="s">
        <v>55</v>
      </c>
      <c r="WY22" s="176"/>
      <c r="WZ22" s="183">
        <v>730000</v>
      </c>
      <c r="XA22" s="181">
        <v>43161</v>
      </c>
      <c r="XB22" s="173" t="s">
        <v>55</v>
      </c>
      <c r="XC22" s="176"/>
      <c r="XD22" s="183">
        <v>730000</v>
      </c>
      <c r="XE22" s="181">
        <v>43161</v>
      </c>
      <c r="XF22" s="173" t="s">
        <v>55</v>
      </c>
      <c r="XG22" s="176"/>
      <c r="XH22" s="183">
        <v>730000</v>
      </c>
      <c r="XI22" s="181">
        <v>43161</v>
      </c>
      <c r="XJ22" s="173" t="s">
        <v>55</v>
      </c>
      <c r="XK22" s="176"/>
      <c r="XL22" s="183">
        <v>730000</v>
      </c>
      <c r="XM22" s="181">
        <v>43161</v>
      </c>
      <c r="XN22" s="173" t="s">
        <v>55</v>
      </c>
      <c r="XO22" s="176"/>
      <c r="XP22" s="183">
        <v>730000</v>
      </c>
      <c r="XQ22" s="181">
        <v>43161</v>
      </c>
      <c r="XR22" s="173" t="s">
        <v>55</v>
      </c>
      <c r="XS22" s="176"/>
      <c r="XT22" s="183">
        <v>730000</v>
      </c>
      <c r="XU22" s="181">
        <v>43161</v>
      </c>
      <c r="XV22" s="173" t="s">
        <v>55</v>
      </c>
      <c r="XW22" s="176"/>
      <c r="XX22" s="183">
        <v>730000</v>
      </c>
      <c r="XY22" s="181">
        <v>43161</v>
      </c>
      <c r="XZ22" s="173" t="s">
        <v>55</v>
      </c>
      <c r="YA22" s="176"/>
      <c r="YB22" s="183">
        <v>730000</v>
      </c>
      <c r="YC22" s="181">
        <v>43161</v>
      </c>
      <c r="YD22" s="173" t="s">
        <v>55</v>
      </c>
      <c r="YE22" s="176"/>
      <c r="YF22" s="183">
        <v>730000</v>
      </c>
      <c r="YG22" s="181">
        <v>43161</v>
      </c>
      <c r="YH22" s="173" t="s">
        <v>55</v>
      </c>
      <c r="YI22" s="176"/>
      <c r="YJ22" s="183">
        <v>730000</v>
      </c>
      <c r="YK22" s="181">
        <v>43161</v>
      </c>
      <c r="YL22" s="173" t="s">
        <v>55</v>
      </c>
      <c r="YM22" s="176"/>
      <c r="YN22" s="183">
        <v>730000</v>
      </c>
      <c r="YO22" s="181">
        <v>43161</v>
      </c>
      <c r="YP22" s="173" t="s">
        <v>55</v>
      </c>
      <c r="YQ22" s="176"/>
      <c r="YR22" s="183">
        <v>730000</v>
      </c>
      <c r="YS22" s="181">
        <v>43161</v>
      </c>
      <c r="YT22" s="173" t="s">
        <v>55</v>
      </c>
      <c r="YU22" s="176"/>
      <c r="YV22" s="183">
        <v>730000</v>
      </c>
      <c r="YW22" s="181">
        <v>43161</v>
      </c>
      <c r="YX22" s="173" t="s">
        <v>55</v>
      </c>
      <c r="YY22" s="176"/>
      <c r="YZ22" s="183">
        <v>730000</v>
      </c>
      <c r="ZA22" s="181">
        <v>43161</v>
      </c>
      <c r="ZB22" s="173" t="s">
        <v>55</v>
      </c>
      <c r="ZC22" s="176"/>
      <c r="ZD22" s="183">
        <v>730000</v>
      </c>
      <c r="ZE22" s="181">
        <v>43161</v>
      </c>
      <c r="ZF22" s="173" t="s">
        <v>55</v>
      </c>
      <c r="ZG22" s="176"/>
      <c r="ZH22" s="183">
        <v>730000</v>
      </c>
      <c r="ZI22" s="181">
        <v>43161</v>
      </c>
      <c r="ZJ22" s="173" t="s">
        <v>55</v>
      </c>
      <c r="ZK22" s="176"/>
      <c r="ZL22" s="183">
        <v>730000</v>
      </c>
      <c r="ZM22" s="181">
        <v>43161</v>
      </c>
      <c r="ZN22" s="173" t="s">
        <v>55</v>
      </c>
      <c r="ZO22" s="176"/>
      <c r="ZP22" s="183">
        <v>730000</v>
      </c>
      <c r="ZQ22" s="181">
        <v>43161</v>
      </c>
      <c r="ZR22" s="173" t="s">
        <v>55</v>
      </c>
      <c r="ZS22" s="176"/>
      <c r="ZT22" s="183">
        <v>730000</v>
      </c>
      <c r="ZU22" s="181">
        <v>43161</v>
      </c>
      <c r="ZV22" s="173" t="s">
        <v>55</v>
      </c>
      <c r="ZW22" s="176"/>
      <c r="ZX22" s="183">
        <v>730000</v>
      </c>
      <c r="ZY22" s="181">
        <v>43161</v>
      </c>
      <c r="ZZ22" s="173" t="s">
        <v>55</v>
      </c>
      <c r="AAA22" s="176"/>
      <c r="AAB22" s="183">
        <v>730000</v>
      </c>
      <c r="AAC22" s="181">
        <v>43161</v>
      </c>
      <c r="AAD22" s="173" t="s">
        <v>55</v>
      </c>
      <c r="AAE22" s="176"/>
      <c r="AAF22" s="183">
        <v>730000</v>
      </c>
      <c r="AAG22" s="181">
        <v>43161</v>
      </c>
      <c r="AAH22" s="173" t="s">
        <v>55</v>
      </c>
      <c r="AAI22" s="176"/>
      <c r="AAJ22" s="183">
        <v>730000</v>
      </c>
      <c r="AAK22" s="181">
        <v>43161</v>
      </c>
      <c r="AAL22" s="173" t="s">
        <v>55</v>
      </c>
      <c r="AAM22" s="176"/>
      <c r="AAN22" s="183">
        <v>730000</v>
      </c>
      <c r="AAO22" s="181">
        <v>43161</v>
      </c>
      <c r="AAP22" s="173" t="s">
        <v>55</v>
      </c>
      <c r="AAQ22" s="176"/>
      <c r="AAR22" s="183">
        <v>730000</v>
      </c>
      <c r="AAS22" s="181">
        <v>43161</v>
      </c>
      <c r="AAT22" s="173" t="s">
        <v>55</v>
      </c>
      <c r="AAU22" s="176"/>
      <c r="AAV22" s="183">
        <v>730000</v>
      </c>
      <c r="AAW22" s="181">
        <v>43161</v>
      </c>
      <c r="AAX22" s="173" t="s">
        <v>55</v>
      </c>
      <c r="AAY22" s="176"/>
      <c r="AAZ22" s="183">
        <v>730000</v>
      </c>
      <c r="ABA22" s="181">
        <v>43161</v>
      </c>
      <c r="ABB22" s="173" t="s">
        <v>55</v>
      </c>
      <c r="ABC22" s="176"/>
      <c r="ABD22" s="183">
        <v>730000</v>
      </c>
      <c r="ABE22" s="181">
        <v>43161</v>
      </c>
      <c r="ABF22" s="173" t="s">
        <v>55</v>
      </c>
      <c r="ABG22" s="176"/>
      <c r="ABH22" s="183">
        <v>730000</v>
      </c>
      <c r="ABI22" s="181">
        <v>43161</v>
      </c>
      <c r="ABJ22" s="173" t="s">
        <v>55</v>
      </c>
      <c r="ABK22" s="176"/>
      <c r="ABL22" s="183">
        <v>730000</v>
      </c>
      <c r="ABM22" s="181">
        <v>43161</v>
      </c>
      <c r="ABN22" s="173" t="s">
        <v>55</v>
      </c>
      <c r="ABO22" s="176"/>
      <c r="ABP22" s="183">
        <v>730000</v>
      </c>
      <c r="ABQ22" s="181">
        <v>43161</v>
      </c>
      <c r="ABR22" s="173" t="s">
        <v>55</v>
      </c>
      <c r="ABS22" s="176"/>
      <c r="ABT22" s="183">
        <v>730000</v>
      </c>
      <c r="ABU22" s="181">
        <v>43161</v>
      </c>
      <c r="ABV22" s="173" t="s">
        <v>55</v>
      </c>
      <c r="ABW22" s="176"/>
      <c r="ABX22" s="183">
        <v>730000</v>
      </c>
      <c r="ABY22" s="181">
        <v>43161</v>
      </c>
      <c r="ABZ22" s="173" t="s">
        <v>55</v>
      </c>
      <c r="ACA22" s="176"/>
      <c r="ACB22" s="183">
        <v>730000</v>
      </c>
      <c r="ACC22" s="181">
        <v>43161</v>
      </c>
      <c r="ACD22" s="173" t="s">
        <v>55</v>
      </c>
      <c r="ACE22" s="176"/>
      <c r="ACF22" s="183">
        <v>730000</v>
      </c>
      <c r="ACG22" s="181">
        <v>43161</v>
      </c>
      <c r="ACH22" s="173" t="s">
        <v>55</v>
      </c>
      <c r="ACI22" s="176"/>
      <c r="ACJ22" s="183">
        <v>730000</v>
      </c>
      <c r="ACK22" s="181">
        <v>43161</v>
      </c>
      <c r="ACL22" s="173" t="s">
        <v>55</v>
      </c>
      <c r="ACM22" s="176"/>
      <c r="ACN22" s="183">
        <v>730000</v>
      </c>
      <c r="ACO22" s="181">
        <v>43161</v>
      </c>
      <c r="ACP22" s="173" t="s">
        <v>55</v>
      </c>
      <c r="ACQ22" s="176"/>
      <c r="ACR22" s="183">
        <v>730000</v>
      </c>
      <c r="ACS22" s="181">
        <v>43161</v>
      </c>
      <c r="ACT22" s="173" t="s">
        <v>55</v>
      </c>
      <c r="ACU22" s="176"/>
      <c r="ACV22" s="183">
        <v>730000</v>
      </c>
      <c r="ACW22" s="181">
        <v>43161</v>
      </c>
      <c r="ACX22" s="173" t="s">
        <v>55</v>
      </c>
      <c r="ACY22" s="176"/>
      <c r="ACZ22" s="183">
        <v>730000</v>
      </c>
      <c r="ADA22" s="181">
        <v>43161</v>
      </c>
      <c r="ADB22" s="173" t="s">
        <v>55</v>
      </c>
      <c r="ADC22" s="176"/>
      <c r="ADD22" s="183">
        <v>730000</v>
      </c>
      <c r="ADE22" s="181">
        <v>43161</v>
      </c>
      <c r="ADF22" s="173" t="s">
        <v>55</v>
      </c>
      <c r="ADG22" s="176"/>
      <c r="ADH22" s="183">
        <v>730000</v>
      </c>
      <c r="ADI22" s="181">
        <v>43161</v>
      </c>
      <c r="ADJ22" s="173" t="s">
        <v>55</v>
      </c>
      <c r="ADK22" s="176"/>
      <c r="ADL22" s="183">
        <v>730000</v>
      </c>
      <c r="ADM22" s="181">
        <v>43161</v>
      </c>
      <c r="ADN22" s="173" t="s">
        <v>55</v>
      </c>
      <c r="ADO22" s="176"/>
      <c r="ADP22" s="183">
        <v>730000</v>
      </c>
      <c r="ADQ22" s="181">
        <v>43161</v>
      </c>
      <c r="ADR22" s="173" t="s">
        <v>55</v>
      </c>
      <c r="ADS22" s="176"/>
      <c r="ADT22" s="183">
        <v>730000</v>
      </c>
      <c r="ADU22" s="181">
        <v>43161</v>
      </c>
      <c r="ADV22" s="173" t="s">
        <v>55</v>
      </c>
      <c r="ADW22" s="176"/>
      <c r="ADX22" s="183">
        <v>730000</v>
      </c>
      <c r="ADY22" s="181">
        <v>43161</v>
      </c>
      <c r="ADZ22" s="173" t="s">
        <v>55</v>
      </c>
      <c r="AEA22" s="176"/>
      <c r="AEB22" s="183">
        <v>730000</v>
      </c>
      <c r="AEC22" s="181">
        <v>43161</v>
      </c>
      <c r="AED22" s="173" t="s">
        <v>55</v>
      </c>
      <c r="AEE22" s="176"/>
      <c r="AEF22" s="183">
        <v>730000</v>
      </c>
      <c r="AEG22" s="181">
        <v>43161</v>
      </c>
      <c r="AEH22" s="173" t="s">
        <v>55</v>
      </c>
      <c r="AEI22" s="176"/>
      <c r="AEJ22" s="183">
        <v>730000</v>
      </c>
      <c r="AEK22" s="181">
        <v>43161</v>
      </c>
      <c r="AEL22" s="173" t="s">
        <v>55</v>
      </c>
      <c r="AEM22" s="176"/>
      <c r="AEN22" s="183">
        <v>730000</v>
      </c>
      <c r="AEO22" s="181">
        <v>43161</v>
      </c>
      <c r="AEP22" s="173" t="s">
        <v>55</v>
      </c>
      <c r="AEQ22" s="176"/>
      <c r="AER22" s="183">
        <v>730000</v>
      </c>
      <c r="AES22" s="181">
        <v>43161</v>
      </c>
      <c r="AET22" s="173" t="s">
        <v>55</v>
      </c>
      <c r="AEU22" s="176"/>
      <c r="AEV22" s="183">
        <v>730000</v>
      </c>
      <c r="AEW22" s="181">
        <v>43161</v>
      </c>
      <c r="AEX22" s="173" t="s">
        <v>55</v>
      </c>
      <c r="AEY22" s="176"/>
      <c r="AEZ22" s="183">
        <v>730000</v>
      </c>
      <c r="AFA22" s="181">
        <v>43161</v>
      </c>
      <c r="AFB22" s="173" t="s">
        <v>55</v>
      </c>
      <c r="AFC22" s="176"/>
      <c r="AFD22" s="183">
        <v>730000</v>
      </c>
      <c r="AFE22" s="181">
        <v>43161</v>
      </c>
      <c r="AFF22" s="173" t="s">
        <v>55</v>
      </c>
      <c r="AFG22" s="176"/>
      <c r="AFH22" s="183">
        <v>730000</v>
      </c>
      <c r="AFI22" s="181">
        <v>43161</v>
      </c>
      <c r="AFJ22" s="173" t="s">
        <v>55</v>
      </c>
      <c r="AFK22" s="176"/>
      <c r="AFL22" s="183">
        <v>730000</v>
      </c>
      <c r="AFM22" s="181">
        <v>43161</v>
      </c>
      <c r="AFN22" s="173" t="s">
        <v>55</v>
      </c>
      <c r="AFO22" s="176"/>
      <c r="AFP22" s="183">
        <v>730000</v>
      </c>
      <c r="AFQ22" s="181">
        <v>43161</v>
      </c>
      <c r="AFR22" s="173" t="s">
        <v>55</v>
      </c>
      <c r="AFS22" s="176"/>
      <c r="AFT22" s="183">
        <v>730000</v>
      </c>
      <c r="AFU22" s="181">
        <v>43161</v>
      </c>
      <c r="AFV22" s="173" t="s">
        <v>55</v>
      </c>
      <c r="AFW22" s="176"/>
      <c r="AFX22" s="183">
        <v>730000</v>
      </c>
      <c r="AFY22" s="181">
        <v>43161</v>
      </c>
      <c r="AFZ22" s="173" t="s">
        <v>55</v>
      </c>
      <c r="AGA22" s="176"/>
      <c r="AGB22" s="183">
        <v>730000</v>
      </c>
      <c r="AGC22" s="181">
        <v>43161</v>
      </c>
      <c r="AGD22" s="173" t="s">
        <v>55</v>
      </c>
      <c r="AGE22" s="176"/>
      <c r="AGF22" s="183">
        <v>730000</v>
      </c>
      <c r="AGG22" s="181">
        <v>43161</v>
      </c>
      <c r="AGH22" s="173" t="s">
        <v>55</v>
      </c>
      <c r="AGI22" s="176"/>
      <c r="AGJ22" s="183">
        <v>730000</v>
      </c>
      <c r="AGK22" s="181">
        <v>43161</v>
      </c>
      <c r="AGL22" s="173" t="s">
        <v>55</v>
      </c>
      <c r="AGM22" s="176"/>
      <c r="AGN22" s="183">
        <v>730000</v>
      </c>
      <c r="AGO22" s="181">
        <v>43161</v>
      </c>
      <c r="AGP22" s="173" t="s">
        <v>55</v>
      </c>
      <c r="AGQ22" s="176"/>
      <c r="AGR22" s="183">
        <v>730000</v>
      </c>
      <c r="AGS22" s="181">
        <v>43161</v>
      </c>
      <c r="AGT22" s="173" t="s">
        <v>55</v>
      </c>
      <c r="AGU22" s="176"/>
      <c r="AGV22" s="183">
        <v>730000</v>
      </c>
      <c r="AGW22" s="181">
        <v>43161</v>
      </c>
      <c r="AGX22" s="173" t="s">
        <v>55</v>
      </c>
      <c r="AGY22" s="176"/>
      <c r="AGZ22" s="183">
        <v>730000</v>
      </c>
      <c r="AHA22" s="181">
        <v>43161</v>
      </c>
      <c r="AHB22" s="173" t="s">
        <v>55</v>
      </c>
      <c r="AHC22" s="176"/>
      <c r="AHD22" s="183">
        <v>730000</v>
      </c>
      <c r="AHE22" s="181">
        <v>43161</v>
      </c>
      <c r="AHF22" s="173" t="s">
        <v>55</v>
      </c>
      <c r="AHG22" s="176"/>
      <c r="AHH22" s="183">
        <v>730000</v>
      </c>
      <c r="AHI22" s="181">
        <v>43161</v>
      </c>
      <c r="AHJ22" s="173" t="s">
        <v>55</v>
      </c>
      <c r="AHK22" s="176"/>
      <c r="AHL22" s="183">
        <v>730000</v>
      </c>
      <c r="AHM22" s="181">
        <v>43161</v>
      </c>
      <c r="AHN22" s="173" t="s">
        <v>55</v>
      </c>
      <c r="AHO22" s="176"/>
      <c r="AHP22" s="183">
        <v>730000</v>
      </c>
      <c r="AHQ22" s="181">
        <v>43161</v>
      </c>
      <c r="AHR22" s="173" t="s">
        <v>55</v>
      </c>
      <c r="AHS22" s="176"/>
      <c r="AHT22" s="183">
        <v>730000</v>
      </c>
      <c r="AHU22" s="181">
        <v>43161</v>
      </c>
      <c r="AHV22" s="173" t="s">
        <v>55</v>
      </c>
      <c r="AHW22" s="176"/>
      <c r="AHX22" s="183">
        <v>730000</v>
      </c>
      <c r="AHY22" s="181">
        <v>43161</v>
      </c>
      <c r="AHZ22" s="173" t="s">
        <v>55</v>
      </c>
      <c r="AIA22" s="176"/>
      <c r="AIB22" s="183">
        <v>730000</v>
      </c>
      <c r="AIC22" s="181">
        <v>43161</v>
      </c>
      <c r="AID22" s="173" t="s">
        <v>55</v>
      </c>
      <c r="AIE22" s="176"/>
      <c r="AIF22" s="183">
        <v>730000</v>
      </c>
      <c r="AIG22" s="181">
        <v>43161</v>
      </c>
      <c r="AIH22" s="173" t="s">
        <v>55</v>
      </c>
      <c r="AII22" s="176"/>
      <c r="AIJ22" s="183">
        <v>730000</v>
      </c>
      <c r="AIK22" s="181">
        <v>43161</v>
      </c>
      <c r="AIL22" s="173" t="s">
        <v>55</v>
      </c>
      <c r="AIM22" s="176"/>
      <c r="AIN22" s="183">
        <v>730000</v>
      </c>
      <c r="AIO22" s="181">
        <v>43161</v>
      </c>
      <c r="AIP22" s="173" t="s">
        <v>55</v>
      </c>
      <c r="AIQ22" s="176"/>
      <c r="AIR22" s="183">
        <v>730000</v>
      </c>
      <c r="AIS22" s="181">
        <v>43161</v>
      </c>
      <c r="AIT22" s="173" t="s">
        <v>55</v>
      </c>
      <c r="AIU22" s="176"/>
      <c r="AIV22" s="183">
        <v>730000</v>
      </c>
      <c r="AIW22" s="181">
        <v>43161</v>
      </c>
      <c r="AIX22" s="173" t="s">
        <v>55</v>
      </c>
      <c r="AIY22" s="176"/>
      <c r="AIZ22" s="183">
        <v>730000</v>
      </c>
      <c r="AJA22" s="181">
        <v>43161</v>
      </c>
      <c r="AJB22" s="173" t="s">
        <v>55</v>
      </c>
      <c r="AJC22" s="176"/>
      <c r="AJD22" s="183">
        <v>730000</v>
      </c>
      <c r="AJE22" s="181">
        <v>43161</v>
      </c>
      <c r="AJF22" s="173" t="s">
        <v>55</v>
      </c>
      <c r="AJG22" s="176"/>
      <c r="AJH22" s="183">
        <v>730000</v>
      </c>
      <c r="AJI22" s="181">
        <v>43161</v>
      </c>
      <c r="AJJ22" s="173" t="s">
        <v>55</v>
      </c>
      <c r="AJK22" s="176"/>
      <c r="AJL22" s="183">
        <v>730000</v>
      </c>
      <c r="AJM22" s="181">
        <v>43161</v>
      </c>
      <c r="AJN22" s="173" t="s">
        <v>55</v>
      </c>
      <c r="AJO22" s="176"/>
      <c r="AJP22" s="183">
        <v>730000</v>
      </c>
      <c r="AJQ22" s="181">
        <v>43161</v>
      </c>
      <c r="AJR22" s="173" t="s">
        <v>55</v>
      </c>
      <c r="AJS22" s="176"/>
      <c r="AJT22" s="183">
        <v>730000</v>
      </c>
      <c r="AJU22" s="181">
        <v>43161</v>
      </c>
      <c r="AJV22" s="173" t="s">
        <v>55</v>
      </c>
      <c r="AJW22" s="176"/>
      <c r="AJX22" s="183">
        <v>730000</v>
      </c>
      <c r="AJY22" s="181">
        <v>43161</v>
      </c>
      <c r="AJZ22" s="173" t="s">
        <v>55</v>
      </c>
      <c r="AKA22" s="176"/>
      <c r="AKB22" s="183">
        <v>730000</v>
      </c>
      <c r="AKC22" s="181">
        <v>43161</v>
      </c>
      <c r="AKD22" s="173" t="s">
        <v>55</v>
      </c>
      <c r="AKE22" s="176"/>
      <c r="AKF22" s="183">
        <v>730000</v>
      </c>
      <c r="AKG22" s="181">
        <v>43161</v>
      </c>
      <c r="AKH22" s="173" t="s">
        <v>55</v>
      </c>
      <c r="AKI22" s="176"/>
      <c r="AKJ22" s="183">
        <v>730000</v>
      </c>
      <c r="AKK22" s="181">
        <v>43161</v>
      </c>
      <c r="AKL22" s="173" t="s">
        <v>55</v>
      </c>
      <c r="AKM22" s="176"/>
      <c r="AKN22" s="183">
        <v>730000</v>
      </c>
      <c r="AKO22" s="181">
        <v>43161</v>
      </c>
      <c r="AKP22" s="173" t="s">
        <v>55</v>
      </c>
      <c r="AKQ22" s="176"/>
      <c r="AKR22" s="183">
        <v>730000</v>
      </c>
      <c r="AKS22" s="181">
        <v>43161</v>
      </c>
      <c r="AKT22" s="173" t="s">
        <v>55</v>
      </c>
      <c r="AKU22" s="176"/>
      <c r="AKV22" s="183">
        <v>730000</v>
      </c>
      <c r="AKW22" s="181">
        <v>43161</v>
      </c>
      <c r="AKX22" s="173" t="s">
        <v>55</v>
      </c>
      <c r="AKY22" s="176"/>
      <c r="AKZ22" s="183">
        <v>730000</v>
      </c>
      <c r="ALA22" s="181">
        <v>43161</v>
      </c>
      <c r="ALB22" s="173" t="s">
        <v>55</v>
      </c>
      <c r="ALC22" s="176"/>
      <c r="ALD22" s="183">
        <v>730000</v>
      </c>
      <c r="ALE22" s="181">
        <v>43161</v>
      </c>
      <c r="ALF22" s="173" t="s">
        <v>55</v>
      </c>
      <c r="ALG22" s="176"/>
      <c r="ALH22" s="183">
        <v>730000</v>
      </c>
      <c r="ALI22" s="181">
        <v>43161</v>
      </c>
      <c r="ALJ22" s="173" t="s">
        <v>55</v>
      </c>
      <c r="ALK22" s="176"/>
      <c r="ALL22" s="183">
        <v>730000</v>
      </c>
      <c r="ALM22" s="181">
        <v>43161</v>
      </c>
      <c r="ALN22" s="173" t="s">
        <v>55</v>
      </c>
      <c r="ALO22" s="176"/>
      <c r="ALP22" s="183">
        <v>730000</v>
      </c>
      <c r="ALQ22" s="181">
        <v>43161</v>
      </c>
      <c r="ALR22" s="173" t="s">
        <v>55</v>
      </c>
      <c r="ALS22" s="176"/>
      <c r="ALT22" s="183">
        <v>730000</v>
      </c>
      <c r="ALU22" s="181">
        <v>43161</v>
      </c>
      <c r="ALV22" s="173" t="s">
        <v>55</v>
      </c>
      <c r="ALW22" s="176"/>
      <c r="ALX22" s="183">
        <v>730000</v>
      </c>
      <c r="ALY22" s="181">
        <v>43161</v>
      </c>
      <c r="ALZ22" s="173" t="s">
        <v>55</v>
      </c>
      <c r="AMA22" s="176"/>
      <c r="AMB22" s="183">
        <v>730000</v>
      </c>
      <c r="AMC22" s="181">
        <v>43161</v>
      </c>
      <c r="AMD22" s="173" t="s">
        <v>55</v>
      </c>
      <c r="AME22" s="176"/>
      <c r="AMF22" s="183">
        <v>730000</v>
      </c>
      <c r="AMG22" s="181">
        <v>43161</v>
      </c>
      <c r="AMH22" s="173" t="s">
        <v>55</v>
      </c>
      <c r="AMI22" s="176"/>
      <c r="AMJ22" s="183">
        <v>730000</v>
      </c>
      <c r="AMK22" s="181">
        <v>43161</v>
      </c>
      <c r="AML22" s="173" t="s">
        <v>55</v>
      </c>
      <c r="AMM22" s="176"/>
      <c r="AMN22" s="183">
        <v>730000</v>
      </c>
      <c r="AMO22" s="181">
        <v>43161</v>
      </c>
      <c r="AMP22" s="173" t="s">
        <v>55</v>
      </c>
      <c r="AMQ22" s="176"/>
      <c r="AMR22" s="183">
        <v>730000</v>
      </c>
      <c r="AMS22" s="181">
        <v>43161</v>
      </c>
      <c r="AMT22" s="173" t="s">
        <v>55</v>
      </c>
      <c r="AMU22" s="176"/>
      <c r="AMV22" s="183">
        <v>730000</v>
      </c>
      <c r="AMW22" s="181">
        <v>43161</v>
      </c>
      <c r="AMX22" s="173" t="s">
        <v>55</v>
      </c>
      <c r="AMY22" s="176"/>
      <c r="AMZ22" s="183">
        <v>730000</v>
      </c>
      <c r="ANA22" s="181">
        <v>43161</v>
      </c>
      <c r="ANB22" s="173" t="s">
        <v>55</v>
      </c>
      <c r="ANC22" s="176"/>
      <c r="AND22" s="183">
        <v>730000</v>
      </c>
      <c r="ANE22" s="181">
        <v>43161</v>
      </c>
      <c r="ANF22" s="173" t="s">
        <v>55</v>
      </c>
      <c r="ANG22" s="176"/>
      <c r="ANH22" s="183">
        <v>730000</v>
      </c>
      <c r="ANI22" s="181">
        <v>43161</v>
      </c>
      <c r="ANJ22" s="173" t="s">
        <v>55</v>
      </c>
      <c r="ANK22" s="176"/>
      <c r="ANL22" s="183">
        <v>730000</v>
      </c>
      <c r="ANM22" s="181">
        <v>43161</v>
      </c>
      <c r="ANN22" s="173" t="s">
        <v>55</v>
      </c>
      <c r="ANO22" s="176"/>
      <c r="ANP22" s="183">
        <v>730000</v>
      </c>
      <c r="ANQ22" s="181">
        <v>43161</v>
      </c>
      <c r="ANR22" s="173" t="s">
        <v>55</v>
      </c>
      <c r="ANS22" s="176"/>
      <c r="ANT22" s="183">
        <v>730000</v>
      </c>
      <c r="ANU22" s="181">
        <v>43161</v>
      </c>
      <c r="ANV22" s="173" t="s">
        <v>55</v>
      </c>
      <c r="ANW22" s="176"/>
      <c r="ANX22" s="183">
        <v>730000</v>
      </c>
      <c r="ANY22" s="181">
        <v>43161</v>
      </c>
      <c r="ANZ22" s="173" t="s">
        <v>55</v>
      </c>
      <c r="AOA22" s="176"/>
      <c r="AOB22" s="183">
        <v>730000</v>
      </c>
      <c r="AOC22" s="181">
        <v>43161</v>
      </c>
      <c r="AOD22" s="173" t="s">
        <v>55</v>
      </c>
      <c r="AOE22" s="176"/>
      <c r="AOF22" s="183">
        <v>730000</v>
      </c>
      <c r="AOG22" s="181">
        <v>43161</v>
      </c>
      <c r="AOH22" s="173" t="s">
        <v>55</v>
      </c>
      <c r="AOI22" s="176"/>
      <c r="AOJ22" s="183">
        <v>730000</v>
      </c>
      <c r="AOK22" s="181">
        <v>43161</v>
      </c>
      <c r="AOL22" s="173" t="s">
        <v>55</v>
      </c>
      <c r="AOM22" s="176"/>
      <c r="AON22" s="183">
        <v>730000</v>
      </c>
      <c r="AOO22" s="181">
        <v>43161</v>
      </c>
      <c r="AOP22" s="173" t="s">
        <v>55</v>
      </c>
      <c r="AOQ22" s="176"/>
      <c r="AOR22" s="183">
        <v>730000</v>
      </c>
      <c r="AOS22" s="181">
        <v>43161</v>
      </c>
      <c r="AOT22" s="173" t="s">
        <v>55</v>
      </c>
      <c r="AOU22" s="176"/>
      <c r="AOV22" s="183">
        <v>730000</v>
      </c>
      <c r="AOW22" s="181">
        <v>43161</v>
      </c>
      <c r="AOX22" s="173" t="s">
        <v>55</v>
      </c>
      <c r="AOY22" s="176"/>
      <c r="AOZ22" s="183">
        <v>730000</v>
      </c>
      <c r="APA22" s="181">
        <v>43161</v>
      </c>
      <c r="APB22" s="173" t="s">
        <v>55</v>
      </c>
      <c r="APC22" s="176"/>
      <c r="APD22" s="183">
        <v>730000</v>
      </c>
      <c r="APE22" s="181">
        <v>43161</v>
      </c>
      <c r="APF22" s="173" t="s">
        <v>55</v>
      </c>
      <c r="APG22" s="176"/>
      <c r="APH22" s="183">
        <v>730000</v>
      </c>
      <c r="API22" s="181">
        <v>43161</v>
      </c>
      <c r="APJ22" s="173" t="s">
        <v>55</v>
      </c>
      <c r="APK22" s="176"/>
      <c r="APL22" s="183">
        <v>730000</v>
      </c>
      <c r="APM22" s="181">
        <v>43161</v>
      </c>
      <c r="APN22" s="173" t="s">
        <v>55</v>
      </c>
      <c r="APO22" s="176"/>
      <c r="APP22" s="183">
        <v>730000</v>
      </c>
      <c r="APQ22" s="181">
        <v>43161</v>
      </c>
      <c r="APR22" s="173" t="s">
        <v>55</v>
      </c>
      <c r="APS22" s="176"/>
      <c r="APT22" s="183">
        <v>730000</v>
      </c>
      <c r="APU22" s="181">
        <v>43161</v>
      </c>
      <c r="APV22" s="173" t="s">
        <v>55</v>
      </c>
      <c r="APW22" s="176"/>
      <c r="APX22" s="183">
        <v>730000</v>
      </c>
      <c r="APY22" s="181">
        <v>43161</v>
      </c>
      <c r="APZ22" s="173" t="s">
        <v>55</v>
      </c>
      <c r="AQA22" s="176"/>
      <c r="AQB22" s="183">
        <v>730000</v>
      </c>
      <c r="AQC22" s="181">
        <v>43161</v>
      </c>
      <c r="AQD22" s="173" t="s">
        <v>55</v>
      </c>
      <c r="AQE22" s="176"/>
      <c r="AQF22" s="183">
        <v>730000</v>
      </c>
      <c r="AQG22" s="181">
        <v>43161</v>
      </c>
      <c r="AQH22" s="173" t="s">
        <v>55</v>
      </c>
      <c r="AQI22" s="176"/>
      <c r="AQJ22" s="183">
        <v>730000</v>
      </c>
      <c r="AQK22" s="181">
        <v>43161</v>
      </c>
      <c r="AQL22" s="173" t="s">
        <v>55</v>
      </c>
      <c r="AQM22" s="176"/>
      <c r="AQN22" s="183">
        <v>730000</v>
      </c>
      <c r="AQO22" s="181">
        <v>43161</v>
      </c>
      <c r="AQP22" s="173" t="s">
        <v>55</v>
      </c>
      <c r="AQQ22" s="176"/>
      <c r="AQR22" s="183">
        <v>730000</v>
      </c>
      <c r="AQS22" s="181">
        <v>43161</v>
      </c>
      <c r="AQT22" s="173" t="s">
        <v>55</v>
      </c>
      <c r="AQU22" s="176"/>
      <c r="AQV22" s="183">
        <v>730000</v>
      </c>
      <c r="AQW22" s="181">
        <v>43161</v>
      </c>
      <c r="AQX22" s="173" t="s">
        <v>55</v>
      </c>
      <c r="AQY22" s="176"/>
      <c r="AQZ22" s="183">
        <v>730000</v>
      </c>
      <c r="ARA22" s="181">
        <v>43161</v>
      </c>
      <c r="ARB22" s="173" t="s">
        <v>55</v>
      </c>
      <c r="ARC22" s="176"/>
      <c r="ARD22" s="183">
        <v>730000</v>
      </c>
      <c r="UDO22" s="32"/>
      <c r="UDP22" s="32"/>
      <c r="UWQ22" s="32"/>
      <c r="UWR22" s="32"/>
    </row>
    <row r="23" spans="1:16192" x14ac:dyDescent="0.25">
      <c r="A23" s="178">
        <v>42271</v>
      </c>
      <c r="B23" s="10"/>
      <c r="C23" s="175" t="s">
        <v>2406</v>
      </c>
      <c r="D23" s="179"/>
      <c r="E23" s="179">
        <f>2200*7</f>
        <v>15400</v>
      </c>
      <c r="F23" s="172">
        <v>42276</v>
      </c>
      <c r="G23" s="174"/>
      <c r="H23" s="198" t="s">
        <v>2385</v>
      </c>
      <c r="I23" s="177">
        <v>200000</v>
      </c>
      <c r="J23" s="182"/>
      <c r="GU23" s="176"/>
      <c r="GV23" s="183">
        <v>150000</v>
      </c>
      <c r="GW23" s="181">
        <v>43165</v>
      </c>
      <c r="GX23" s="175" t="s">
        <v>56</v>
      </c>
      <c r="GY23" s="176"/>
      <c r="GZ23" s="183">
        <v>150000</v>
      </c>
      <c r="HA23" s="181">
        <v>43165</v>
      </c>
      <c r="HB23" s="175" t="s">
        <v>56</v>
      </c>
      <c r="HC23" s="176"/>
      <c r="HD23" s="183">
        <v>150000</v>
      </c>
      <c r="HE23" s="181">
        <v>43165</v>
      </c>
      <c r="HF23" s="175" t="s">
        <v>56</v>
      </c>
      <c r="HG23" s="176"/>
      <c r="HH23" s="183">
        <v>150000</v>
      </c>
      <c r="HI23" s="181">
        <v>43165</v>
      </c>
      <c r="HJ23" s="175" t="s">
        <v>56</v>
      </c>
      <c r="HK23" s="176"/>
      <c r="HL23" s="183">
        <v>150000</v>
      </c>
      <c r="HM23" s="181">
        <v>43165</v>
      </c>
      <c r="HN23" s="175" t="s">
        <v>56</v>
      </c>
      <c r="HO23" s="176"/>
      <c r="HP23" s="183">
        <v>150000</v>
      </c>
      <c r="HQ23" s="181">
        <v>43165</v>
      </c>
      <c r="HR23" s="175" t="s">
        <v>56</v>
      </c>
      <c r="HS23" s="176"/>
      <c r="HT23" s="183">
        <v>150000</v>
      </c>
      <c r="HU23" s="181">
        <v>43165</v>
      </c>
      <c r="HV23" s="175" t="s">
        <v>56</v>
      </c>
      <c r="HW23" s="176"/>
      <c r="HX23" s="183">
        <v>150000</v>
      </c>
      <c r="HY23" s="181">
        <v>43165</v>
      </c>
      <c r="HZ23" s="175" t="s">
        <v>56</v>
      </c>
      <c r="IA23" s="176"/>
      <c r="IB23" s="183">
        <v>150000</v>
      </c>
      <c r="IC23" s="181">
        <v>43165</v>
      </c>
      <c r="ID23" s="175" t="s">
        <v>56</v>
      </c>
      <c r="IE23" s="176"/>
      <c r="IF23" s="183">
        <v>150000</v>
      </c>
      <c r="IG23" s="181">
        <v>43165</v>
      </c>
      <c r="IH23" s="175" t="s">
        <v>56</v>
      </c>
      <c r="II23" s="176"/>
      <c r="IJ23" s="183">
        <v>150000</v>
      </c>
      <c r="IK23" s="181">
        <v>43165</v>
      </c>
      <c r="IL23" s="175" t="s">
        <v>56</v>
      </c>
      <c r="IM23" s="176"/>
      <c r="IN23" s="183">
        <v>150000</v>
      </c>
      <c r="IO23" s="181">
        <v>43165</v>
      </c>
      <c r="IP23" s="175" t="s">
        <v>56</v>
      </c>
      <c r="IQ23" s="176"/>
      <c r="IR23" s="183">
        <v>150000</v>
      </c>
      <c r="IS23" s="181">
        <v>43165</v>
      </c>
      <c r="IT23" s="175" t="s">
        <v>56</v>
      </c>
      <c r="IU23" s="176"/>
      <c r="IV23" s="183">
        <v>150000</v>
      </c>
      <c r="IW23" s="181">
        <v>43165</v>
      </c>
      <c r="IX23" s="175" t="s">
        <v>56</v>
      </c>
      <c r="IY23" s="176"/>
      <c r="IZ23" s="183">
        <v>150000</v>
      </c>
      <c r="JA23" s="181">
        <v>43165</v>
      </c>
      <c r="JB23" s="175" t="s">
        <v>56</v>
      </c>
      <c r="JC23" s="176"/>
      <c r="JD23" s="183">
        <v>150000</v>
      </c>
      <c r="JE23" s="181">
        <v>43165</v>
      </c>
      <c r="JF23" s="175" t="s">
        <v>56</v>
      </c>
      <c r="JG23" s="176"/>
      <c r="JH23" s="183">
        <v>150000</v>
      </c>
      <c r="JI23" s="181">
        <v>43165</v>
      </c>
      <c r="JJ23" s="175" t="s">
        <v>56</v>
      </c>
      <c r="JK23" s="176"/>
      <c r="JL23" s="183">
        <v>150000</v>
      </c>
      <c r="JM23" s="181">
        <v>43165</v>
      </c>
      <c r="JN23" s="175" t="s">
        <v>56</v>
      </c>
      <c r="JO23" s="176"/>
      <c r="JP23" s="183">
        <v>150000</v>
      </c>
      <c r="JQ23" s="181">
        <v>43165</v>
      </c>
      <c r="JR23" s="175" t="s">
        <v>56</v>
      </c>
      <c r="JS23" s="176"/>
      <c r="JT23" s="183">
        <v>150000</v>
      </c>
      <c r="JU23" s="181">
        <v>43165</v>
      </c>
      <c r="JV23" s="175" t="s">
        <v>56</v>
      </c>
      <c r="JW23" s="176"/>
      <c r="JX23" s="183">
        <v>150000</v>
      </c>
      <c r="JY23" s="181">
        <v>43165</v>
      </c>
      <c r="JZ23" s="175" t="s">
        <v>56</v>
      </c>
      <c r="KA23" s="176"/>
      <c r="KB23" s="183">
        <v>150000</v>
      </c>
      <c r="KC23" s="181">
        <v>43165</v>
      </c>
      <c r="KD23" s="175" t="s">
        <v>56</v>
      </c>
      <c r="KE23" s="176"/>
      <c r="KF23" s="183">
        <v>150000</v>
      </c>
      <c r="KG23" s="181">
        <v>43165</v>
      </c>
      <c r="KH23" s="175" t="s">
        <v>56</v>
      </c>
      <c r="KI23" s="176"/>
      <c r="KJ23" s="183">
        <v>150000</v>
      </c>
      <c r="KK23" s="181">
        <v>43165</v>
      </c>
      <c r="KL23" s="175" t="s">
        <v>56</v>
      </c>
      <c r="KM23" s="176"/>
      <c r="KN23" s="183">
        <v>150000</v>
      </c>
      <c r="KO23" s="181">
        <v>43165</v>
      </c>
      <c r="KP23" s="175" t="s">
        <v>56</v>
      </c>
      <c r="KQ23" s="176"/>
      <c r="KR23" s="183">
        <v>150000</v>
      </c>
      <c r="KS23" s="181">
        <v>43165</v>
      </c>
      <c r="KT23" s="175" t="s">
        <v>56</v>
      </c>
      <c r="KU23" s="176"/>
      <c r="KV23" s="183">
        <v>150000</v>
      </c>
      <c r="KW23" s="181">
        <v>43165</v>
      </c>
      <c r="KX23" s="175" t="s">
        <v>56</v>
      </c>
      <c r="KY23" s="176"/>
      <c r="KZ23" s="183">
        <v>150000</v>
      </c>
      <c r="LA23" s="181">
        <v>43165</v>
      </c>
      <c r="LB23" s="175" t="s">
        <v>56</v>
      </c>
      <c r="LC23" s="176"/>
      <c r="LD23" s="183">
        <v>150000</v>
      </c>
      <c r="LE23" s="181">
        <v>43165</v>
      </c>
      <c r="LF23" s="175" t="s">
        <v>56</v>
      </c>
      <c r="LG23" s="176"/>
      <c r="LH23" s="183">
        <v>150000</v>
      </c>
      <c r="LI23" s="181">
        <v>43165</v>
      </c>
      <c r="LJ23" s="175" t="s">
        <v>56</v>
      </c>
      <c r="LK23" s="176"/>
      <c r="LL23" s="183">
        <v>150000</v>
      </c>
      <c r="LM23" s="181">
        <v>43165</v>
      </c>
      <c r="LN23" s="175" t="s">
        <v>56</v>
      </c>
      <c r="LO23" s="176"/>
      <c r="LP23" s="183">
        <v>150000</v>
      </c>
      <c r="LQ23" s="181">
        <v>43165</v>
      </c>
      <c r="LR23" s="175" t="s">
        <v>56</v>
      </c>
      <c r="LS23" s="176"/>
      <c r="LT23" s="183">
        <v>150000</v>
      </c>
      <c r="LU23" s="181">
        <v>43165</v>
      </c>
      <c r="LV23" s="175" t="s">
        <v>56</v>
      </c>
      <c r="LW23" s="176"/>
      <c r="LX23" s="183">
        <v>150000</v>
      </c>
      <c r="LY23" s="181">
        <v>43165</v>
      </c>
      <c r="LZ23" s="175" t="s">
        <v>56</v>
      </c>
      <c r="MA23" s="176"/>
      <c r="MB23" s="183">
        <v>150000</v>
      </c>
      <c r="MC23" s="181">
        <v>43165</v>
      </c>
      <c r="MD23" s="175" t="s">
        <v>56</v>
      </c>
      <c r="ME23" s="176"/>
      <c r="MF23" s="183">
        <v>150000</v>
      </c>
      <c r="MG23" s="181">
        <v>43165</v>
      </c>
      <c r="MH23" s="175" t="s">
        <v>56</v>
      </c>
      <c r="MI23" s="176"/>
      <c r="MJ23" s="183">
        <v>150000</v>
      </c>
      <c r="MK23" s="181">
        <v>43165</v>
      </c>
      <c r="ML23" s="175" t="s">
        <v>56</v>
      </c>
      <c r="MM23" s="176"/>
      <c r="MN23" s="183">
        <v>150000</v>
      </c>
      <c r="MO23" s="181">
        <v>43165</v>
      </c>
      <c r="MP23" s="175" t="s">
        <v>56</v>
      </c>
      <c r="MQ23" s="176"/>
      <c r="MR23" s="183">
        <v>150000</v>
      </c>
      <c r="MS23" s="181">
        <v>43165</v>
      </c>
      <c r="MT23" s="175" t="s">
        <v>56</v>
      </c>
      <c r="MU23" s="176"/>
      <c r="MV23" s="183">
        <v>150000</v>
      </c>
      <c r="MW23" s="181">
        <v>43165</v>
      </c>
      <c r="MX23" s="175" t="s">
        <v>56</v>
      </c>
      <c r="MY23" s="176"/>
      <c r="MZ23" s="183">
        <v>150000</v>
      </c>
      <c r="NA23" s="181">
        <v>43165</v>
      </c>
      <c r="NB23" s="175" t="s">
        <v>56</v>
      </c>
      <c r="NC23" s="176"/>
      <c r="ND23" s="183">
        <v>150000</v>
      </c>
      <c r="NE23" s="181">
        <v>43165</v>
      </c>
      <c r="NF23" s="175" t="s">
        <v>56</v>
      </c>
      <c r="NG23" s="176"/>
      <c r="NH23" s="183">
        <v>150000</v>
      </c>
      <c r="NI23" s="181">
        <v>43165</v>
      </c>
      <c r="NJ23" s="175" t="s">
        <v>56</v>
      </c>
      <c r="NK23" s="176"/>
      <c r="NL23" s="183">
        <v>150000</v>
      </c>
      <c r="NM23" s="181">
        <v>43165</v>
      </c>
      <c r="NN23" s="175" t="s">
        <v>56</v>
      </c>
      <c r="NO23" s="176"/>
      <c r="NP23" s="183">
        <v>150000</v>
      </c>
      <c r="NQ23" s="181">
        <v>43165</v>
      </c>
      <c r="NR23" s="175" t="s">
        <v>56</v>
      </c>
      <c r="NS23" s="176"/>
      <c r="NT23" s="183">
        <v>150000</v>
      </c>
      <c r="NU23" s="181">
        <v>43165</v>
      </c>
      <c r="NV23" s="175" t="s">
        <v>56</v>
      </c>
      <c r="NW23" s="176"/>
      <c r="NX23" s="183">
        <v>150000</v>
      </c>
      <c r="NY23" s="181">
        <v>43165</v>
      </c>
      <c r="NZ23" s="175" t="s">
        <v>56</v>
      </c>
      <c r="OA23" s="176"/>
      <c r="OB23" s="183">
        <v>150000</v>
      </c>
      <c r="OC23" s="181">
        <v>43165</v>
      </c>
      <c r="OD23" s="175" t="s">
        <v>56</v>
      </c>
      <c r="OE23" s="176"/>
      <c r="OF23" s="183">
        <v>150000</v>
      </c>
      <c r="OG23" s="181">
        <v>43165</v>
      </c>
      <c r="OH23" s="175" t="s">
        <v>56</v>
      </c>
      <c r="OI23" s="176"/>
      <c r="OJ23" s="183">
        <v>150000</v>
      </c>
      <c r="OK23" s="181">
        <v>43165</v>
      </c>
      <c r="OL23" s="175" t="s">
        <v>56</v>
      </c>
      <c r="OM23" s="176"/>
      <c r="ON23" s="183">
        <v>150000</v>
      </c>
      <c r="OO23" s="181">
        <v>43165</v>
      </c>
      <c r="OP23" s="175" t="s">
        <v>56</v>
      </c>
      <c r="OQ23" s="176"/>
      <c r="OR23" s="183">
        <v>150000</v>
      </c>
      <c r="OS23" s="181">
        <v>43165</v>
      </c>
      <c r="OT23" s="175" t="s">
        <v>56</v>
      </c>
      <c r="OU23" s="176"/>
      <c r="OV23" s="183">
        <v>150000</v>
      </c>
      <c r="OW23" s="181">
        <v>43165</v>
      </c>
      <c r="OX23" s="175" t="s">
        <v>56</v>
      </c>
      <c r="OY23" s="176"/>
      <c r="OZ23" s="183">
        <v>150000</v>
      </c>
      <c r="PA23" s="181">
        <v>43165</v>
      </c>
      <c r="PB23" s="175" t="s">
        <v>56</v>
      </c>
      <c r="PC23" s="176"/>
      <c r="PD23" s="183">
        <v>150000</v>
      </c>
      <c r="PE23" s="181">
        <v>43165</v>
      </c>
      <c r="PF23" s="175" t="s">
        <v>56</v>
      </c>
      <c r="PG23" s="176"/>
      <c r="PH23" s="183">
        <v>150000</v>
      </c>
      <c r="PI23" s="181">
        <v>43165</v>
      </c>
      <c r="PJ23" s="175" t="s">
        <v>56</v>
      </c>
      <c r="PK23" s="176"/>
      <c r="PL23" s="183">
        <v>150000</v>
      </c>
      <c r="PM23" s="181">
        <v>43165</v>
      </c>
      <c r="PN23" s="175" t="s">
        <v>56</v>
      </c>
      <c r="PO23" s="176"/>
      <c r="PP23" s="183">
        <v>150000</v>
      </c>
      <c r="PQ23" s="181">
        <v>43165</v>
      </c>
      <c r="PR23" s="175" t="s">
        <v>56</v>
      </c>
      <c r="PS23" s="176"/>
      <c r="PT23" s="183">
        <v>150000</v>
      </c>
      <c r="PU23" s="181">
        <v>43165</v>
      </c>
      <c r="PV23" s="175" t="s">
        <v>56</v>
      </c>
      <c r="PW23" s="176"/>
      <c r="PX23" s="183">
        <v>150000</v>
      </c>
      <c r="PY23" s="181">
        <v>43165</v>
      </c>
      <c r="PZ23" s="175" t="s">
        <v>56</v>
      </c>
      <c r="QA23" s="176"/>
      <c r="QB23" s="183">
        <v>150000</v>
      </c>
      <c r="QC23" s="181">
        <v>43165</v>
      </c>
      <c r="QD23" s="175" t="s">
        <v>56</v>
      </c>
      <c r="QE23" s="176"/>
      <c r="QF23" s="183">
        <v>150000</v>
      </c>
      <c r="QG23" s="181">
        <v>43165</v>
      </c>
      <c r="QH23" s="175" t="s">
        <v>56</v>
      </c>
      <c r="QI23" s="176"/>
      <c r="QJ23" s="183">
        <v>150000</v>
      </c>
      <c r="QK23" s="181">
        <v>43165</v>
      </c>
      <c r="QL23" s="175" t="s">
        <v>56</v>
      </c>
      <c r="QM23" s="176"/>
      <c r="QN23" s="183">
        <v>150000</v>
      </c>
      <c r="QO23" s="181">
        <v>43165</v>
      </c>
      <c r="QP23" s="175" t="s">
        <v>56</v>
      </c>
      <c r="QQ23" s="176"/>
      <c r="QR23" s="183">
        <v>150000</v>
      </c>
      <c r="QS23" s="181">
        <v>43165</v>
      </c>
      <c r="QT23" s="175" t="s">
        <v>56</v>
      </c>
      <c r="QU23" s="176"/>
      <c r="QV23" s="183">
        <v>150000</v>
      </c>
      <c r="QW23" s="181">
        <v>43165</v>
      </c>
      <c r="QX23" s="175" t="s">
        <v>56</v>
      </c>
      <c r="QY23" s="176"/>
      <c r="QZ23" s="183">
        <v>150000</v>
      </c>
      <c r="RA23" s="181">
        <v>43165</v>
      </c>
      <c r="RB23" s="175" t="s">
        <v>56</v>
      </c>
      <c r="RC23" s="176"/>
      <c r="RD23" s="183">
        <v>150000</v>
      </c>
      <c r="RE23" s="181">
        <v>43165</v>
      </c>
      <c r="RF23" s="175" t="s">
        <v>56</v>
      </c>
      <c r="RG23" s="176"/>
      <c r="RH23" s="183">
        <v>150000</v>
      </c>
      <c r="RI23" s="181">
        <v>43165</v>
      </c>
      <c r="RJ23" s="175" t="s">
        <v>56</v>
      </c>
      <c r="RK23" s="176"/>
      <c r="RL23" s="183">
        <v>150000</v>
      </c>
      <c r="RM23" s="181">
        <v>43165</v>
      </c>
      <c r="RN23" s="175" t="s">
        <v>56</v>
      </c>
      <c r="RO23" s="176"/>
      <c r="RP23" s="183">
        <v>150000</v>
      </c>
      <c r="RQ23" s="181">
        <v>43165</v>
      </c>
      <c r="RR23" s="175" t="s">
        <v>56</v>
      </c>
      <c r="RS23" s="176"/>
      <c r="RT23" s="183">
        <v>150000</v>
      </c>
      <c r="RU23" s="181">
        <v>43165</v>
      </c>
      <c r="RV23" s="175" t="s">
        <v>56</v>
      </c>
      <c r="RW23" s="176"/>
      <c r="RX23" s="183">
        <v>150000</v>
      </c>
      <c r="RY23" s="181">
        <v>43165</v>
      </c>
      <c r="RZ23" s="175" t="s">
        <v>56</v>
      </c>
      <c r="SA23" s="176"/>
      <c r="SB23" s="183">
        <v>150000</v>
      </c>
      <c r="SC23" s="181">
        <v>43165</v>
      </c>
      <c r="SD23" s="175" t="s">
        <v>56</v>
      </c>
      <c r="SE23" s="176"/>
      <c r="SF23" s="183">
        <v>150000</v>
      </c>
      <c r="SG23" s="181">
        <v>43165</v>
      </c>
      <c r="SH23" s="175" t="s">
        <v>56</v>
      </c>
      <c r="SI23" s="176"/>
      <c r="SJ23" s="183">
        <v>150000</v>
      </c>
      <c r="SK23" s="181">
        <v>43165</v>
      </c>
      <c r="SL23" s="175" t="s">
        <v>56</v>
      </c>
      <c r="SM23" s="176"/>
      <c r="SN23" s="183">
        <v>150000</v>
      </c>
      <c r="SO23" s="181">
        <v>43165</v>
      </c>
      <c r="SP23" s="175" t="s">
        <v>56</v>
      </c>
      <c r="SQ23" s="176"/>
      <c r="SR23" s="183">
        <v>150000</v>
      </c>
      <c r="SS23" s="181">
        <v>43165</v>
      </c>
      <c r="ST23" s="175" t="s">
        <v>56</v>
      </c>
      <c r="SU23" s="176"/>
      <c r="SV23" s="183">
        <v>150000</v>
      </c>
      <c r="SW23" s="181">
        <v>43165</v>
      </c>
      <c r="SX23" s="175" t="s">
        <v>56</v>
      </c>
      <c r="SY23" s="176"/>
      <c r="SZ23" s="183">
        <v>150000</v>
      </c>
      <c r="TA23" s="181">
        <v>43165</v>
      </c>
      <c r="TB23" s="175" t="s">
        <v>56</v>
      </c>
      <c r="TC23" s="176"/>
      <c r="TD23" s="183">
        <v>150000</v>
      </c>
      <c r="TE23" s="181">
        <v>43165</v>
      </c>
      <c r="TF23" s="175" t="s">
        <v>56</v>
      </c>
      <c r="TG23" s="176"/>
      <c r="TH23" s="183">
        <v>150000</v>
      </c>
      <c r="TI23" s="181">
        <v>43165</v>
      </c>
      <c r="TJ23" s="175" t="s">
        <v>56</v>
      </c>
      <c r="TK23" s="176"/>
      <c r="TL23" s="183">
        <v>150000</v>
      </c>
      <c r="TM23" s="181">
        <v>43165</v>
      </c>
      <c r="TN23" s="175" t="s">
        <v>56</v>
      </c>
      <c r="TO23" s="176"/>
      <c r="TP23" s="183">
        <v>150000</v>
      </c>
      <c r="TQ23" s="181">
        <v>43165</v>
      </c>
      <c r="TR23" s="175" t="s">
        <v>56</v>
      </c>
      <c r="TS23" s="176"/>
      <c r="TT23" s="183">
        <v>150000</v>
      </c>
      <c r="TU23" s="181">
        <v>43165</v>
      </c>
      <c r="TV23" s="175" t="s">
        <v>56</v>
      </c>
      <c r="TW23" s="176"/>
      <c r="TX23" s="183">
        <v>150000</v>
      </c>
      <c r="TY23" s="181">
        <v>43165</v>
      </c>
      <c r="TZ23" s="175" t="s">
        <v>56</v>
      </c>
      <c r="UA23" s="176"/>
      <c r="UB23" s="183">
        <v>150000</v>
      </c>
      <c r="UC23" s="181">
        <v>43165</v>
      </c>
      <c r="UD23" s="175" t="s">
        <v>56</v>
      </c>
      <c r="UE23" s="176"/>
      <c r="UF23" s="183">
        <v>150000</v>
      </c>
      <c r="UG23" s="181">
        <v>43165</v>
      </c>
      <c r="UH23" s="175" t="s">
        <v>56</v>
      </c>
      <c r="UI23" s="176"/>
      <c r="UJ23" s="183">
        <v>150000</v>
      </c>
      <c r="UK23" s="181">
        <v>43165</v>
      </c>
      <c r="UL23" s="175" t="s">
        <v>56</v>
      </c>
      <c r="UM23" s="176"/>
      <c r="UN23" s="183">
        <v>150000</v>
      </c>
      <c r="UO23" s="181">
        <v>43165</v>
      </c>
      <c r="UP23" s="175" t="s">
        <v>56</v>
      </c>
      <c r="UQ23" s="176"/>
      <c r="UR23" s="183">
        <v>150000</v>
      </c>
      <c r="US23" s="181">
        <v>43165</v>
      </c>
      <c r="UT23" s="175" t="s">
        <v>56</v>
      </c>
      <c r="UU23" s="176"/>
      <c r="UV23" s="183">
        <v>150000</v>
      </c>
      <c r="UW23" s="181">
        <v>43165</v>
      </c>
      <c r="UX23" s="175" t="s">
        <v>56</v>
      </c>
      <c r="UY23" s="176"/>
      <c r="UZ23" s="183">
        <v>150000</v>
      </c>
      <c r="VA23" s="181">
        <v>43165</v>
      </c>
      <c r="VB23" s="175" t="s">
        <v>56</v>
      </c>
      <c r="VC23" s="176"/>
      <c r="VD23" s="183">
        <v>150000</v>
      </c>
      <c r="VE23" s="181">
        <v>43165</v>
      </c>
      <c r="VF23" s="175" t="s">
        <v>56</v>
      </c>
      <c r="VG23" s="176"/>
      <c r="VH23" s="183">
        <v>150000</v>
      </c>
      <c r="VI23" s="181">
        <v>43165</v>
      </c>
      <c r="VJ23" s="175" t="s">
        <v>56</v>
      </c>
      <c r="VK23" s="176"/>
      <c r="VL23" s="183">
        <v>150000</v>
      </c>
      <c r="VM23" s="181">
        <v>43165</v>
      </c>
      <c r="VN23" s="175" t="s">
        <v>56</v>
      </c>
      <c r="VO23" s="176"/>
      <c r="VP23" s="183">
        <v>150000</v>
      </c>
      <c r="VQ23" s="181">
        <v>43165</v>
      </c>
      <c r="VR23" s="175" t="s">
        <v>56</v>
      </c>
      <c r="VS23" s="176"/>
      <c r="VT23" s="183">
        <v>150000</v>
      </c>
      <c r="VU23" s="181">
        <v>43165</v>
      </c>
      <c r="VV23" s="175" t="s">
        <v>56</v>
      </c>
      <c r="VW23" s="176"/>
      <c r="VX23" s="183">
        <v>150000</v>
      </c>
      <c r="VY23" s="181">
        <v>43165</v>
      </c>
      <c r="VZ23" s="175" t="s">
        <v>56</v>
      </c>
      <c r="WA23" s="176"/>
      <c r="WB23" s="183">
        <v>150000</v>
      </c>
      <c r="WC23" s="181">
        <v>43165</v>
      </c>
      <c r="WD23" s="175" t="s">
        <v>56</v>
      </c>
      <c r="WE23" s="176"/>
      <c r="WF23" s="183">
        <v>150000</v>
      </c>
      <c r="WG23" s="181">
        <v>43165</v>
      </c>
      <c r="WH23" s="175" t="s">
        <v>56</v>
      </c>
      <c r="WI23" s="176"/>
      <c r="WJ23" s="183">
        <v>150000</v>
      </c>
      <c r="WK23" s="181">
        <v>43165</v>
      </c>
      <c r="WL23" s="175" t="s">
        <v>56</v>
      </c>
      <c r="WM23" s="176"/>
      <c r="WN23" s="183">
        <v>150000</v>
      </c>
      <c r="WO23" s="181">
        <v>43165</v>
      </c>
      <c r="WP23" s="175" t="s">
        <v>56</v>
      </c>
      <c r="WQ23" s="176"/>
      <c r="WR23" s="183">
        <v>150000</v>
      </c>
      <c r="WS23" s="181">
        <v>43165</v>
      </c>
      <c r="WT23" s="175" t="s">
        <v>56</v>
      </c>
      <c r="WU23" s="176"/>
      <c r="WV23" s="183">
        <v>150000</v>
      </c>
      <c r="WW23" s="181">
        <v>43165</v>
      </c>
      <c r="WX23" s="175" t="s">
        <v>56</v>
      </c>
      <c r="WY23" s="176"/>
      <c r="WZ23" s="183">
        <v>150000</v>
      </c>
      <c r="XA23" s="181">
        <v>43165</v>
      </c>
      <c r="XB23" s="175" t="s">
        <v>56</v>
      </c>
      <c r="XC23" s="176"/>
      <c r="XD23" s="183">
        <v>150000</v>
      </c>
      <c r="XE23" s="181">
        <v>43165</v>
      </c>
      <c r="XF23" s="175" t="s">
        <v>56</v>
      </c>
      <c r="XG23" s="176"/>
      <c r="XH23" s="183">
        <v>150000</v>
      </c>
      <c r="XI23" s="181">
        <v>43165</v>
      </c>
      <c r="XJ23" s="175" t="s">
        <v>56</v>
      </c>
      <c r="XK23" s="176"/>
      <c r="XL23" s="183">
        <v>150000</v>
      </c>
      <c r="XM23" s="181">
        <v>43165</v>
      </c>
      <c r="XN23" s="175" t="s">
        <v>56</v>
      </c>
      <c r="XO23" s="176"/>
      <c r="XP23" s="183">
        <v>150000</v>
      </c>
      <c r="XQ23" s="181">
        <v>43165</v>
      </c>
      <c r="XR23" s="175" t="s">
        <v>56</v>
      </c>
      <c r="XS23" s="176"/>
      <c r="XT23" s="183">
        <v>150000</v>
      </c>
      <c r="XU23" s="181">
        <v>43165</v>
      </c>
      <c r="XV23" s="175" t="s">
        <v>56</v>
      </c>
      <c r="XW23" s="176"/>
      <c r="XX23" s="183">
        <v>150000</v>
      </c>
      <c r="XY23" s="181">
        <v>43165</v>
      </c>
      <c r="XZ23" s="175" t="s">
        <v>56</v>
      </c>
      <c r="YA23" s="176"/>
      <c r="YB23" s="183">
        <v>150000</v>
      </c>
      <c r="YC23" s="181">
        <v>43165</v>
      </c>
      <c r="YD23" s="175" t="s">
        <v>56</v>
      </c>
      <c r="YE23" s="176"/>
      <c r="YF23" s="183">
        <v>150000</v>
      </c>
      <c r="YG23" s="181">
        <v>43165</v>
      </c>
      <c r="YH23" s="175" t="s">
        <v>56</v>
      </c>
      <c r="YI23" s="176"/>
      <c r="YJ23" s="183">
        <v>150000</v>
      </c>
      <c r="YK23" s="181">
        <v>43165</v>
      </c>
      <c r="YL23" s="175" t="s">
        <v>56</v>
      </c>
      <c r="YM23" s="176"/>
      <c r="YN23" s="183">
        <v>150000</v>
      </c>
      <c r="YO23" s="181">
        <v>43165</v>
      </c>
      <c r="YP23" s="175" t="s">
        <v>56</v>
      </c>
      <c r="YQ23" s="176"/>
      <c r="YR23" s="183">
        <v>150000</v>
      </c>
      <c r="YS23" s="181">
        <v>43165</v>
      </c>
      <c r="YT23" s="175" t="s">
        <v>56</v>
      </c>
      <c r="YU23" s="176"/>
      <c r="YV23" s="183">
        <v>150000</v>
      </c>
      <c r="YW23" s="181">
        <v>43165</v>
      </c>
      <c r="YX23" s="175" t="s">
        <v>56</v>
      </c>
      <c r="YY23" s="176"/>
      <c r="YZ23" s="183">
        <v>150000</v>
      </c>
      <c r="ZA23" s="181">
        <v>43165</v>
      </c>
      <c r="ZB23" s="175" t="s">
        <v>56</v>
      </c>
      <c r="ZC23" s="176"/>
      <c r="ZD23" s="183">
        <v>150000</v>
      </c>
      <c r="ZE23" s="181">
        <v>43165</v>
      </c>
      <c r="ZF23" s="175" t="s">
        <v>56</v>
      </c>
      <c r="ZG23" s="176"/>
      <c r="ZH23" s="183">
        <v>150000</v>
      </c>
      <c r="ZI23" s="181">
        <v>43165</v>
      </c>
      <c r="ZJ23" s="175" t="s">
        <v>56</v>
      </c>
      <c r="ZK23" s="176"/>
      <c r="ZL23" s="183">
        <v>150000</v>
      </c>
      <c r="ZM23" s="181">
        <v>43165</v>
      </c>
      <c r="ZN23" s="175" t="s">
        <v>56</v>
      </c>
      <c r="ZO23" s="176"/>
      <c r="ZP23" s="183">
        <v>150000</v>
      </c>
      <c r="ZQ23" s="181">
        <v>43165</v>
      </c>
      <c r="ZR23" s="175" t="s">
        <v>56</v>
      </c>
      <c r="ZS23" s="176"/>
      <c r="ZT23" s="183">
        <v>150000</v>
      </c>
      <c r="ZU23" s="181">
        <v>43165</v>
      </c>
      <c r="ZV23" s="175" t="s">
        <v>56</v>
      </c>
      <c r="ZW23" s="176"/>
      <c r="ZX23" s="183">
        <v>150000</v>
      </c>
      <c r="ZY23" s="181">
        <v>43165</v>
      </c>
      <c r="ZZ23" s="175" t="s">
        <v>56</v>
      </c>
      <c r="AAA23" s="176"/>
      <c r="AAB23" s="183">
        <v>150000</v>
      </c>
      <c r="AAC23" s="181">
        <v>43165</v>
      </c>
      <c r="AAD23" s="175" t="s">
        <v>56</v>
      </c>
      <c r="AAE23" s="176"/>
      <c r="AAF23" s="183">
        <v>150000</v>
      </c>
      <c r="AAG23" s="181">
        <v>43165</v>
      </c>
      <c r="AAH23" s="175" t="s">
        <v>56</v>
      </c>
      <c r="AAI23" s="176"/>
      <c r="AAJ23" s="183">
        <v>150000</v>
      </c>
      <c r="AAK23" s="181">
        <v>43165</v>
      </c>
      <c r="AAL23" s="175" t="s">
        <v>56</v>
      </c>
      <c r="AAM23" s="176"/>
      <c r="AAN23" s="183">
        <v>150000</v>
      </c>
      <c r="AAO23" s="181">
        <v>43165</v>
      </c>
      <c r="AAP23" s="175" t="s">
        <v>56</v>
      </c>
      <c r="AAQ23" s="176"/>
      <c r="AAR23" s="183">
        <v>150000</v>
      </c>
      <c r="AAS23" s="181">
        <v>43165</v>
      </c>
      <c r="AAT23" s="175" t="s">
        <v>56</v>
      </c>
      <c r="AAU23" s="176"/>
      <c r="AAV23" s="183">
        <v>150000</v>
      </c>
      <c r="AAW23" s="181">
        <v>43165</v>
      </c>
      <c r="AAX23" s="175" t="s">
        <v>56</v>
      </c>
      <c r="AAY23" s="176"/>
      <c r="AAZ23" s="183">
        <v>150000</v>
      </c>
      <c r="ABA23" s="181">
        <v>43165</v>
      </c>
      <c r="ABB23" s="175" t="s">
        <v>56</v>
      </c>
      <c r="ABC23" s="176"/>
      <c r="ABD23" s="183">
        <v>150000</v>
      </c>
      <c r="ABE23" s="181">
        <v>43165</v>
      </c>
      <c r="ABF23" s="175" t="s">
        <v>56</v>
      </c>
      <c r="ABG23" s="176"/>
      <c r="ABH23" s="183">
        <v>150000</v>
      </c>
      <c r="ABI23" s="181">
        <v>43165</v>
      </c>
      <c r="ABJ23" s="175" t="s">
        <v>56</v>
      </c>
      <c r="ABK23" s="176"/>
      <c r="ABL23" s="183">
        <v>150000</v>
      </c>
      <c r="ABM23" s="181">
        <v>43165</v>
      </c>
      <c r="ABN23" s="175" t="s">
        <v>56</v>
      </c>
      <c r="ABO23" s="176"/>
      <c r="ABP23" s="183">
        <v>150000</v>
      </c>
      <c r="ABQ23" s="181">
        <v>43165</v>
      </c>
      <c r="ABR23" s="175" t="s">
        <v>56</v>
      </c>
      <c r="ABS23" s="176"/>
      <c r="ABT23" s="183">
        <v>150000</v>
      </c>
      <c r="ABU23" s="181">
        <v>43165</v>
      </c>
      <c r="ABV23" s="175" t="s">
        <v>56</v>
      </c>
      <c r="ABW23" s="176"/>
      <c r="ABX23" s="183">
        <v>150000</v>
      </c>
      <c r="ABY23" s="181">
        <v>43165</v>
      </c>
      <c r="ABZ23" s="175" t="s">
        <v>56</v>
      </c>
      <c r="ACA23" s="176"/>
      <c r="ACB23" s="183">
        <v>150000</v>
      </c>
      <c r="ACC23" s="181">
        <v>43165</v>
      </c>
      <c r="ACD23" s="175" t="s">
        <v>56</v>
      </c>
      <c r="ACE23" s="176"/>
      <c r="ACF23" s="183">
        <v>150000</v>
      </c>
      <c r="ACG23" s="181">
        <v>43165</v>
      </c>
      <c r="ACH23" s="175" t="s">
        <v>56</v>
      </c>
      <c r="ACI23" s="176"/>
      <c r="ACJ23" s="183">
        <v>150000</v>
      </c>
      <c r="ACK23" s="181">
        <v>43165</v>
      </c>
      <c r="ACL23" s="175" t="s">
        <v>56</v>
      </c>
      <c r="ACM23" s="176"/>
      <c r="ACN23" s="183">
        <v>150000</v>
      </c>
      <c r="ACO23" s="181">
        <v>43165</v>
      </c>
      <c r="ACP23" s="175" t="s">
        <v>56</v>
      </c>
      <c r="ACQ23" s="176"/>
      <c r="ACR23" s="183">
        <v>150000</v>
      </c>
      <c r="ACS23" s="181">
        <v>43165</v>
      </c>
      <c r="ACT23" s="175" t="s">
        <v>56</v>
      </c>
      <c r="ACU23" s="176"/>
      <c r="ACV23" s="183">
        <v>150000</v>
      </c>
      <c r="ACW23" s="181">
        <v>43165</v>
      </c>
      <c r="ACX23" s="175" t="s">
        <v>56</v>
      </c>
      <c r="ACY23" s="176"/>
      <c r="ACZ23" s="183">
        <v>150000</v>
      </c>
      <c r="ADA23" s="181">
        <v>43165</v>
      </c>
      <c r="ADB23" s="175" t="s">
        <v>56</v>
      </c>
      <c r="ADC23" s="176"/>
      <c r="ADD23" s="183">
        <v>150000</v>
      </c>
      <c r="ADE23" s="181">
        <v>43165</v>
      </c>
      <c r="ADF23" s="175" t="s">
        <v>56</v>
      </c>
      <c r="ADG23" s="176"/>
      <c r="ADH23" s="183">
        <v>150000</v>
      </c>
      <c r="ADI23" s="181">
        <v>43165</v>
      </c>
      <c r="ADJ23" s="175" t="s">
        <v>56</v>
      </c>
      <c r="ADK23" s="176"/>
      <c r="ADL23" s="183">
        <v>150000</v>
      </c>
      <c r="ADM23" s="181">
        <v>43165</v>
      </c>
      <c r="ADN23" s="175" t="s">
        <v>56</v>
      </c>
      <c r="ADO23" s="176"/>
      <c r="ADP23" s="183">
        <v>150000</v>
      </c>
      <c r="ADQ23" s="181">
        <v>43165</v>
      </c>
      <c r="ADR23" s="175" t="s">
        <v>56</v>
      </c>
      <c r="ADS23" s="176"/>
      <c r="ADT23" s="183">
        <v>150000</v>
      </c>
      <c r="ADU23" s="181">
        <v>43165</v>
      </c>
      <c r="ADV23" s="175" t="s">
        <v>56</v>
      </c>
      <c r="ADW23" s="176"/>
      <c r="ADX23" s="183">
        <v>150000</v>
      </c>
      <c r="ADY23" s="181">
        <v>43165</v>
      </c>
      <c r="ADZ23" s="175" t="s">
        <v>56</v>
      </c>
      <c r="AEA23" s="176"/>
      <c r="AEB23" s="183">
        <v>150000</v>
      </c>
      <c r="AEC23" s="181">
        <v>43165</v>
      </c>
      <c r="AED23" s="175" t="s">
        <v>56</v>
      </c>
      <c r="AEE23" s="176"/>
      <c r="AEF23" s="183">
        <v>150000</v>
      </c>
      <c r="AEG23" s="181">
        <v>43165</v>
      </c>
      <c r="AEH23" s="175" t="s">
        <v>56</v>
      </c>
      <c r="AEI23" s="176"/>
      <c r="AEJ23" s="183">
        <v>150000</v>
      </c>
      <c r="AEK23" s="181">
        <v>43165</v>
      </c>
      <c r="AEL23" s="175" t="s">
        <v>56</v>
      </c>
      <c r="AEM23" s="176"/>
      <c r="AEN23" s="183">
        <v>150000</v>
      </c>
      <c r="AEO23" s="181">
        <v>43165</v>
      </c>
      <c r="AEP23" s="175" t="s">
        <v>56</v>
      </c>
      <c r="AEQ23" s="176"/>
      <c r="AER23" s="183">
        <v>150000</v>
      </c>
      <c r="AES23" s="181">
        <v>43165</v>
      </c>
      <c r="AET23" s="175" t="s">
        <v>56</v>
      </c>
      <c r="AEU23" s="176"/>
      <c r="AEV23" s="183">
        <v>150000</v>
      </c>
      <c r="AEW23" s="181">
        <v>43165</v>
      </c>
      <c r="AEX23" s="175" t="s">
        <v>56</v>
      </c>
      <c r="AEY23" s="176"/>
      <c r="AEZ23" s="183">
        <v>150000</v>
      </c>
      <c r="AFA23" s="181">
        <v>43165</v>
      </c>
      <c r="AFB23" s="175" t="s">
        <v>56</v>
      </c>
      <c r="AFC23" s="176"/>
      <c r="AFD23" s="183">
        <v>150000</v>
      </c>
      <c r="AFE23" s="181">
        <v>43165</v>
      </c>
      <c r="AFF23" s="175" t="s">
        <v>56</v>
      </c>
      <c r="AFG23" s="176"/>
      <c r="AFH23" s="183">
        <v>150000</v>
      </c>
      <c r="AFI23" s="181">
        <v>43165</v>
      </c>
      <c r="AFJ23" s="175" t="s">
        <v>56</v>
      </c>
      <c r="AFK23" s="176"/>
      <c r="AFL23" s="183">
        <v>150000</v>
      </c>
      <c r="AFM23" s="181">
        <v>43165</v>
      </c>
      <c r="AFN23" s="175" t="s">
        <v>56</v>
      </c>
      <c r="AFO23" s="176"/>
      <c r="AFP23" s="183">
        <v>150000</v>
      </c>
      <c r="AFQ23" s="181">
        <v>43165</v>
      </c>
      <c r="AFR23" s="175" t="s">
        <v>56</v>
      </c>
      <c r="AFS23" s="176"/>
      <c r="AFT23" s="183">
        <v>150000</v>
      </c>
      <c r="AFU23" s="181">
        <v>43165</v>
      </c>
      <c r="AFV23" s="175" t="s">
        <v>56</v>
      </c>
      <c r="AFW23" s="176"/>
      <c r="AFX23" s="183">
        <v>150000</v>
      </c>
      <c r="AFY23" s="181">
        <v>43165</v>
      </c>
      <c r="AFZ23" s="175" t="s">
        <v>56</v>
      </c>
      <c r="AGA23" s="176"/>
      <c r="AGB23" s="183">
        <v>150000</v>
      </c>
      <c r="AGC23" s="181">
        <v>43165</v>
      </c>
      <c r="AGD23" s="175" t="s">
        <v>56</v>
      </c>
      <c r="AGE23" s="176"/>
      <c r="AGF23" s="183">
        <v>150000</v>
      </c>
      <c r="AGG23" s="181">
        <v>43165</v>
      </c>
      <c r="AGH23" s="175" t="s">
        <v>56</v>
      </c>
      <c r="AGI23" s="176"/>
      <c r="AGJ23" s="183">
        <v>150000</v>
      </c>
      <c r="AGK23" s="181">
        <v>43165</v>
      </c>
      <c r="AGL23" s="175" t="s">
        <v>56</v>
      </c>
      <c r="AGM23" s="176"/>
      <c r="AGN23" s="183">
        <v>150000</v>
      </c>
      <c r="AGO23" s="181">
        <v>43165</v>
      </c>
      <c r="AGP23" s="175" t="s">
        <v>56</v>
      </c>
      <c r="AGQ23" s="176"/>
      <c r="AGR23" s="183">
        <v>150000</v>
      </c>
      <c r="AGS23" s="181">
        <v>43165</v>
      </c>
      <c r="AGT23" s="175" t="s">
        <v>56</v>
      </c>
      <c r="AGU23" s="176"/>
      <c r="AGV23" s="183">
        <v>150000</v>
      </c>
      <c r="AGW23" s="181">
        <v>43165</v>
      </c>
      <c r="AGX23" s="175" t="s">
        <v>56</v>
      </c>
      <c r="AGY23" s="176"/>
      <c r="AGZ23" s="183">
        <v>150000</v>
      </c>
      <c r="AHA23" s="181">
        <v>43165</v>
      </c>
      <c r="AHB23" s="175" t="s">
        <v>56</v>
      </c>
      <c r="AHC23" s="176"/>
      <c r="AHD23" s="183">
        <v>150000</v>
      </c>
      <c r="AHE23" s="181">
        <v>43165</v>
      </c>
      <c r="AHF23" s="175" t="s">
        <v>56</v>
      </c>
      <c r="AHG23" s="176"/>
      <c r="AHH23" s="183">
        <v>150000</v>
      </c>
      <c r="AHI23" s="181">
        <v>43165</v>
      </c>
      <c r="AHJ23" s="175" t="s">
        <v>56</v>
      </c>
      <c r="AHK23" s="176"/>
      <c r="AHL23" s="183">
        <v>150000</v>
      </c>
      <c r="AHM23" s="181">
        <v>43165</v>
      </c>
      <c r="AHN23" s="175" t="s">
        <v>56</v>
      </c>
      <c r="AHO23" s="176"/>
      <c r="AHP23" s="183">
        <v>150000</v>
      </c>
      <c r="AHQ23" s="181">
        <v>43165</v>
      </c>
      <c r="AHR23" s="175" t="s">
        <v>56</v>
      </c>
      <c r="AHS23" s="176"/>
      <c r="AHT23" s="183">
        <v>150000</v>
      </c>
      <c r="AHU23" s="181">
        <v>43165</v>
      </c>
      <c r="AHV23" s="175" t="s">
        <v>56</v>
      </c>
      <c r="AHW23" s="176"/>
      <c r="AHX23" s="183">
        <v>150000</v>
      </c>
      <c r="AHY23" s="181">
        <v>43165</v>
      </c>
      <c r="AHZ23" s="175" t="s">
        <v>56</v>
      </c>
      <c r="AIA23" s="176"/>
      <c r="AIB23" s="183">
        <v>150000</v>
      </c>
      <c r="AIC23" s="181">
        <v>43165</v>
      </c>
      <c r="AID23" s="175" t="s">
        <v>56</v>
      </c>
      <c r="AIE23" s="176"/>
      <c r="AIF23" s="183">
        <v>150000</v>
      </c>
      <c r="AIG23" s="181">
        <v>43165</v>
      </c>
      <c r="AIH23" s="175" t="s">
        <v>56</v>
      </c>
      <c r="AII23" s="176"/>
      <c r="AIJ23" s="183">
        <v>150000</v>
      </c>
      <c r="AIK23" s="181">
        <v>43165</v>
      </c>
      <c r="AIL23" s="175" t="s">
        <v>56</v>
      </c>
      <c r="AIM23" s="176"/>
      <c r="AIN23" s="183">
        <v>150000</v>
      </c>
      <c r="AIO23" s="181">
        <v>43165</v>
      </c>
      <c r="AIP23" s="175" t="s">
        <v>56</v>
      </c>
      <c r="AIQ23" s="176"/>
      <c r="AIR23" s="183">
        <v>150000</v>
      </c>
      <c r="AIS23" s="181">
        <v>43165</v>
      </c>
      <c r="AIT23" s="175" t="s">
        <v>56</v>
      </c>
      <c r="AIU23" s="176"/>
      <c r="AIV23" s="183">
        <v>150000</v>
      </c>
      <c r="AIW23" s="181">
        <v>43165</v>
      </c>
      <c r="AIX23" s="175" t="s">
        <v>56</v>
      </c>
      <c r="AIY23" s="176"/>
      <c r="AIZ23" s="183">
        <v>150000</v>
      </c>
      <c r="AJA23" s="181">
        <v>43165</v>
      </c>
      <c r="AJB23" s="175" t="s">
        <v>56</v>
      </c>
      <c r="AJC23" s="176"/>
      <c r="AJD23" s="183">
        <v>150000</v>
      </c>
      <c r="AJE23" s="181">
        <v>43165</v>
      </c>
      <c r="AJF23" s="175" t="s">
        <v>56</v>
      </c>
      <c r="AJG23" s="176"/>
      <c r="AJH23" s="183">
        <v>150000</v>
      </c>
      <c r="AJI23" s="181">
        <v>43165</v>
      </c>
      <c r="AJJ23" s="175" t="s">
        <v>56</v>
      </c>
      <c r="AJK23" s="176"/>
      <c r="AJL23" s="183">
        <v>150000</v>
      </c>
      <c r="AJM23" s="181">
        <v>43165</v>
      </c>
      <c r="AJN23" s="175" t="s">
        <v>56</v>
      </c>
      <c r="AJO23" s="176"/>
      <c r="AJP23" s="183">
        <v>150000</v>
      </c>
      <c r="AJQ23" s="181">
        <v>43165</v>
      </c>
      <c r="AJR23" s="175" t="s">
        <v>56</v>
      </c>
      <c r="AJS23" s="176"/>
      <c r="AJT23" s="183">
        <v>150000</v>
      </c>
      <c r="AJU23" s="181">
        <v>43165</v>
      </c>
      <c r="AJV23" s="175" t="s">
        <v>56</v>
      </c>
      <c r="AJW23" s="176"/>
      <c r="AJX23" s="183">
        <v>150000</v>
      </c>
      <c r="AJY23" s="181">
        <v>43165</v>
      </c>
      <c r="AJZ23" s="175" t="s">
        <v>56</v>
      </c>
      <c r="AKA23" s="176"/>
      <c r="AKB23" s="183">
        <v>150000</v>
      </c>
      <c r="AKC23" s="181">
        <v>43165</v>
      </c>
      <c r="AKD23" s="175" t="s">
        <v>56</v>
      </c>
      <c r="AKE23" s="176"/>
      <c r="AKF23" s="183">
        <v>150000</v>
      </c>
      <c r="AKG23" s="181">
        <v>43165</v>
      </c>
      <c r="AKH23" s="175" t="s">
        <v>56</v>
      </c>
      <c r="AKI23" s="176"/>
      <c r="AKJ23" s="183">
        <v>150000</v>
      </c>
      <c r="AKK23" s="181">
        <v>43165</v>
      </c>
      <c r="AKL23" s="175" t="s">
        <v>56</v>
      </c>
      <c r="AKM23" s="176"/>
      <c r="AKN23" s="183">
        <v>150000</v>
      </c>
      <c r="AKO23" s="181">
        <v>43165</v>
      </c>
      <c r="AKP23" s="175" t="s">
        <v>56</v>
      </c>
      <c r="AKQ23" s="176"/>
      <c r="AKR23" s="183">
        <v>150000</v>
      </c>
      <c r="AKS23" s="181">
        <v>43165</v>
      </c>
      <c r="AKT23" s="175" t="s">
        <v>56</v>
      </c>
      <c r="AKU23" s="176"/>
      <c r="AKV23" s="183">
        <v>150000</v>
      </c>
      <c r="AKW23" s="181">
        <v>43165</v>
      </c>
      <c r="AKX23" s="175" t="s">
        <v>56</v>
      </c>
      <c r="AKY23" s="176"/>
      <c r="AKZ23" s="183">
        <v>150000</v>
      </c>
      <c r="ALA23" s="181">
        <v>43165</v>
      </c>
      <c r="ALB23" s="175" t="s">
        <v>56</v>
      </c>
      <c r="ALC23" s="176"/>
      <c r="ALD23" s="183">
        <v>150000</v>
      </c>
      <c r="ALE23" s="181">
        <v>43165</v>
      </c>
      <c r="ALF23" s="175" t="s">
        <v>56</v>
      </c>
      <c r="ALG23" s="176"/>
      <c r="ALH23" s="183">
        <v>150000</v>
      </c>
      <c r="ALI23" s="181">
        <v>43165</v>
      </c>
      <c r="ALJ23" s="175" t="s">
        <v>56</v>
      </c>
      <c r="ALK23" s="176"/>
      <c r="ALL23" s="183">
        <v>150000</v>
      </c>
      <c r="ALM23" s="181">
        <v>43165</v>
      </c>
      <c r="ALN23" s="175" t="s">
        <v>56</v>
      </c>
      <c r="ALO23" s="176"/>
      <c r="ALP23" s="183">
        <v>150000</v>
      </c>
      <c r="ALQ23" s="181">
        <v>43165</v>
      </c>
      <c r="ALR23" s="175" t="s">
        <v>56</v>
      </c>
      <c r="ALS23" s="176"/>
      <c r="ALT23" s="183">
        <v>150000</v>
      </c>
      <c r="ALU23" s="181">
        <v>43165</v>
      </c>
      <c r="ALV23" s="175" t="s">
        <v>56</v>
      </c>
      <c r="ALW23" s="176"/>
      <c r="ALX23" s="183">
        <v>150000</v>
      </c>
      <c r="ALY23" s="181">
        <v>43165</v>
      </c>
      <c r="ALZ23" s="175" t="s">
        <v>56</v>
      </c>
      <c r="AMA23" s="176"/>
      <c r="AMB23" s="183">
        <v>150000</v>
      </c>
      <c r="AMC23" s="181">
        <v>43165</v>
      </c>
      <c r="AMD23" s="175" t="s">
        <v>56</v>
      </c>
      <c r="AME23" s="176"/>
      <c r="AMF23" s="183">
        <v>150000</v>
      </c>
      <c r="AMG23" s="181">
        <v>43165</v>
      </c>
      <c r="AMH23" s="175" t="s">
        <v>56</v>
      </c>
      <c r="AMI23" s="176"/>
      <c r="AMJ23" s="183">
        <v>150000</v>
      </c>
      <c r="AMK23" s="181">
        <v>43165</v>
      </c>
      <c r="AML23" s="175" t="s">
        <v>56</v>
      </c>
      <c r="AMM23" s="176"/>
      <c r="AMN23" s="183">
        <v>150000</v>
      </c>
      <c r="AMO23" s="181">
        <v>43165</v>
      </c>
      <c r="AMP23" s="175" t="s">
        <v>56</v>
      </c>
      <c r="AMQ23" s="176"/>
      <c r="AMR23" s="183">
        <v>150000</v>
      </c>
      <c r="AMS23" s="181">
        <v>43165</v>
      </c>
      <c r="AMT23" s="175" t="s">
        <v>56</v>
      </c>
      <c r="AMU23" s="176"/>
      <c r="AMV23" s="183">
        <v>150000</v>
      </c>
      <c r="AMW23" s="181">
        <v>43165</v>
      </c>
      <c r="AMX23" s="175" t="s">
        <v>56</v>
      </c>
      <c r="AMY23" s="176"/>
      <c r="AMZ23" s="183">
        <v>150000</v>
      </c>
      <c r="ANA23" s="181">
        <v>43165</v>
      </c>
      <c r="ANB23" s="175" t="s">
        <v>56</v>
      </c>
      <c r="ANC23" s="176"/>
      <c r="AND23" s="183">
        <v>150000</v>
      </c>
      <c r="ANE23" s="181">
        <v>43165</v>
      </c>
      <c r="ANF23" s="175" t="s">
        <v>56</v>
      </c>
      <c r="ANG23" s="176"/>
      <c r="ANH23" s="183">
        <v>150000</v>
      </c>
      <c r="ANI23" s="181">
        <v>43165</v>
      </c>
      <c r="ANJ23" s="175" t="s">
        <v>56</v>
      </c>
      <c r="ANK23" s="176"/>
      <c r="ANL23" s="183">
        <v>150000</v>
      </c>
      <c r="ANM23" s="181">
        <v>43165</v>
      </c>
      <c r="ANN23" s="175" t="s">
        <v>56</v>
      </c>
      <c r="ANO23" s="176"/>
      <c r="ANP23" s="183">
        <v>150000</v>
      </c>
      <c r="ANQ23" s="181">
        <v>43165</v>
      </c>
      <c r="ANR23" s="175" t="s">
        <v>56</v>
      </c>
      <c r="ANS23" s="176"/>
      <c r="ANT23" s="183">
        <v>150000</v>
      </c>
      <c r="ANU23" s="181">
        <v>43165</v>
      </c>
      <c r="ANV23" s="175" t="s">
        <v>56</v>
      </c>
      <c r="ANW23" s="176"/>
      <c r="ANX23" s="183">
        <v>150000</v>
      </c>
      <c r="ANY23" s="181">
        <v>43165</v>
      </c>
      <c r="ANZ23" s="175" t="s">
        <v>56</v>
      </c>
      <c r="AOA23" s="176"/>
      <c r="AOB23" s="183">
        <v>150000</v>
      </c>
      <c r="AOC23" s="181">
        <v>43165</v>
      </c>
      <c r="AOD23" s="175" t="s">
        <v>56</v>
      </c>
      <c r="AOE23" s="176"/>
      <c r="AOF23" s="183">
        <v>150000</v>
      </c>
      <c r="AOG23" s="181">
        <v>43165</v>
      </c>
      <c r="AOH23" s="175" t="s">
        <v>56</v>
      </c>
      <c r="AOI23" s="176"/>
      <c r="AOJ23" s="183">
        <v>150000</v>
      </c>
      <c r="AOK23" s="181">
        <v>43165</v>
      </c>
      <c r="AOL23" s="175" t="s">
        <v>56</v>
      </c>
      <c r="AOM23" s="176"/>
      <c r="AON23" s="183">
        <v>150000</v>
      </c>
      <c r="AOO23" s="181">
        <v>43165</v>
      </c>
      <c r="AOP23" s="175" t="s">
        <v>56</v>
      </c>
      <c r="AOQ23" s="176"/>
      <c r="AOR23" s="183">
        <v>150000</v>
      </c>
      <c r="AOS23" s="181">
        <v>43165</v>
      </c>
      <c r="AOT23" s="175" t="s">
        <v>56</v>
      </c>
      <c r="AOU23" s="176"/>
      <c r="AOV23" s="183">
        <v>150000</v>
      </c>
      <c r="AOW23" s="181">
        <v>43165</v>
      </c>
      <c r="AOX23" s="175" t="s">
        <v>56</v>
      </c>
      <c r="AOY23" s="176"/>
      <c r="AOZ23" s="183">
        <v>150000</v>
      </c>
      <c r="APA23" s="181">
        <v>43165</v>
      </c>
      <c r="APB23" s="175" t="s">
        <v>56</v>
      </c>
      <c r="APC23" s="176"/>
      <c r="APD23" s="183">
        <v>150000</v>
      </c>
      <c r="APE23" s="181">
        <v>43165</v>
      </c>
      <c r="APF23" s="175" t="s">
        <v>56</v>
      </c>
      <c r="APG23" s="176"/>
      <c r="APH23" s="183">
        <v>150000</v>
      </c>
      <c r="API23" s="181">
        <v>43165</v>
      </c>
      <c r="APJ23" s="175" t="s">
        <v>56</v>
      </c>
      <c r="APK23" s="176"/>
      <c r="APL23" s="183">
        <v>150000</v>
      </c>
      <c r="APM23" s="181">
        <v>43165</v>
      </c>
      <c r="APN23" s="175" t="s">
        <v>56</v>
      </c>
      <c r="APO23" s="176"/>
      <c r="APP23" s="183">
        <v>150000</v>
      </c>
      <c r="APQ23" s="181">
        <v>43165</v>
      </c>
      <c r="APR23" s="175" t="s">
        <v>56</v>
      </c>
      <c r="APS23" s="176"/>
      <c r="APT23" s="183">
        <v>150000</v>
      </c>
      <c r="APU23" s="181">
        <v>43165</v>
      </c>
      <c r="APV23" s="175" t="s">
        <v>56</v>
      </c>
      <c r="APW23" s="176"/>
      <c r="APX23" s="183">
        <v>150000</v>
      </c>
      <c r="APY23" s="181">
        <v>43165</v>
      </c>
      <c r="APZ23" s="175" t="s">
        <v>56</v>
      </c>
      <c r="AQA23" s="176"/>
      <c r="AQB23" s="183">
        <v>150000</v>
      </c>
      <c r="AQC23" s="181">
        <v>43165</v>
      </c>
      <c r="AQD23" s="175" t="s">
        <v>56</v>
      </c>
      <c r="AQE23" s="176"/>
      <c r="AQF23" s="183">
        <v>150000</v>
      </c>
      <c r="AQG23" s="181">
        <v>43165</v>
      </c>
      <c r="AQH23" s="175" t="s">
        <v>56</v>
      </c>
      <c r="AQI23" s="176"/>
      <c r="AQJ23" s="183">
        <v>150000</v>
      </c>
      <c r="AQK23" s="181">
        <v>43165</v>
      </c>
      <c r="AQL23" s="175" t="s">
        <v>56</v>
      </c>
      <c r="AQM23" s="176"/>
      <c r="AQN23" s="183">
        <v>150000</v>
      </c>
      <c r="AQO23" s="181">
        <v>43165</v>
      </c>
      <c r="AQP23" s="175" t="s">
        <v>56</v>
      </c>
      <c r="AQQ23" s="176"/>
      <c r="AQR23" s="183">
        <v>150000</v>
      </c>
      <c r="AQS23" s="181">
        <v>43165</v>
      </c>
      <c r="AQT23" s="175" t="s">
        <v>56</v>
      </c>
      <c r="AQU23" s="176"/>
      <c r="AQV23" s="183">
        <v>150000</v>
      </c>
      <c r="AQW23" s="181">
        <v>43165</v>
      </c>
      <c r="AQX23" s="175" t="s">
        <v>56</v>
      </c>
      <c r="AQY23" s="176"/>
      <c r="AQZ23" s="183">
        <v>150000</v>
      </c>
      <c r="ARA23" s="181">
        <v>43165</v>
      </c>
      <c r="ARB23" s="175" t="s">
        <v>56</v>
      </c>
      <c r="ARC23" s="176"/>
      <c r="ARD23" s="183">
        <v>150000</v>
      </c>
      <c r="UDO23" s="34"/>
      <c r="UDP23" s="34"/>
      <c r="UWQ23" s="34"/>
      <c r="UWR23" s="34"/>
    </row>
    <row r="24" spans="1:16192" x14ac:dyDescent="0.25">
      <c r="A24" s="178">
        <v>42276</v>
      </c>
      <c r="B24" s="10"/>
      <c r="C24" s="175" t="s">
        <v>2405</v>
      </c>
      <c r="D24" s="179"/>
      <c r="E24" s="184">
        <v>3300</v>
      </c>
      <c r="F24" s="178"/>
      <c r="G24" s="176"/>
      <c r="H24" s="175"/>
      <c r="I24" s="179"/>
      <c r="J24" s="182"/>
      <c r="GU24" s="176"/>
      <c r="GV24" s="183"/>
      <c r="GW24" s="181"/>
      <c r="GX24" s="175"/>
      <c r="GY24" s="176"/>
      <c r="GZ24" s="183"/>
      <c r="HA24" s="181"/>
      <c r="HB24" s="175"/>
      <c r="HC24" s="176"/>
      <c r="HD24" s="183"/>
      <c r="HE24" s="181"/>
      <c r="HF24" s="175"/>
      <c r="HG24" s="176"/>
      <c r="HH24" s="183"/>
      <c r="HI24" s="181"/>
      <c r="HJ24" s="175"/>
      <c r="HK24" s="176"/>
      <c r="HL24" s="183"/>
      <c r="HM24" s="181"/>
      <c r="HN24" s="175"/>
      <c r="HO24" s="176"/>
      <c r="HP24" s="183"/>
      <c r="HQ24" s="181"/>
      <c r="HR24" s="175"/>
      <c r="HS24" s="176"/>
      <c r="HT24" s="183"/>
      <c r="HU24" s="181"/>
      <c r="HV24" s="175"/>
      <c r="HW24" s="176"/>
      <c r="HX24" s="183"/>
      <c r="HY24" s="181"/>
      <c r="HZ24" s="175"/>
      <c r="IA24" s="176"/>
      <c r="IB24" s="183"/>
      <c r="IC24" s="181"/>
      <c r="ID24" s="175"/>
      <c r="IE24" s="176"/>
      <c r="IF24" s="183"/>
      <c r="IG24" s="181"/>
      <c r="IH24" s="175"/>
      <c r="II24" s="176"/>
      <c r="IJ24" s="183"/>
      <c r="IK24" s="181"/>
      <c r="IL24" s="175"/>
      <c r="IM24" s="176"/>
      <c r="IN24" s="183"/>
      <c r="IO24" s="181"/>
      <c r="IP24" s="175"/>
      <c r="IQ24" s="176"/>
      <c r="IR24" s="183"/>
      <c r="IS24" s="181"/>
      <c r="IT24" s="175"/>
      <c r="IU24" s="176"/>
      <c r="IV24" s="183"/>
      <c r="IW24" s="181"/>
      <c r="IX24" s="175"/>
      <c r="IY24" s="176"/>
      <c r="IZ24" s="183"/>
      <c r="JA24" s="181"/>
      <c r="JB24" s="175"/>
      <c r="JC24" s="176"/>
      <c r="JD24" s="183"/>
      <c r="JE24" s="181"/>
      <c r="JF24" s="175"/>
      <c r="JG24" s="176"/>
      <c r="JH24" s="183"/>
      <c r="JI24" s="181"/>
      <c r="JJ24" s="175"/>
      <c r="JK24" s="176"/>
      <c r="JL24" s="183"/>
      <c r="JM24" s="181"/>
      <c r="JN24" s="175"/>
      <c r="JO24" s="176"/>
      <c r="JP24" s="183"/>
      <c r="JQ24" s="181"/>
      <c r="JR24" s="175"/>
      <c r="JS24" s="176"/>
      <c r="JT24" s="183"/>
      <c r="JU24" s="181"/>
      <c r="JV24" s="175"/>
      <c r="JW24" s="176"/>
      <c r="JX24" s="183"/>
      <c r="JY24" s="181"/>
      <c r="JZ24" s="175"/>
      <c r="KA24" s="176"/>
      <c r="KB24" s="183"/>
      <c r="KC24" s="181"/>
      <c r="KD24" s="175"/>
      <c r="KE24" s="176"/>
      <c r="KF24" s="183"/>
      <c r="KG24" s="181"/>
      <c r="KH24" s="175"/>
      <c r="KI24" s="176"/>
      <c r="KJ24" s="183"/>
      <c r="KK24" s="181"/>
      <c r="KL24" s="175"/>
      <c r="KM24" s="176"/>
      <c r="KN24" s="183"/>
      <c r="KO24" s="181"/>
      <c r="KP24" s="175"/>
      <c r="KQ24" s="176"/>
      <c r="KR24" s="183"/>
      <c r="KS24" s="181"/>
      <c r="KT24" s="175"/>
      <c r="KU24" s="176"/>
      <c r="KV24" s="183"/>
      <c r="KW24" s="181"/>
      <c r="KX24" s="175"/>
      <c r="KY24" s="176"/>
      <c r="KZ24" s="183"/>
      <c r="LA24" s="181"/>
      <c r="LB24" s="175"/>
      <c r="LC24" s="176"/>
      <c r="LD24" s="183"/>
      <c r="LE24" s="181"/>
      <c r="LF24" s="175"/>
      <c r="LG24" s="176"/>
      <c r="LH24" s="183"/>
      <c r="LI24" s="181"/>
      <c r="LJ24" s="175"/>
      <c r="LK24" s="176"/>
      <c r="LL24" s="183"/>
      <c r="LM24" s="181"/>
      <c r="LN24" s="175"/>
      <c r="LO24" s="176"/>
      <c r="LP24" s="183"/>
      <c r="LQ24" s="181"/>
      <c r="LR24" s="175"/>
      <c r="LS24" s="176"/>
      <c r="LT24" s="183"/>
      <c r="LU24" s="181"/>
      <c r="LV24" s="175"/>
      <c r="LW24" s="176"/>
      <c r="LX24" s="183"/>
      <c r="LY24" s="181"/>
      <c r="LZ24" s="175"/>
      <c r="MA24" s="176"/>
      <c r="MB24" s="183"/>
      <c r="MC24" s="181"/>
      <c r="MD24" s="175"/>
      <c r="ME24" s="176"/>
      <c r="MF24" s="183"/>
      <c r="MG24" s="181"/>
      <c r="MH24" s="175"/>
      <c r="MI24" s="176"/>
      <c r="MJ24" s="183"/>
      <c r="MK24" s="181"/>
      <c r="ML24" s="175"/>
      <c r="MM24" s="176"/>
      <c r="MN24" s="183"/>
      <c r="MO24" s="181"/>
      <c r="MP24" s="175"/>
      <c r="MQ24" s="176"/>
      <c r="MR24" s="183"/>
      <c r="MS24" s="181"/>
      <c r="MT24" s="175"/>
      <c r="MU24" s="176"/>
      <c r="MV24" s="183"/>
      <c r="MW24" s="181"/>
      <c r="MX24" s="175"/>
      <c r="MY24" s="176"/>
      <c r="MZ24" s="183"/>
      <c r="NA24" s="181"/>
      <c r="NB24" s="175"/>
      <c r="NC24" s="176"/>
      <c r="ND24" s="183"/>
      <c r="NE24" s="181"/>
      <c r="NF24" s="175"/>
      <c r="NG24" s="176"/>
      <c r="NH24" s="183"/>
      <c r="NI24" s="181"/>
      <c r="NJ24" s="175"/>
      <c r="NK24" s="176"/>
      <c r="NL24" s="183"/>
      <c r="NM24" s="181"/>
      <c r="NN24" s="175"/>
      <c r="NO24" s="176"/>
      <c r="NP24" s="183"/>
      <c r="NQ24" s="181"/>
      <c r="NR24" s="175"/>
      <c r="NS24" s="176"/>
      <c r="NT24" s="183"/>
      <c r="NU24" s="181"/>
      <c r="NV24" s="175"/>
      <c r="NW24" s="176"/>
      <c r="NX24" s="183"/>
      <c r="NY24" s="181"/>
      <c r="NZ24" s="175"/>
      <c r="OA24" s="176"/>
      <c r="OB24" s="183"/>
      <c r="OC24" s="181"/>
      <c r="OD24" s="175"/>
      <c r="OE24" s="176"/>
      <c r="OF24" s="183"/>
      <c r="OG24" s="181"/>
      <c r="OH24" s="175"/>
      <c r="OI24" s="176"/>
      <c r="OJ24" s="183"/>
      <c r="OK24" s="181"/>
      <c r="OL24" s="175"/>
      <c r="OM24" s="176"/>
      <c r="ON24" s="183"/>
      <c r="OO24" s="181"/>
      <c r="OP24" s="175"/>
      <c r="OQ24" s="176"/>
      <c r="OR24" s="183"/>
      <c r="OS24" s="181"/>
      <c r="OT24" s="175"/>
      <c r="OU24" s="176"/>
      <c r="OV24" s="183"/>
      <c r="OW24" s="181"/>
      <c r="OX24" s="175"/>
      <c r="OY24" s="176"/>
      <c r="OZ24" s="183"/>
      <c r="PA24" s="181"/>
      <c r="PB24" s="175"/>
      <c r="PC24" s="176"/>
      <c r="PD24" s="183"/>
      <c r="PE24" s="181"/>
      <c r="PF24" s="175"/>
      <c r="PG24" s="176"/>
      <c r="PH24" s="183"/>
      <c r="PI24" s="181"/>
      <c r="PJ24" s="175"/>
      <c r="PK24" s="176"/>
      <c r="PL24" s="183"/>
      <c r="PM24" s="181"/>
      <c r="PN24" s="175"/>
      <c r="PO24" s="176"/>
      <c r="PP24" s="183"/>
      <c r="PQ24" s="181"/>
      <c r="PR24" s="175"/>
      <c r="PS24" s="176"/>
      <c r="PT24" s="183"/>
      <c r="PU24" s="181"/>
      <c r="PV24" s="175"/>
      <c r="PW24" s="176"/>
      <c r="PX24" s="183"/>
      <c r="PY24" s="181"/>
      <c r="PZ24" s="175"/>
      <c r="QA24" s="176"/>
      <c r="QB24" s="183"/>
      <c r="QC24" s="181"/>
      <c r="QD24" s="175"/>
      <c r="QE24" s="176"/>
      <c r="QF24" s="183"/>
      <c r="QG24" s="181"/>
      <c r="QH24" s="175"/>
      <c r="QI24" s="176"/>
      <c r="QJ24" s="183"/>
      <c r="QK24" s="181"/>
      <c r="QL24" s="175"/>
      <c r="QM24" s="176"/>
      <c r="QN24" s="183"/>
      <c r="QO24" s="181"/>
      <c r="QP24" s="175"/>
      <c r="QQ24" s="176"/>
      <c r="QR24" s="183"/>
      <c r="QS24" s="181"/>
      <c r="QT24" s="175"/>
      <c r="QU24" s="176"/>
      <c r="QV24" s="183"/>
      <c r="QW24" s="181"/>
      <c r="QX24" s="175"/>
      <c r="QY24" s="176"/>
      <c r="QZ24" s="183"/>
      <c r="RA24" s="181"/>
      <c r="RB24" s="175"/>
      <c r="RC24" s="176"/>
      <c r="RD24" s="183"/>
      <c r="RE24" s="181"/>
      <c r="RF24" s="175"/>
      <c r="RG24" s="176"/>
      <c r="RH24" s="183"/>
      <c r="RI24" s="181"/>
      <c r="RJ24" s="175"/>
      <c r="RK24" s="176"/>
      <c r="RL24" s="183"/>
      <c r="RM24" s="181"/>
      <c r="RN24" s="175"/>
      <c r="RO24" s="176"/>
      <c r="RP24" s="183"/>
      <c r="RQ24" s="181"/>
      <c r="RR24" s="175"/>
      <c r="RS24" s="176"/>
      <c r="RT24" s="183"/>
      <c r="RU24" s="181"/>
      <c r="RV24" s="175"/>
      <c r="RW24" s="176"/>
      <c r="RX24" s="183"/>
      <c r="RY24" s="181"/>
      <c r="RZ24" s="175"/>
      <c r="SA24" s="176"/>
      <c r="SB24" s="183"/>
      <c r="SC24" s="181"/>
      <c r="SD24" s="175"/>
      <c r="SE24" s="176"/>
      <c r="SF24" s="183"/>
      <c r="SG24" s="181"/>
      <c r="SH24" s="175"/>
      <c r="SI24" s="176"/>
      <c r="SJ24" s="183"/>
      <c r="SK24" s="181"/>
      <c r="SL24" s="175"/>
      <c r="SM24" s="176"/>
      <c r="SN24" s="183"/>
      <c r="SO24" s="181"/>
      <c r="SP24" s="175"/>
      <c r="SQ24" s="176"/>
      <c r="SR24" s="183"/>
      <c r="SS24" s="181"/>
      <c r="ST24" s="175"/>
      <c r="SU24" s="176"/>
      <c r="SV24" s="183"/>
      <c r="SW24" s="181"/>
      <c r="SX24" s="175"/>
      <c r="SY24" s="176"/>
      <c r="SZ24" s="183"/>
      <c r="TA24" s="181"/>
      <c r="TB24" s="175"/>
      <c r="TC24" s="176"/>
      <c r="TD24" s="183"/>
      <c r="TE24" s="181"/>
      <c r="TF24" s="175"/>
      <c r="TG24" s="176"/>
      <c r="TH24" s="183"/>
      <c r="TI24" s="181"/>
      <c r="TJ24" s="175"/>
      <c r="TK24" s="176"/>
      <c r="TL24" s="183"/>
      <c r="TM24" s="181"/>
      <c r="TN24" s="175"/>
      <c r="TO24" s="176"/>
      <c r="TP24" s="183"/>
      <c r="TQ24" s="181"/>
      <c r="TR24" s="175"/>
      <c r="TS24" s="176"/>
      <c r="TT24" s="183"/>
      <c r="TU24" s="181"/>
      <c r="TV24" s="175"/>
      <c r="TW24" s="176"/>
      <c r="TX24" s="183"/>
      <c r="TY24" s="181"/>
      <c r="TZ24" s="175"/>
      <c r="UA24" s="176"/>
      <c r="UB24" s="183"/>
      <c r="UC24" s="181"/>
      <c r="UD24" s="175"/>
      <c r="UE24" s="176"/>
      <c r="UF24" s="183"/>
      <c r="UG24" s="181"/>
      <c r="UH24" s="175"/>
      <c r="UI24" s="176"/>
      <c r="UJ24" s="183"/>
      <c r="UK24" s="181"/>
      <c r="UL24" s="175"/>
      <c r="UM24" s="176"/>
      <c r="UN24" s="183"/>
      <c r="UO24" s="181"/>
      <c r="UP24" s="175"/>
      <c r="UQ24" s="176"/>
      <c r="UR24" s="183"/>
      <c r="US24" s="181"/>
      <c r="UT24" s="175"/>
      <c r="UU24" s="176"/>
      <c r="UV24" s="183"/>
      <c r="UW24" s="181"/>
      <c r="UX24" s="175"/>
      <c r="UY24" s="176"/>
      <c r="UZ24" s="183"/>
      <c r="VA24" s="181"/>
      <c r="VB24" s="175"/>
      <c r="VC24" s="176"/>
      <c r="VD24" s="183"/>
      <c r="VE24" s="181"/>
      <c r="VF24" s="175"/>
      <c r="VG24" s="176"/>
      <c r="VH24" s="183"/>
      <c r="VI24" s="181"/>
      <c r="VJ24" s="175"/>
      <c r="VK24" s="176"/>
      <c r="VL24" s="183"/>
      <c r="VM24" s="181"/>
      <c r="VN24" s="175"/>
      <c r="VO24" s="176"/>
      <c r="VP24" s="183"/>
      <c r="VQ24" s="181"/>
      <c r="VR24" s="175"/>
      <c r="VS24" s="176"/>
      <c r="VT24" s="183"/>
      <c r="VU24" s="181"/>
      <c r="VV24" s="175"/>
      <c r="VW24" s="176"/>
      <c r="VX24" s="183"/>
      <c r="VY24" s="181"/>
      <c r="VZ24" s="175"/>
      <c r="WA24" s="176"/>
      <c r="WB24" s="183"/>
      <c r="WC24" s="181"/>
      <c r="WD24" s="175"/>
      <c r="WE24" s="176"/>
      <c r="WF24" s="183"/>
      <c r="WG24" s="181"/>
      <c r="WH24" s="175"/>
      <c r="WI24" s="176"/>
      <c r="WJ24" s="183"/>
      <c r="WK24" s="181"/>
      <c r="WL24" s="175"/>
      <c r="WM24" s="176"/>
      <c r="WN24" s="183"/>
      <c r="WO24" s="181"/>
      <c r="WP24" s="175"/>
      <c r="WQ24" s="176"/>
      <c r="WR24" s="183"/>
      <c r="WS24" s="181"/>
      <c r="WT24" s="175"/>
      <c r="WU24" s="176"/>
      <c r="WV24" s="183"/>
      <c r="WW24" s="181"/>
      <c r="WX24" s="175"/>
      <c r="WY24" s="176"/>
      <c r="WZ24" s="183"/>
      <c r="XA24" s="181"/>
      <c r="XB24" s="175"/>
      <c r="XC24" s="176"/>
      <c r="XD24" s="183"/>
      <c r="XE24" s="181"/>
      <c r="XF24" s="175"/>
      <c r="XG24" s="176"/>
      <c r="XH24" s="183"/>
      <c r="XI24" s="181"/>
      <c r="XJ24" s="175"/>
      <c r="XK24" s="176"/>
      <c r="XL24" s="183"/>
      <c r="XM24" s="181"/>
      <c r="XN24" s="175"/>
      <c r="XO24" s="176"/>
      <c r="XP24" s="183"/>
      <c r="XQ24" s="181"/>
      <c r="XR24" s="175"/>
      <c r="XS24" s="176"/>
      <c r="XT24" s="183"/>
      <c r="XU24" s="181"/>
      <c r="XV24" s="175"/>
      <c r="XW24" s="176"/>
      <c r="XX24" s="183"/>
      <c r="XY24" s="181"/>
      <c r="XZ24" s="175"/>
      <c r="YA24" s="176"/>
      <c r="YB24" s="183"/>
      <c r="YC24" s="181"/>
      <c r="YD24" s="175"/>
      <c r="YE24" s="176"/>
      <c r="YF24" s="183"/>
      <c r="YG24" s="181"/>
      <c r="YH24" s="175"/>
      <c r="YI24" s="176"/>
      <c r="YJ24" s="183"/>
      <c r="YK24" s="181"/>
      <c r="YL24" s="175"/>
      <c r="YM24" s="176"/>
      <c r="YN24" s="183"/>
      <c r="YO24" s="181"/>
      <c r="YP24" s="175"/>
      <c r="YQ24" s="176"/>
      <c r="YR24" s="183"/>
      <c r="YS24" s="181"/>
      <c r="YT24" s="175"/>
      <c r="YU24" s="176"/>
      <c r="YV24" s="183"/>
      <c r="YW24" s="181"/>
      <c r="YX24" s="175"/>
      <c r="YY24" s="176"/>
      <c r="YZ24" s="183"/>
      <c r="ZA24" s="181"/>
      <c r="ZB24" s="175"/>
      <c r="ZC24" s="176"/>
      <c r="ZD24" s="183"/>
      <c r="ZE24" s="181"/>
      <c r="ZF24" s="175"/>
      <c r="ZG24" s="176"/>
      <c r="ZH24" s="183"/>
      <c r="ZI24" s="181"/>
      <c r="ZJ24" s="175"/>
      <c r="ZK24" s="176"/>
      <c r="ZL24" s="183"/>
      <c r="ZM24" s="181"/>
      <c r="ZN24" s="175"/>
      <c r="ZO24" s="176"/>
      <c r="ZP24" s="183"/>
      <c r="ZQ24" s="181"/>
      <c r="ZR24" s="175"/>
      <c r="ZS24" s="176"/>
      <c r="ZT24" s="183"/>
      <c r="ZU24" s="181"/>
      <c r="ZV24" s="175"/>
      <c r="ZW24" s="176"/>
      <c r="ZX24" s="183"/>
      <c r="ZY24" s="181"/>
      <c r="ZZ24" s="175"/>
      <c r="AAA24" s="176"/>
      <c r="AAB24" s="183"/>
      <c r="AAC24" s="181"/>
      <c r="AAD24" s="175"/>
      <c r="AAE24" s="176"/>
      <c r="AAF24" s="183"/>
      <c r="AAG24" s="181"/>
      <c r="AAH24" s="175"/>
      <c r="AAI24" s="176"/>
      <c r="AAJ24" s="183"/>
      <c r="AAK24" s="181"/>
      <c r="AAL24" s="175"/>
      <c r="AAM24" s="176"/>
      <c r="AAN24" s="183"/>
      <c r="AAO24" s="181"/>
      <c r="AAP24" s="175"/>
      <c r="AAQ24" s="176"/>
      <c r="AAR24" s="183"/>
      <c r="AAS24" s="181"/>
      <c r="AAT24" s="175"/>
      <c r="AAU24" s="176"/>
      <c r="AAV24" s="183"/>
      <c r="AAW24" s="181"/>
      <c r="AAX24" s="175"/>
      <c r="AAY24" s="176"/>
      <c r="AAZ24" s="183"/>
      <c r="ABA24" s="181"/>
      <c r="ABB24" s="175"/>
      <c r="ABC24" s="176"/>
      <c r="ABD24" s="183"/>
      <c r="ABE24" s="181"/>
      <c r="ABF24" s="175"/>
      <c r="ABG24" s="176"/>
      <c r="ABH24" s="183"/>
      <c r="ABI24" s="181"/>
      <c r="ABJ24" s="175"/>
      <c r="ABK24" s="176"/>
      <c r="ABL24" s="183"/>
      <c r="ABM24" s="181"/>
      <c r="ABN24" s="175"/>
      <c r="ABO24" s="176"/>
      <c r="ABP24" s="183"/>
      <c r="ABQ24" s="181"/>
      <c r="ABR24" s="175"/>
      <c r="ABS24" s="176"/>
      <c r="ABT24" s="183"/>
      <c r="ABU24" s="181"/>
      <c r="ABV24" s="175"/>
      <c r="ABW24" s="176"/>
      <c r="ABX24" s="183"/>
      <c r="ABY24" s="181"/>
      <c r="ABZ24" s="175"/>
      <c r="ACA24" s="176"/>
      <c r="ACB24" s="183"/>
      <c r="ACC24" s="181"/>
      <c r="ACD24" s="175"/>
      <c r="ACE24" s="176"/>
      <c r="ACF24" s="183"/>
      <c r="ACG24" s="181"/>
      <c r="ACH24" s="175"/>
      <c r="ACI24" s="176"/>
      <c r="ACJ24" s="183"/>
      <c r="ACK24" s="181"/>
      <c r="ACL24" s="175"/>
      <c r="ACM24" s="176"/>
      <c r="ACN24" s="183"/>
      <c r="ACO24" s="181"/>
      <c r="ACP24" s="175"/>
      <c r="ACQ24" s="176"/>
      <c r="ACR24" s="183"/>
      <c r="ACS24" s="181"/>
      <c r="ACT24" s="175"/>
      <c r="ACU24" s="176"/>
      <c r="ACV24" s="183"/>
      <c r="ACW24" s="181"/>
      <c r="ACX24" s="175"/>
      <c r="ACY24" s="176"/>
      <c r="ACZ24" s="183"/>
      <c r="ADA24" s="181"/>
      <c r="ADB24" s="175"/>
      <c r="ADC24" s="176"/>
      <c r="ADD24" s="183"/>
      <c r="ADE24" s="181"/>
      <c r="ADF24" s="175"/>
      <c r="ADG24" s="176"/>
      <c r="ADH24" s="183"/>
      <c r="ADI24" s="181"/>
      <c r="ADJ24" s="175"/>
      <c r="ADK24" s="176"/>
      <c r="ADL24" s="183"/>
      <c r="ADM24" s="181"/>
      <c r="ADN24" s="175"/>
      <c r="ADO24" s="176"/>
      <c r="ADP24" s="183"/>
      <c r="ADQ24" s="181"/>
      <c r="ADR24" s="175"/>
      <c r="ADS24" s="176"/>
      <c r="ADT24" s="183"/>
      <c r="ADU24" s="181"/>
      <c r="ADV24" s="175"/>
      <c r="ADW24" s="176"/>
      <c r="ADX24" s="183"/>
      <c r="ADY24" s="181"/>
      <c r="ADZ24" s="175"/>
      <c r="AEA24" s="176"/>
      <c r="AEB24" s="183"/>
      <c r="AEC24" s="181"/>
      <c r="AED24" s="175"/>
      <c r="AEE24" s="176"/>
      <c r="AEF24" s="183"/>
      <c r="AEG24" s="181"/>
      <c r="AEH24" s="175"/>
      <c r="AEI24" s="176"/>
      <c r="AEJ24" s="183"/>
      <c r="AEK24" s="181"/>
      <c r="AEL24" s="175"/>
      <c r="AEM24" s="176"/>
      <c r="AEN24" s="183"/>
      <c r="AEO24" s="181"/>
      <c r="AEP24" s="175"/>
      <c r="AEQ24" s="176"/>
      <c r="AER24" s="183"/>
      <c r="AES24" s="181"/>
      <c r="AET24" s="175"/>
      <c r="AEU24" s="176"/>
      <c r="AEV24" s="183"/>
      <c r="AEW24" s="181"/>
      <c r="AEX24" s="175"/>
      <c r="AEY24" s="176"/>
      <c r="AEZ24" s="183"/>
      <c r="AFA24" s="181"/>
      <c r="AFB24" s="175"/>
      <c r="AFC24" s="176"/>
      <c r="AFD24" s="183"/>
      <c r="AFE24" s="181"/>
      <c r="AFF24" s="175"/>
      <c r="AFG24" s="176"/>
      <c r="AFH24" s="183"/>
      <c r="AFI24" s="181"/>
      <c r="AFJ24" s="175"/>
      <c r="AFK24" s="176"/>
      <c r="AFL24" s="183"/>
      <c r="AFM24" s="181"/>
      <c r="AFN24" s="175"/>
      <c r="AFO24" s="176"/>
      <c r="AFP24" s="183"/>
      <c r="AFQ24" s="181"/>
      <c r="AFR24" s="175"/>
      <c r="AFS24" s="176"/>
      <c r="AFT24" s="183"/>
      <c r="AFU24" s="181"/>
      <c r="AFV24" s="175"/>
      <c r="AFW24" s="176"/>
      <c r="AFX24" s="183"/>
      <c r="AFY24" s="181"/>
      <c r="AFZ24" s="175"/>
      <c r="AGA24" s="176"/>
      <c r="AGB24" s="183"/>
      <c r="AGC24" s="181"/>
      <c r="AGD24" s="175"/>
      <c r="AGE24" s="176"/>
      <c r="AGF24" s="183"/>
      <c r="AGG24" s="181"/>
      <c r="AGH24" s="175"/>
      <c r="AGI24" s="176"/>
      <c r="AGJ24" s="183"/>
      <c r="AGK24" s="181"/>
      <c r="AGL24" s="175"/>
      <c r="AGM24" s="176"/>
      <c r="AGN24" s="183"/>
      <c r="AGO24" s="181"/>
      <c r="AGP24" s="175"/>
      <c r="AGQ24" s="176"/>
      <c r="AGR24" s="183"/>
      <c r="AGS24" s="181"/>
      <c r="AGT24" s="175"/>
      <c r="AGU24" s="176"/>
      <c r="AGV24" s="183"/>
      <c r="AGW24" s="181"/>
      <c r="AGX24" s="175"/>
      <c r="AGY24" s="176"/>
      <c r="AGZ24" s="183"/>
      <c r="AHA24" s="181"/>
      <c r="AHB24" s="175"/>
      <c r="AHC24" s="176"/>
      <c r="AHD24" s="183"/>
      <c r="AHE24" s="181"/>
      <c r="AHF24" s="175"/>
      <c r="AHG24" s="176"/>
      <c r="AHH24" s="183"/>
      <c r="AHI24" s="181"/>
      <c r="AHJ24" s="175"/>
      <c r="AHK24" s="176"/>
      <c r="AHL24" s="183"/>
      <c r="AHM24" s="181"/>
      <c r="AHN24" s="175"/>
      <c r="AHO24" s="176"/>
      <c r="AHP24" s="183"/>
      <c r="AHQ24" s="181"/>
      <c r="AHR24" s="175"/>
      <c r="AHS24" s="176"/>
      <c r="AHT24" s="183"/>
      <c r="AHU24" s="181"/>
      <c r="AHV24" s="175"/>
      <c r="AHW24" s="176"/>
      <c r="AHX24" s="183"/>
      <c r="AHY24" s="181"/>
      <c r="AHZ24" s="175"/>
      <c r="AIA24" s="176"/>
      <c r="AIB24" s="183"/>
      <c r="AIC24" s="181"/>
      <c r="AID24" s="175"/>
      <c r="AIE24" s="176"/>
      <c r="AIF24" s="183"/>
      <c r="AIG24" s="181"/>
      <c r="AIH24" s="175"/>
      <c r="AII24" s="176"/>
      <c r="AIJ24" s="183"/>
      <c r="AIK24" s="181"/>
      <c r="AIL24" s="175"/>
      <c r="AIM24" s="176"/>
      <c r="AIN24" s="183"/>
      <c r="AIO24" s="181"/>
      <c r="AIP24" s="175"/>
      <c r="AIQ24" s="176"/>
      <c r="AIR24" s="183"/>
      <c r="AIS24" s="181"/>
      <c r="AIT24" s="175"/>
      <c r="AIU24" s="176"/>
      <c r="AIV24" s="183"/>
      <c r="AIW24" s="181"/>
      <c r="AIX24" s="175"/>
      <c r="AIY24" s="176"/>
      <c r="AIZ24" s="183"/>
      <c r="AJA24" s="181"/>
      <c r="AJB24" s="175"/>
      <c r="AJC24" s="176"/>
      <c r="AJD24" s="183"/>
      <c r="AJE24" s="181"/>
      <c r="AJF24" s="175"/>
      <c r="AJG24" s="176"/>
      <c r="AJH24" s="183"/>
      <c r="AJI24" s="181"/>
      <c r="AJJ24" s="175"/>
      <c r="AJK24" s="176"/>
      <c r="AJL24" s="183"/>
      <c r="AJM24" s="181"/>
      <c r="AJN24" s="175"/>
      <c r="AJO24" s="176"/>
      <c r="AJP24" s="183"/>
      <c r="AJQ24" s="181"/>
      <c r="AJR24" s="175"/>
      <c r="AJS24" s="176"/>
      <c r="AJT24" s="183"/>
      <c r="AJU24" s="181"/>
      <c r="AJV24" s="175"/>
      <c r="AJW24" s="176"/>
      <c r="AJX24" s="183"/>
      <c r="AJY24" s="181"/>
      <c r="AJZ24" s="175"/>
      <c r="AKA24" s="176"/>
      <c r="AKB24" s="183"/>
      <c r="AKC24" s="181"/>
      <c r="AKD24" s="175"/>
      <c r="AKE24" s="176"/>
      <c r="AKF24" s="183"/>
      <c r="AKG24" s="181"/>
      <c r="AKH24" s="175"/>
      <c r="AKI24" s="176"/>
      <c r="AKJ24" s="183"/>
      <c r="AKK24" s="181"/>
      <c r="AKL24" s="175"/>
      <c r="AKM24" s="176"/>
      <c r="AKN24" s="183"/>
      <c r="AKO24" s="181"/>
      <c r="AKP24" s="175"/>
      <c r="AKQ24" s="176"/>
      <c r="AKR24" s="183"/>
      <c r="AKS24" s="181"/>
      <c r="AKT24" s="175"/>
      <c r="AKU24" s="176"/>
      <c r="AKV24" s="183"/>
      <c r="AKW24" s="181"/>
      <c r="AKX24" s="175"/>
      <c r="AKY24" s="176"/>
      <c r="AKZ24" s="183"/>
      <c r="ALA24" s="181"/>
      <c r="ALB24" s="175"/>
      <c r="ALC24" s="176"/>
      <c r="ALD24" s="183"/>
      <c r="ALE24" s="181"/>
      <c r="ALF24" s="175"/>
      <c r="ALG24" s="176"/>
      <c r="ALH24" s="183"/>
      <c r="ALI24" s="181"/>
      <c r="ALJ24" s="175"/>
      <c r="ALK24" s="176"/>
      <c r="ALL24" s="183"/>
      <c r="ALM24" s="181"/>
      <c r="ALN24" s="175"/>
      <c r="ALO24" s="176"/>
      <c r="ALP24" s="183"/>
      <c r="ALQ24" s="181"/>
      <c r="ALR24" s="175"/>
      <c r="ALS24" s="176"/>
      <c r="ALT24" s="183"/>
      <c r="ALU24" s="181"/>
      <c r="ALV24" s="175"/>
      <c r="ALW24" s="176"/>
      <c r="ALX24" s="183"/>
      <c r="ALY24" s="181"/>
      <c r="ALZ24" s="175"/>
      <c r="AMA24" s="176"/>
      <c r="AMB24" s="183"/>
      <c r="AMC24" s="181"/>
      <c r="AMD24" s="175"/>
      <c r="AME24" s="176"/>
      <c r="AMF24" s="183"/>
      <c r="AMG24" s="181"/>
      <c r="AMH24" s="175"/>
      <c r="AMI24" s="176"/>
      <c r="AMJ24" s="183"/>
      <c r="AMK24" s="181"/>
      <c r="AML24" s="175"/>
      <c r="AMM24" s="176"/>
      <c r="AMN24" s="183"/>
      <c r="AMO24" s="181"/>
      <c r="AMP24" s="175"/>
      <c r="AMQ24" s="176"/>
      <c r="AMR24" s="183"/>
      <c r="AMS24" s="181"/>
      <c r="AMT24" s="175"/>
      <c r="AMU24" s="176"/>
      <c r="AMV24" s="183"/>
      <c r="AMW24" s="181"/>
      <c r="AMX24" s="175"/>
      <c r="AMY24" s="176"/>
      <c r="AMZ24" s="183"/>
      <c r="ANA24" s="181"/>
      <c r="ANB24" s="175"/>
      <c r="ANC24" s="176"/>
      <c r="AND24" s="183"/>
      <c r="ANE24" s="181"/>
      <c r="ANF24" s="175"/>
      <c r="ANG24" s="176"/>
      <c r="ANH24" s="183"/>
      <c r="ANI24" s="181"/>
      <c r="ANJ24" s="175"/>
      <c r="ANK24" s="176"/>
      <c r="ANL24" s="183"/>
      <c r="ANM24" s="181"/>
      <c r="ANN24" s="175"/>
      <c r="ANO24" s="176"/>
      <c r="ANP24" s="183"/>
      <c r="ANQ24" s="181"/>
      <c r="ANR24" s="175"/>
      <c r="ANS24" s="176"/>
      <c r="ANT24" s="183"/>
      <c r="ANU24" s="181"/>
      <c r="ANV24" s="175"/>
      <c r="ANW24" s="176"/>
      <c r="ANX24" s="183"/>
      <c r="ANY24" s="181"/>
      <c r="ANZ24" s="175"/>
      <c r="AOA24" s="176"/>
      <c r="AOB24" s="183"/>
      <c r="AOC24" s="181"/>
      <c r="AOD24" s="175"/>
      <c r="AOE24" s="176"/>
      <c r="AOF24" s="183"/>
      <c r="AOG24" s="181"/>
      <c r="AOH24" s="175"/>
      <c r="AOI24" s="176"/>
      <c r="AOJ24" s="183"/>
      <c r="AOK24" s="181"/>
      <c r="AOL24" s="175"/>
      <c r="AOM24" s="176"/>
      <c r="AON24" s="183"/>
      <c r="AOO24" s="181"/>
      <c r="AOP24" s="175"/>
      <c r="AOQ24" s="176"/>
      <c r="AOR24" s="183"/>
      <c r="AOS24" s="181"/>
      <c r="AOT24" s="175"/>
      <c r="AOU24" s="176"/>
      <c r="AOV24" s="183"/>
      <c r="AOW24" s="181"/>
      <c r="AOX24" s="175"/>
      <c r="AOY24" s="176"/>
      <c r="AOZ24" s="183"/>
      <c r="APA24" s="181"/>
      <c r="APB24" s="175"/>
      <c r="APC24" s="176"/>
      <c r="APD24" s="183"/>
      <c r="APE24" s="181"/>
      <c r="APF24" s="175"/>
      <c r="APG24" s="176"/>
      <c r="APH24" s="183"/>
      <c r="API24" s="181"/>
      <c r="APJ24" s="175"/>
      <c r="APK24" s="176"/>
      <c r="APL24" s="183"/>
      <c r="APM24" s="181"/>
      <c r="APN24" s="175"/>
      <c r="APO24" s="176"/>
      <c r="APP24" s="183"/>
      <c r="APQ24" s="181"/>
      <c r="APR24" s="175"/>
      <c r="APS24" s="176"/>
      <c r="APT24" s="183"/>
      <c r="APU24" s="181"/>
      <c r="APV24" s="175"/>
      <c r="APW24" s="176"/>
      <c r="APX24" s="183"/>
      <c r="APY24" s="181"/>
      <c r="APZ24" s="175"/>
      <c r="AQA24" s="176"/>
      <c r="AQB24" s="183"/>
      <c r="AQC24" s="181"/>
      <c r="AQD24" s="175"/>
      <c r="AQE24" s="176"/>
      <c r="AQF24" s="183"/>
      <c r="AQG24" s="181"/>
      <c r="AQH24" s="175"/>
      <c r="AQI24" s="176"/>
      <c r="AQJ24" s="183"/>
      <c r="AQK24" s="181"/>
      <c r="AQL24" s="175"/>
      <c r="AQM24" s="176"/>
      <c r="AQN24" s="183"/>
      <c r="AQO24" s="181"/>
      <c r="AQP24" s="175"/>
      <c r="AQQ24" s="176"/>
      <c r="AQR24" s="183"/>
      <c r="AQS24" s="181"/>
      <c r="AQT24" s="175"/>
      <c r="AQU24" s="176"/>
      <c r="AQV24" s="183"/>
      <c r="AQW24" s="181"/>
      <c r="AQX24" s="175"/>
      <c r="AQY24" s="176"/>
      <c r="AQZ24" s="183"/>
      <c r="ARA24" s="181"/>
      <c r="ARB24" s="175"/>
      <c r="ARC24" s="176"/>
      <c r="ARD24" s="183"/>
      <c r="UDO24" s="34"/>
      <c r="UDP24" s="34"/>
      <c r="UWQ24" s="34"/>
      <c r="UWR24" s="34"/>
    </row>
    <row r="25" spans="1:16192" x14ac:dyDescent="0.25">
      <c r="A25" s="178"/>
      <c r="B25" s="10"/>
      <c r="C25" s="175"/>
      <c r="D25" s="184"/>
      <c r="E25" s="184"/>
      <c r="F25" s="178"/>
      <c r="G25" s="176"/>
      <c r="H25" s="175"/>
      <c r="I25" s="179"/>
      <c r="J25" s="182"/>
      <c r="GU25" s="176"/>
      <c r="GV25" s="183"/>
      <c r="GW25" s="181"/>
      <c r="GX25" s="175"/>
      <c r="GY25" s="176"/>
      <c r="GZ25" s="183"/>
      <c r="HA25" s="181"/>
      <c r="HB25" s="175"/>
      <c r="HC25" s="176"/>
      <c r="HD25" s="183"/>
      <c r="HE25" s="181"/>
      <c r="HF25" s="175"/>
      <c r="HG25" s="176"/>
      <c r="HH25" s="183"/>
      <c r="HI25" s="181"/>
      <c r="HJ25" s="175"/>
      <c r="HK25" s="176"/>
      <c r="HL25" s="183"/>
      <c r="HM25" s="181"/>
      <c r="HN25" s="175"/>
      <c r="HO25" s="176"/>
      <c r="HP25" s="183"/>
      <c r="HQ25" s="181"/>
      <c r="HR25" s="175"/>
      <c r="HS25" s="176"/>
      <c r="HT25" s="183"/>
      <c r="HU25" s="181"/>
      <c r="HV25" s="175"/>
      <c r="HW25" s="176"/>
      <c r="HX25" s="183"/>
      <c r="HY25" s="181"/>
      <c r="HZ25" s="175"/>
      <c r="IA25" s="176"/>
      <c r="IB25" s="183"/>
      <c r="IC25" s="181"/>
      <c r="ID25" s="175"/>
      <c r="IE25" s="176"/>
      <c r="IF25" s="183"/>
      <c r="IG25" s="181"/>
      <c r="IH25" s="175"/>
      <c r="II25" s="176"/>
      <c r="IJ25" s="183"/>
      <c r="IK25" s="181"/>
      <c r="IL25" s="175"/>
      <c r="IM25" s="176"/>
      <c r="IN25" s="183"/>
      <c r="IO25" s="181"/>
      <c r="IP25" s="175"/>
      <c r="IQ25" s="176"/>
      <c r="IR25" s="183"/>
      <c r="IS25" s="181"/>
      <c r="IT25" s="175"/>
      <c r="IU25" s="176"/>
      <c r="IV25" s="183"/>
      <c r="IW25" s="181"/>
      <c r="IX25" s="175"/>
      <c r="IY25" s="176"/>
      <c r="IZ25" s="183"/>
      <c r="JA25" s="181"/>
      <c r="JB25" s="175"/>
      <c r="JC25" s="176"/>
      <c r="JD25" s="183"/>
      <c r="JE25" s="181"/>
      <c r="JF25" s="175"/>
      <c r="JG25" s="176"/>
      <c r="JH25" s="183"/>
      <c r="JI25" s="181"/>
      <c r="JJ25" s="175"/>
      <c r="JK25" s="176"/>
      <c r="JL25" s="183"/>
      <c r="JM25" s="181"/>
      <c r="JN25" s="175"/>
      <c r="JO25" s="176"/>
      <c r="JP25" s="183"/>
      <c r="JQ25" s="181"/>
      <c r="JR25" s="175"/>
      <c r="JS25" s="176"/>
      <c r="JT25" s="183"/>
      <c r="JU25" s="181"/>
      <c r="JV25" s="175"/>
      <c r="JW25" s="176"/>
      <c r="JX25" s="183"/>
      <c r="JY25" s="181"/>
      <c r="JZ25" s="175"/>
      <c r="KA25" s="176"/>
      <c r="KB25" s="183"/>
      <c r="KC25" s="181"/>
      <c r="KD25" s="175"/>
      <c r="KE25" s="176"/>
      <c r="KF25" s="183"/>
      <c r="KG25" s="181"/>
      <c r="KH25" s="175"/>
      <c r="KI25" s="176"/>
      <c r="KJ25" s="183"/>
      <c r="KK25" s="181"/>
      <c r="KL25" s="175"/>
      <c r="KM25" s="176"/>
      <c r="KN25" s="183"/>
      <c r="KO25" s="181"/>
      <c r="KP25" s="175"/>
      <c r="KQ25" s="176"/>
      <c r="KR25" s="183"/>
      <c r="KS25" s="181"/>
      <c r="KT25" s="175"/>
      <c r="KU25" s="176"/>
      <c r="KV25" s="183"/>
      <c r="KW25" s="181"/>
      <c r="KX25" s="175"/>
      <c r="KY25" s="176"/>
      <c r="KZ25" s="183"/>
      <c r="LA25" s="181"/>
      <c r="LB25" s="175"/>
      <c r="LC25" s="176"/>
      <c r="LD25" s="183"/>
      <c r="LE25" s="181"/>
      <c r="LF25" s="175"/>
      <c r="LG25" s="176"/>
      <c r="LH25" s="183"/>
      <c r="LI25" s="181"/>
      <c r="LJ25" s="175"/>
      <c r="LK25" s="176"/>
      <c r="LL25" s="183"/>
      <c r="LM25" s="181"/>
      <c r="LN25" s="175"/>
      <c r="LO25" s="176"/>
      <c r="LP25" s="183"/>
      <c r="LQ25" s="181"/>
      <c r="LR25" s="175"/>
      <c r="LS25" s="176"/>
      <c r="LT25" s="183"/>
      <c r="LU25" s="181"/>
      <c r="LV25" s="175"/>
      <c r="LW25" s="176"/>
      <c r="LX25" s="183"/>
      <c r="LY25" s="181"/>
      <c r="LZ25" s="175"/>
      <c r="MA25" s="176"/>
      <c r="MB25" s="183"/>
      <c r="MC25" s="181"/>
      <c r="MD25" s="175"/>
      <c r="ME25" s="176"/>
      <c r="MF25" s="183"/>
      <c r="MG25" s="181"/>
      <c r="MH25" s="175"/>
      <c r="MI25" s="176"/>
      <c r="MJ25" s="183"/>
      <c r="MK25" s="181"/>
      <c r="ML25" s="175"/>
      <c r="MM25" s="176"/>
      <c r="MN25" s="183"/>
      <c r="MO25" s="181"/>
      <c r="MP25" s="175"/>
      <c r="MQ25" s="176"/>
      <c r="MR25" s="183"/>
      <c r="MS25" s="181"/>
      <c r="MT25" s="175"/>
      <c r="MU25" s="176"/>
      <c r="MV25" s="183"/>
      <c r="MW25" s="181"/>
      <c r="MX25" s="175"/>
      <c r="MY25" s="176"/>
      <c r="MZ25" s="183"/>
      <c r="NA25" s="181"/>
      <c r="NB25" s="175"/>
      <c r="NC25" s="176"/>
      <c r="ND25" s="183"/>
      <c r="NE25" s="181"/>
      <c r="NF25" s="175"/>
      <c r="NG25" s="176"/>
      <c r="NH25" s="183"/>
      <c r="NI25" s="181"/>
      <c r="NJ25" s="175"/>
      <c r="NK25" s="176"/>
      <c r="NL25" s="183"/>
      <c r="NM25" s="181"/>
      <c r="NN25" s="175"/>
      <c r="NO25" s="176"/>
      <c r="NP25" s="183"/>
      <c r="NQ25" s="181"/>
      <c r="NR25" s="175"/>
      <c r="NS25" s="176"/>
      <c r="NT25" s="183"/>
      <c r="NU25" s="181"/>
      <c r="NV25" s="175"/>
      <c r="NW25" s="176"/>
      <c r="NX25" s="183"/>
      <c r="NY25" s="181"/>
      <c r="NZ25" s="175"/>
      <c r="OA25" s="176"/>
      <c r="OB25" s="183"/>
      <c r="OC25" s="181"/>
      <c r="OD25" s="175"/>
      <c r="OE25" s="176"/>
      <c r="OF25" s="183"/>
      <c r="OG25" s="181"/>
      <c r="OH25" s="175"/>
      <c r="OI25" s="176"/>
      <c r="OJ25" s="183"/>
      <c r="OK25" s="181"/>
      <c r="OL25" s="175"/>
      <c r="OM25" s="176"/>
      <c r="ON25" s="183"/>
      <c r="OO25" s="181"/>
      <c r="OP25" s="175"/>
      <c r="OQ25" s="176"/>
      <c r="OR25" s="183"/>
      <c r="OS25" s="181"/>
      <c r="OT25" s="175"/>
      <c r="OU25" s="176"/>
      <c r="OV25" s="183"/>
      <c r="OW25" s="181"/>
      <c r="OX25" s="175"/>
      <c r="OY25" s="176"/>
      <c r="OZ25" s="183"/>
      <c r="PA25" s="181"/>
      <c r="PB25" s="175"/>
      <c r="PC25" s="176"/>
      <c r="PD25" s="183"/>
      <c r="PE25" s="181"/>
      <c r="PF25" s="175"/>
      <c r="PG25" s="176"/>
      <c r="PH25" s="183"/>
      <c r="PI25" s="181"/>
      <c r="PJ25" s="175"/>
      <c r="PK25" s="176"/>
      <c r="PL25" s="183"/>
      <c r="PM25" s="181"/>
      <c r="PN25" s="175"/>
      <c r="PO25" s="176"/>
      <c r="PP25" s="183"/>
      <c r="PQ25" s="181"/>
      <c r="PR25" s="175"/>
      <c r="PS25" s="176"/>
      <c r="PT25" s="183"/>
      <c r="PU25" s="181"/>
      <c r="PV25" s="175"/>
      <c r="PW25" s="176"/>
      <c r="PX25" s="183"/>
      <c r="PY25" s="181"/>
      <c r="PZ25" s="175"/>
      <c r="QA25" s="176"/>
      <c r="QB25" s="183"/>
      <c r="QC25" s="181"/>
      <c r="QD25" s="175"/>
      <c r="QE25" s="176"/>
      <c r="QF25" s="183"/>
      <c r="QG25" s="181"/>
      <c r="QH25" s="175"/>
      <c r="QI25" s="176"/>
      <c r="QJ25" s="183"/>
      <c r="QK25" s="181"/>
      <c r="QL25" s="175"/>
      <c r="QM25" s="176"/>
      <c r="QN25" s="183"/>
      <c r="QO25" s="181"/>
      <c r="QP25" s="175"/>
      <c r="QQ25" s="176"/>
      <c r="QR25" s="183"/>
      <c r="QS25" s="181"/>
      <c r="QT25" s="175"/>
      <c r="QU25" s="176"/>
      <c r="QV25" s="183"/>
      <c r="QW25" s="181"/>
      <c r="QX25" s="175"/>
      <c r="QY25" s="176"/>
      <c r="QZ25" s="183"/>
      <c r="RA25" s="181"/>
      <c r="RB25" s="175"/>
      <c r="RC25" s="176"/>
      <c r="RD25" s="183"/>
      <c r="RE25" s="181"/>
      <c r="RF25" s="175"/>
      <c r="RG25" s="176"/>
      <c r="RH25" s="183"/>
      <c r="RI25" s="181"/>
      <c r="RJ25" s="175"/>
      <c r="RK25" s="176"/>
      <c r="RL25" s="183"/>
      <c r="RM25" s="181"/>
      <c r="RN25" s="175"/>
      <c r="RO25" s="176"/>
      <c r="RP25" s="183"/>
      <c r="RQ25" s="181"/>
      <c r="RR25" s="175"/>
      <c r="RS25" s="176"/>
      <c r="RT25" s="183"/>
      <c r="RU25" s="181"/>
      <c r="RV25" s="175"/>
      <c r="RW25" s="176"/>
      <c r="RX25" s="183"/>
      <c r="RY25" s="181"/>
      <c r="RZ25" s="175"/>
      <c r="SA25" s="176"/>
      <c r="SB25" s="183"/>
      <c r="SC25" s="181"/>
      <c r="SD25" s="175"/>
      <c r="SE25" s="176"/>
      <c r="SF25" s="183"/>
      <c r="SG25" s="181"/>
      <c r="SH25" s="175"/>
      <c r="SI25" s="176"/>
      <c r="SJ25" s="183"/>
      <c r="SK25" s="181"/>
      <c r="SL25" s="175"/>
      <c r="SM25" s="176"/>
      <c r="SN25" s="183"/>
      <c r="SO25" s="181"/>
      <c r="SP25" s="175"/>
      <c r="SQ25" s="176"/>
      <c r="SR25" s="183"/>
      <c r="SS25" s="181"/>
      <c r="ST25" s="175"/>
      <c r="SU25" s="176"/>
      <c r="SV25" s="183"/>
      <c r="SW25" s="181"/>
      <c r="SX25" s="175"/>
      <c r="SY25" s="176"/>
      <c r="SZ25" s="183"/>
      <c r="TA25" s="181"/>
      <c r="TB25" s="175"/>
      <c r="TC25" s="176"/>
      <c r="TD25" s="183"/>
      <c r="TE25" s="181"/>
      <c r="TF25" s="175"/>
      <c r="TG25" s="176"/>
      <c r="TH25" s="183"/>
      <c r="TI25" s="181"/>
      <c r="TJ25" s="175"/>
      <c r="TK25" s="176"/>
      <c r="TL25" s="183"/>
      <c r="TM25" s="181"/>
      <c r="TN25" s="175"/>
      <c r="TO25" s="176"/>
      <c r="TP25" s="183"/>
      <c r="TQ25" s="181"/>
      <c r="TR25" s="175"/>
      <c r="TS25" s="176"/>
      <c r="TT25" s="183"/>
      <c r="TU25" s="181"/>
      <c r="TV25" s="175"/>
      <c r="TW25" s="176"/>
      <c r="TX25" s="183"/>
      <c r="TY25" s="181"/>
      <c r="TZ25" s="175"/>
      <c r="UA25" s="176"/>
      <c r="UB25" s="183"/>
      <c r="UC25" s="181"/>
      <c r="UD25" s="175"/>
      <c r="UE25" s="176"/>
      <c r="UF25" s="183"/>
      <c r="UG25" s="181"/>
      <c r="UH25" s="175"/>
      <c r="UI25" s="176"/>
      <c r="UJ25" s="183"/>
      <c r="UK25" s="181"/>
      <c r="UL25" s="175"/>
      <c r="UM25" s="176"/>
      <c r="UN25" s="183"/>
      <c r="UO25" s="181"/>
      <c r="UP25" s="175"/>
      <c r="UQ25" s="176"/>
      <c r="UR25" s="183"/>
      <c r="US25" s="181"/>
      <c r="UT25" s="175"/>
      <c r="UU25" s="176"/>
      <c r="UV25" s="183"/>
      <c r="UW25" s="181"/>
      <c r="UX25" s="175"/>
      <c r="UY25" s="176"/>
      <c r="UZ25" s="183"/>
      <c r="VA25" s="181"/>
      <c r="VB25" s="175"/>
      <c r="VC25" s="176"/>
      <c r="VD25" s="183"/>
      <c r="VE25" s="181"/>
      <c r="VF25" s="175"/>
      <c r="VG25" s="176"/>
      <c r="VH25" s="183"/>
      <c r="VI25" s="181"/>
      <c r="VJ25" s="175"/>
      <c r="VK25" s="176"/>
      <c r="VL25" s="183"/>
      <c r="VM25" s="181"/>
      <c r="VN25" s="175"/>
      <c r="VO25" s="176"/>
      <c r="VP25" s="183"/>
      <c r="VQ25" s="181"/>
      <c r="VR25" s="175"/>
      <c r="VS25" s="176"/>
      <c r="VT25" s="183"/>
      <c r="VU25" s="181"/>
      <c r="VV25" s="175"/>
      <c r="VW25" s="176"/>
      <c r="VX25" s="183"/>
      <c r="VY25" s="181"/>
      <c r="VZ25" s="175"/>
      <c r="WA25" s="176"/>
      <c r="WB25" s="183"/>
      <c r="WC25" s="181"/>
      <c r="WD25" s="175"/>
      <c r="WE25" s="176"/>
      <c r="WF25" s="183"/>
      <c r="WG25" s="181"/>
      <c r="WH25" s="175"/>
      <c r="WI25" s="176"/>
      <c r="WJ25" s="183"/>
      <c r="WK25" s="181"/>
      <c r="WL25" s="175"/>
      <c r="WM25" s="176"/>
      <c r="WN25" s="183"/>
      <c r="WO25" s="181"/>
      <c r="WP25" s="175"/>
      <c r="WQ25" s="176"/>
      <c r="WR25" s="183"/>
      <c r="WS25" s="181"/>
      <c r="WT25" s="175"/>
      <c r="WU25" s="176"/>
      <c r="WV25" s="183"/>
      <c r="WW25" s="181"/>
      <c r="WX25" s="175"/>
      <c r="WY25" s="176"/>
      <c r="WZ25" s="183"/>
      <c r="XA25" s="181"/>
      <c r="XB25" s="175"/>
      <c r="XC25" s="176"/>
      <c r="XD25" s="183"/>
      <c r="XE25" s="181"/>
      <c r="XF25" s="175"/>
      <c r="XG25" s="176"/>
      <c r="XH25" s="183"/>
      <c r="XI25" s="181"/>
      <c r="XJ25" s="175"/>
      <c r="XK25" s="176"/>
      <c r="XL25" s="183"/>
      <c r="XM25" s="181"/>
      <c r="XN25" s="175"/>
      <c r="XO25" s="176"/>
      <c r="XP25" s="183"/>
      <c r="XQ25" s="181"/>
      <c r="XR25" s="175"/>
      <c r="XS25" s="176"/>
      <c r="XT25" s="183"/>
      <c r="XU25" s="181"/>
      <c r="XV25" s="175"/>
      <c r="XW25" s="176"/>
      <c r="XX25" s="183"/>
      <c r="XY25" s="181"/>
      <c r="XZ25" s="175"/>
      <c r="YA25" s="176"/>
      <c r="YB25" s="183"/>
      <c r="YC25" s="181"/>
      <c r="YD25" s="175"/>
      <c r="YE25" s="176"/>
      <c r="YF25" s="183"/>
      <c r="YG25" s="181"/>
      <c r="YH25" s="175"/>
      <c r="YI25" s="176"/>
      <c r="YJ25" s="183"/>
      <c r="YK25" s="181"/>
      <c r="YL25" s="175"/>
      <c r="YM25" s="176"/>
      <c r="YN25" s="183"/>
      <c r="YO25" s="181"/>
      <c r="YP25" s="175"/>
      <c r="YQ25" s="176"/>
      <c r="YR25" s="183"/>
      <c r="YS25" s="181"/>
      <c r="YT25" s="175"/>
      <c r="YU25" s="176"/>
      <c r="YV25" s="183"/>
      <c r="YW25" s="181"/>
      <c r="YX25" s="175"/>
      <c r="YY25" s="176"/>
      <c r="YZ25" s="183"/>
      <c r="ZA25" s="181"/>
      <c r="ZB25" s="175"/>
      <c r="ZC25" s="176"/>
      <c r="ZD25" s="183"/>
      <c r="ZE25" s="181"/>
      <c r="ZF25" s="175"/>
      <c r="ZG25" s="176"/>
      <c r="ZH25" s="183"/>
      <c r="ZI25" s="181"/>
      <c r="ZJ25" s="175"/>
      <c r="ZK25" s="176"/>
      <c r="ZL25" s="183"/>
      <c r="ZM25" s="181"/>
      <c r="ZN25" s="175"/>
      <c r="ZO25" s="176"/>
      <c r="ZP25" s="183"/>
      <c r="ZQ25" s="181"/>
      <c r="ZR25" s="175"/>
      <c r="ZS25" s="176"/>
      <c r="ZT25" s="183"/>
      <c r="ZU25" s="181"/>
      <c r="ZV25" s="175"/>
      <c r="ZW25" s="176"/>
      <c r="ZX25" s="183"/>
      <c r="ZY25" s="181"/>
      <c r="ZZ25" s="175"/>
      <c r="AAA25" s="176"/>
      <c r="AAB25" s="183"/>
      <c r="AAC25" s="181"/>
      <c r="AAD25" s="175"/>
      <c r="AAE25" s="176"/>
      <c r="AAF25" s="183"/>
      <c r="AAG25" s="181"/>
      <c r="AAH25" s="175"/>
      <c r="AAI25" s="176"/>
      <c r="AAJ25" s="183"/>
      <c r="AAK25" s="181"/>
      <c r="AAL25" s="175"/>
      <c r="AAM25" s="176"/>
      <c r="AAN25" s="183"/>
      <c r="AAO25" s="181"/>
      <c r="AAP25" s="175"/>
      <c r="AAQ25" s="176"/>
      <c r="AAR25" s="183"/>
      <c r="AAS25" s="181"/>
      <c r="AAT25" s="175"/>
      <c r="AAU25" s="176"/>
      <c r="AAV25" s="183"/>
      <c r="AAW25" s="181"/>
      <c r="AAX25" s="175"/>
      <c r="AAY25" s="176"/>
      <c r="AAZ25" s="183"/>
      <c r="ABA25" s="181"/>
      <c r="ABB25" s="175"/>
      <c r="ABC25" s="176"/>
      <c r="ABD25" s="183"/>
      <c r="ABE25" s="181"/>
      <c r="ABF25" s="175"/>
      <c r="ABG25" s="176"/>
      <c r="ABH25" s="183"/>
      <c r="ABI25" s="181"/>
      <c r="ABJ25" s="175"/>
      <c r="ABK25" s="176"/>
      <c r="ABL25" s="183"/>
      <c r="ABM25" s="181"/>
      <c r="ABN25" s="175"/>
      <c r="ABO25" s="176"/>
      <c r="ABP25" s="183"/>
      <c r="ABQ25" s="181"/>
      <c r="ABR25" s="175"/>
      <c r="ABS25" s="176"/>
      <c r="ABT25" s="183"/>
      <c r="ABU25" s="181"/>
      <c r="ABV25" s="175"/>
      <c r="ABW25" s="176"/>
      <c r="ABX25" s="183"/>
      <c r="ABY25" s="181"/>
      <c r="ABZ25" s="175"/>
      <c r="ACA25" s="176"/>
      <c r="ACB25" s="183"/>
      <c r="ACC25" s="181"/>
      <c r="ACD25" s="175"/>
      <c r="ACE25" s="176"/>
      <c r="ACF25" s="183"/>
      <c r="ACG25" s="181"/>
      <c r="ACH25" s="175"/>
      <c r="ACI25" s="176"/>
      <c r="ACJ25" s="183"/>
      <c r="ACK25" s="181"/>
      <c r="ACL25" s="175"/>
      <c r="ACM25" s="176"/>
      <c r="ACN25" s="183"/>
      <c r="ACO25" s="181"/>
      <c r="ACP25" s="175"/>
      <c r="ACQ25" s="176"/>
      <c r="ACR25" s="183"/>
      <c r="ACS25" s="181"/>
      <c r="ACT25" s="175"/>
      <c r="ACU25" s="176"/>
      <c r="ACV25" s="183"/>
      <c r="ACW25" s="181"/>
      <c r="ACX25" s="175"/>
      <c r="ACY25" s="176"/>
      <c r="ACZ25" s="183"/>
      <c r="ADA25" s="181"/>
      <c r="ADB25" s="175"/>
      <c r="ADC25" s="176"/>
      <c r="ADD25" s="183"/>
      <c r="ADE25" s="181"/>
      <c r="ADF25" s="175"/>
      <c r="ADG25" s="176"/>
      <c r="ADH25" s="183"/>
      <c r="ADI25" s="181"/>
      <c r="ADJ25" s="175"/>
      <c r="ADK25" s="176"/>
      <c r="ADL25" s="183"/>
      <c r="ADM25" s="181"/>
      <c r="ADN25" s="175"/>
      <c r="ADO25" s="176"/>
      <c r="ADP25" s="183"/>
      <c r="ADQ25" s="181"/>
      <c r="ADR25" s="175"/>
      <c r="ADS25" s="176"/>
      <c r="ADT25" s="183"/>
      <c r="ADU25" s="181"/>
      <c r="ADV25" s="175"/>
      <c r="ADW25" s="176"/>
      <c r="ADX25" s="183"/>
      <c r="ADY25" s="181"/>
      <c r="ADZ25" s="175"/>
      <c r="AEA25" s="176"/>
      <c r="AEB25" s="183"/>
      <c r="AEC25" s="181"/>
      <c r="AED25" s="175"/>
      <c r="AEE25" s="176"/>
      <c r="AEF25" s="183"/>
      <c r="AEG25" s="181"/>
      <c r="AEH25" s="175"/>
      <c r="AEI25" s="176"/>
      <c r="AEJ25" s="183"/>
      <c r="AEK25" s="181"/>
      <c r="AEL25" s="175"/>
      <c r="AEM25" s="176"/>
      <c r="AEN25" s="183"/>
      <c r="AEO25" s="181"/>
      <c r="AEP25" s="175"/>
      <c r="AEQ25" s="176"/>
      <c r="AER25" s="183"/>
      <c r="AES25" s="181"/>
      <c r="AET25" s="175"/>
      <c r="AEU25" s="176"/>
      <c r="AEV25" s="183"/>
      <c r="AEW25" s="181"/>
      <c r="AEX25" s="175"/>
      <c r="AEY25" s="176"/>
      <c r="AEZ25" s="183"/>
      <c r="AFA25" s="181"/>
      <c r="AFB25" s="175"/>
      <c r="AFC25" s="176"/>
      <c r="AFD25" s="183"/>
      <c r="AFE25" s="181"/>
      <c r="AFF25" s="175"/>
      <c r="AFG25" s="176"/>
      <c r="AFH25" s="183"/>
      <c r="AFI25" s="181"/>
      <c r="AFJ25" s="175"/>
      <c r="AFK25" s="176"/>
      <c r="AFL25" s="183"/>
      <c r="AFM25" s="181"/>
      <c r="AFN25" s="175"/>
      <c r="AFO25" s="176"/>
      <c r="AFP25" s="183"/>
      <c r="AFQ25" s="181"/>
      <c r="AFR25" s="175"/>
      <c r="AFS25" s="176"/>
      <c r="AFT25" s="183"/>
      <c r="AFU25" s="181"/>
      <c r="AFV25" s="175"/>
      <c r="AFW25" s="176"/>
      <c r="AFX25" s="183"/>
      <c r="AFY25" s="181"/>
      <c r="AFZ25" s="175"/>
      <c r="AGA25" s="176"/>
      <c r="AGB25" s="183"/>
      <c r="AGC25" s="181"/>
      <c r="AGD25" s="175"/>
      <c r="AGE25" s="176"/>
      <c r="AGF25" s="183"/>
      <c r="AGG25" s="181"/>
      <c r="AGH25" s="175"/>
      <c r="AGI25" s="176"/>
      <c r="AGJ25" s="183"/>
      <c r="AGK25" s="181"/>
      <c r="AGL25" s="175"/>
      <c r="AGM25" s="176"/>
      <c r="AGN25" s="183"/>
      <c r="AGO25" s="181"/>
      <c r="AGP25" s="175"/>
      <c r="AGQ25" s="176"/>
      <c r="AGR25" s="183"/>
      <c r="AGS25" s="181"/>
      <c r="AGT25" s="175"/>
      <c r="AGU25" s="176"/>
      <c r="AGV25" s="183"/>
      <c r="AGW25" s="181"/>
      <c r="AGX25" s="175"/>
      <c r="AGY25" s="176"/>
      <c r="AGZ25" s="183"/>
      <c r="AHA25" s="181"/>
      <c r="AHB25" s="175"/>
      <c r="AHC25" s="176"/>
      <c r="AHD25" s="183"/>
      <c r="AHE25" s="181"/>
      <c r="AHF25" s="175"/>
      <c r="AHG25" s="176"/>
      <c r="AHH25" s="183"/>
      <c r="AHI25" s="181"/>
      <c r="AHJ25" s="175"/>
      <c r="AHK25" s="176"/>
      <c r="AHL25" s="183"/>
      <c r="AHM25" s="181"/>
      <c r="AHN25" s="175"/>
      <c r="AHO25" s="176"/>
      <c r="AHP25" s="183"/>
      <c r="AHQ25" s="181"/>
      <c r="AHR25" s="175"/>
      <c r="AHS25" s="176"/>
      <c r="AHT25" s="183"/>
      <c r="AHU25" s="181"/>
      <c r="AHV25" s="175"/>
      <c r="AHW25" s="176"/>
      <c r="AHX25" s="183"/>
      <c r="AHY25" s="181"/>
      <c r="AHZ25" s="175"/>
      <c r="AIA25" s="176"/>
      <c r="AIB25" s="183"/>
      <c r="AIC25" s="181"/>
      <c r="AID25" s="175"/>
      <c r="AIE25" s="176"/>
      <c r="AIF25" s="183"/>
      <c r="AIG25" s="181"/>
      <c r="AIH25" s="175"/>
      <c r="AII25" s="176"/>
      <c r="AIJ25" s="183"/>
      <c r="AIK25" s="181"/>
      <c r="AIL25" s="175"/>
      <c r="AIM25" s="176"/>
      <c r="AIN25" s="183"/>
      <c r="AIO25" s="181"/>
      <c r="AIP25" s="175"/>
      <c r="AIQ25" s="176"/>
      <c r="AIR25" s="183"/>
      <c r="AIS25" s="181"/>
      <c r="AIT25" s="175"/>
      <c r="AIU25" s="176"/>
      <c r="AIV25" s="183"/>
      <c r="AIW25" s="181"/>
      <c r="AIX25" s="175"/>
      <c r="AIY25" s="176"/>
      <c r="AIZ25" s="183"/>
      <c r="AJA25" s="181"/>
      <c r="AJB25" s="175"/>
      <c r="AJC25" s="176"/>
      <c r="AJD25" s="183"/>
      <c r="AJE25" s="181"/>
      <c r="AJF25" s="175"/>
      <c r="AJG25" s="176"/>
      <c r="AJH25" s="183"/>
      <c r="AJI25" s="181"/>
      <c r="AJJ25" s="175"/>
      <c r="AJK25" s="176"/>
      <c r="AJL25" s="183"/>
      <c r="AJM25" s="181"/>
      <c r="AJN25" s="175"/>
      <c r="AJO25" s="176"/>
      <c r="AJP25" s="183"/>
      <c r="AJQ25" s="181"/>
      <c r="AJR25" s="175"/>
      <c r="AJS25" s="176"/>
      <c r="AJT25" s="183"/>
      <c r="AJU25" s="181"/>
      <c r="AJV25" s="175"/>
      <c r="AJW25" s="176"/>
      <c r="AJX25" s="183"/>
      <c r="AJY25" s="181"/>
      <c r="AJZ25" s="175"/>
      <c r="AKA25" s="176"/>
      <c r="AKB25" s="183"/>
      <c r="AKC25" s="181"/>
      <c r="AKD25" s="175"/>
      <c r="AKE25" s="176"/>
      <c r="AKF25" s="183"/>
      <c r="AKG25" s="181"/>
      <c r="AKH25" s="175"/>
      <c r="AKI25" s="176"/>
      <c r="AKJ25" s="183"/>
      <c r="AKK25" s="181"/>
      <c r="AKL25" s="175"/>
      <c r="AKM25" s="176"/>
      <c r="AKN25" s="183"/>
      <c r="AKO25" s="181"/>
      <c r="AKP25" s="175"/>
      <c r="AKQ25" s="176"/>
      <c r="AKR25" s="183"/>
      <c r="AKS25" s="181"/>
      <c r="AKT25" s="175"/>
      <c r="AKU25" s="176"/>
      <c r="AKV25" s="183"/>
      <c r="AKW25" s="181"/>
      <c r="AKX25" s="175"/>
      <c r="AKY25" s="176"/>
      <c r="AKZ25" s="183"/>
      <c r="ALA25" s="181"/>
      <c r="ALB25" s="175"/>
      <c r="ALC25" s="176"/>
      <c r="ALD25" s="183"/>
      <c r="ALE25" s="181"/>
      <c r="ALF25" s="175"/>
      <c r="ALG25" s="176"/>
      <c r="ALH25" s="183"/>
      <c r="ALI25" s="181"/>
      <c r="ALJ25" s="175"/>
      <c r="ALK25" s="176"/>
      <c r="ALL25" s="183"/>
      <c r="ALM25" s="181"/>
      <c r="ALN25" s="175"/>
      <c r="ALO25" s="176"/>
      <c r="ALP25" s="183"/>
      <c r="ALQ25" s="181"/>
      <c r="ALR25" s="175"/>
      <c r="ALS25" s="176"/>
      <c r="ALT25" s="183"/>
      <c r="ALU25" s="181"/>
      <c r="ALV25" s="175"/>
      <c r="ALW25" s="176"/>
      <c r="ALX25" s="183"/>
      <c r="ALY25" s="181"/>
      <c r="ALZ25" s="175"/>
      <c r="AMA25" s="176"/>
      <c r="AMB25" s="183"/>
      <c r="AMC25" s="181"/>
      <c r="AMD25" s="175"/>
      <c r="AME25" s="176"/>
      <c r="AMF25" s="183"/>
      <c r="AMG25" s="181"/>
      <c r="AMH25" s="175"/>
      <c r="AMI25" s="176"/>
      <c r="AMJ25" s="183"/>
      <c r="AMK25" s="181"/>
      <c r="AML25" s="175"/>
      <c r="AMM25" s="176"/>
      <c r="AMN25" s="183"/>
      <c r="AMO25" s="181"/>
      <c r="AMP25" s="175"/>
      <c r="AMQ25" s="176"/>
      <c r="AMR25" s="183"/>
      <c r="AMS25" s="181"/>
      <c r="AMT25" s="175"/>
      <c r="AMU25" s="176"/>
      <c r="AMV25" s="183"/>
      <c r="AMW25" s="181"/>
      <c r="AMX25" s="175"/>
      <c r="AMY25" s="176"/>
      <c r="AMZ25" s="183"/>
      <c r="ANA25" s="181"/>
      <c r="ANB25" s="175"/>
      <c r="ANC25" s="176"/>
      <c r="AND25" s="183"/>
      <c r="ANE25" s="181"/>
      <c r="ANF25" s="175"/>
      <c r="ANG25" s="176"/>
      <c r="ANH25" s="183"/>
      <c r="ANI25" s="181"/>
      <c r="ANJ25" s="175"/>
      <c r="ANK25" s="176"/>
      <c r="ANL25" s="183"/>
      <c r="ANM25" s="181"/>
      <c r="ANN25" s="175"/>
      <c r="ANO25" s="176"/>
      <c r="ANP25" s="183"/>
      <c r="ANQ25" s="181"/>
      <c r="ANR25" s="175"/>
      <c r="ANS25" s="176"/>
      <c r="ANT25" s="183"/>
      <c r="ANU25" s="181"/>
      <c r="ANV25" s="175"/>
      <c r="ANW25" s="176"/>
      <c r="ANX25" s="183"/>
      <c r="ANY25" s="181"/>
      <c r="ANZ25" s="175"/>
      <c r="AOA25" s="176"/>
      <c r="AOB25" s="183"/>
      <c r="AOC25" s="181"/>
      <c r="AOD25" s="175"/>
      <c r="AOE25" s="176"/>
      <c r="AOF25" s="183"/>
      <c r="AOG25" s="181"/>
      <c r="AOH25" s="175"/>
      <c r="AOI25" s="176"/>
      <c r="AOJ25" s="183"/>
      <c r="AOK25" s="181"/>
      <c r="AOL25" s="175"/>
      <c r="AOM25" s="176"/>
      <c r="AON25" s="183"/>
      <c r="AOO25" s="181"/>
      <c r="AOP25" s="175"/>
      <c r="AOQ25" s="176"/>
      <c r="AOR25" s="183"/>
      <c r="AOS25" s="181"/>
      <c r="AOT25" s="175"/>
      <c r="AOU25" s="176"/>
      <c r="AOV25" s="183"/>
      <c r="AOW25" s="181"/>
      <c r="AOX25" s="175"/>
      <c r="AOY25" s="176"/>
      <c r="AOZ25" s="183"/>
      <c r="APA25" s="181"/>
      <c r="APB25" s="175"/>
      <c r="APC25" s="176"/>
      <c r="APD25" s="183"/>
      <c r="APE25" s="181"/>
      <c r="APF25" s="175"/>
      <c r="APG25" s="176"/>
      <c r="APH25" s="183"/>
      <c r="API25" s="181"/>
      <c r="APJ25" s="175"/>
      <c r="APK25" s="176"/>
      <c r="APL25" s="183"/>
      <c r="APM25" s="181"/>
      <c r="APN25" s="175"/>
      <c r="APO25" s="176"/>
      <c r="APP25" s="183"/>
      <c r="APQ25" s="181"/>
      <c r="APR25" s="175"/>
      <c r="APS25" s="176"/>
      <c r="APT25" s="183"/>
      <c r="APU25" s="181"/>
      <c r="APV25" s="175"/>
      <c r="APW25" s="176"/>
      <c r="APX25" s="183"/>
      <c r="APY25" s="181"/>
      <c r="APZ25" s="175"/>
      <c r="AQA25" s="176"/>
      <c r="AQB25" s="183"/>
      <c r="AQC25" s="181"/>
      <c r="AQD25" s="175"/>
      <c r="AQE25" s="176"/>
      <c r="AQF25" s="183"/>
      <c r="AQG25" s="181"/>
      <c r="AQH25" s="175"/>
      <c r="AQI25" s="176"/>
      <c r="AQJ25" s="183"/>
      <c r="AQK25" s="181"/>
      <c r="AQL25" s="175"/>
      <c r="AQM25" s="176"/>
      <c r="AQN25" s="183"/>
      <c r="AQO25" s="181"/>
      <c r="AQP25" s="175"/>
      <c r="AQQ25" s="176"/>
      <c r="AQR25" s="183"/>
      <c r="AQS25" s="181"/>
      <c r="AQT25" s="175"/>
      <c r="AQU25" s="176"/>
      <c r="AQV25" s="183"/>
      <c r="AQW25" s="181"/>
      <c r="AQX25" s="175"/>
      <c r="AQY25" s="176"/>
      <c r="AQZ25" s="183"/>
      <c r="ARA25" s="181"/>
      <c r="ARB25" s="175"/>
      <c r="ARC25" s="176"/>
      <c r="ARD25" s="183"/>
      <c r="UDO25" s="34"/>
      <c r="UDP25" s="34"/>
      <c r="UWQ25" s="34"/>
      <c r="UWR25" s="34"/>
    </row>
    <row r="26" spans="1:16192" x14ac:dyDescent="0.25">
      <c r="A26" s="178"/>
      <c r="B26" s="10"/>
      <c r="C26" s="178"/>
      <c r="D26" s="184"/>
      <c r="E26" s="184"/>
      <c r="F26" s="178"/>
      <c r="G26" s="176"/>
      <c r="H26" s="175"/>
      <c r="I26" s="179"/>
      <c r="J26" s="182"/>
      <c r="GU26" s="176"/>
      <c r="GV26" s="183"/>
      <c r="GW26" s="181"/>
      <c r="GX26" s="175"/>
      <c r="GY26" s="176"/>
      <c r="GZ26" s="183"/>
      <c r="HA26" s="181"/>
      <c r="HB26" s="175"/>
      <c r="HC26" s="176"/>
      <c r="HD26" s="183"/>
      <c r="HE26" s="181"/>
      <c r="HF26" s="175"/>
      <c r="HG26" s="176"/>
      <c r="HH26" s="183"/>
      <c r="HI26" s="181"/>
      <c r="HJ26" s="175"/>
      <c r="HK26" s="176"/>
      <c r="HL26" s="183"/>
      <c r="HM26" s="181"/>
      <c r="HN26" s="175"/>
      <c r="HO26" s="176"/>
      <c r="HP26" s="183"/>
      <c r="HQ26" s="181"/>
      <c r="HR26" s="175"/>
      <c r="HS26" s="176"/>
      <c r="HT26" s="183"/>
      <c r="HU26" s="181"/>
      <c r="HV26" s="175"/>
      <c r="HW26" s="176"/>
      <c r="HX26" s="183"/>
      <c r="HY26" s="181"/>
      <c r="HZ26" s="175"/>
      <c r="IA26" s="176"/>
      <c r="IB26" s="183"/>
      <c r="IC26" s="181"/>
      <c r="ID26" s="175"/>
      <c r="IE26" s="176"/>
      <c r="IF26" s="183"/>
      <c r="IG26" s="181"/>
      <c r="IH26" s="175"/>
      <c r="II26" s="176"/>
      <c r="IJ26" s="183"/>
      <c r="IK26" s="181"/>
      <c r="IL26" s="175"/>
      <c r="IM26" s="176"/>
      <c r="IN26" s="183"/>
      <c r="IO26" s="181"/>
      <c r="IP26" s="175"/>
      <c r="IQ26" s="176"/>
      <c r="IR26" s="183"/>
      <c r="IS26" s="181"/>
      <c r="IT26" s="175"/>
      <c r="IU26" s="176"/>
      <c r="IV26" s="183"/>
      <c r="IW26" s="181"/>
      <c r="IX26" s="175"/>
      <c r="IY26" s="176"/>
      <c r="IZ26" s="183"/>
      <c r="JA26" s="181"/>
      <c r="JB26" s="175"/>
      <c r="JC26" s="176"/>
      <c r="JD26" s="183"/>
      <c r="JE26" s="181"/>
      <c r="JF26" s="175"/>
      <c r="JG26" s="176"/>
      <c r="JH26" s="183"/>
      <c r="JI26" s="181"/>
      <c r="JJ26" s="175"/>
      <c r="JK26" s="176"/>
      <c r="JL26" s="183"/>
      <c r="JM26" s="181"/>
      <c r="JN26" s="175"/>
      <c r="JO26" s="176"/>
      <c r="JP26" s="183"/>
      <c r="JQ26" s="181"/>
      <c r="JR26" s="175"/>
      <c r="JS26" s="176"/>
      <c r="JT26" s="183"/>
      <c r="JU26" s="181"/>
      <c r="JV26" s="175"/>
      <c r="JW26" s="176"/>
      <c r="JX26" s="183"/>
      <c r="JY26" s="181"/>
      <c r="JZ26" s="175"/>
      <c r="KA26" s="176"/>
      <c r="KB26" s="183"/>
      <c r="KC26" s="181"/>
      <c r="KD26" s="175"/>
      <c r="KE26" s="176"/>
      <c r="KF26" s="183"/>
      <c r="KG26" s="181"/>
      <c r="KH26" s="175"/>
      <c r="KI26" s="176"/>
      <c r="KJ26" s="183"/>
      <c r="KK26" s="181"/>
      <c r="KL26" s="175"/>
      <c r="KM26" s="176"/>
      <c r="KN26" s="183"/>
      <c r="KO26" s="181"/>
      <c r="KP26" s="175"/>
      <c r="KQ26" s="176"/>
      <c r="KR26" s="183"/>
      <c r="KS26" s="181"/>
      <c r="KT26" s="175"/>
      <c r="KU26" s="176"/>
      <c r="KV26" s="183"/>
      <c r="KW26" s="181"/>
      <c r="KX26" s="175"/>
      <c r="KY26" s="176"/>
      <c r="KZ26" s="183"/>
      <c r="LA26" s="181"/>
      <c r="LB26" s="175"/>
      <c r="LC26" s="176"/>
      <c r="LD26" s="183"/>
      <c r="LE26" s="181"/>
      <c r="LF26" s="175"/>
      <c r="LG26" s="176"/>
      <c r="LH26" s="183"/>
      <c r="LI26" s="181"/>
      <c r="LJ26" s="175"/>
      <c r="LK26" s="176"/>
      <c r="LL26" s="183"/>
      <c r="LM26" s="181"/>
      <c r="LN26" s="175"/>
      <c r="LO26" s="176"/>
      <c r="LP26" s="183"/>
      <c r="LQ26" s="181"/>
      <c r="LR26" s="175"/>
      <c r="LS26" s="176"/>
      <c r="LT26" s="183"/>
      <c r="LU26" s="181"/>
      <c r="LV26" s="175"/>
      <c r="LW26" s="176"/>
      <c r="LX26" s="183"/>
      <c r="LY26" s="181"/>
      <c r="LZ26" s="175"/>
      <c r="MA26" s="176"/>
      <c r="MB26" s="183"/>
      <c r="MC26" s="181"/>
      <c r="MD26" s="175"/>
      <c r="ME26" s="176"/>
      <c r="MF26" s="183"/>
      <c r="MG26" s="181"/>
      <c r="MH26" s="175"/>
      <c r="MI26" s="176"/>
      <c r="MJ26" s="183"/>
      <c r="MK26" s="181"/>
      <c r="ML26" s="175"/>
      <c r="MM26" s="176"/>
      <c r="MN26" s="183"/>
      <c r="MO26" s="181"/>
      <c r="MP26" s="175"/>
      <c r="MQ26" s="176"/>
      <c r="MR26" s="183"/>
      <c r="MS26" s="181"/>
      <c r="MT26" s="175"/>
      <c r="MU26" s="176"/>
      <c r="MV26" s="183"/>
      <c r="MW26" s="181"/>
      <c r="MX26" s="175"/>
      <c r="MY26" s="176"/>
      <c r="MZ26" s="183"/>
      <c r="NA26" s="181"/>
      <c r="NB26" s="175"/>
      <c r="NC26" s="176"/>
      <c r="ND26" s="183"/>
      <c r="NE26" s="181"/>
      <c r="NF26" s="175"/>
      <c r="NG26" s="176"/>
      <c r="NH26" s="183"/>
      <c r="NI26" s="181"/>
      <c r="NJ26" s="175"/>
      <c r="NK26" s="176"/>
      <c r="NL26" s="183"/>
      <c r="NM26" s="181"/>
      <c r="NN26" s="175"/>
      <c r="NO26" s="176"/>
      <c r="NP26" s="183"/>
      <c r="NQ26" s="181"/>
      <c r="NR26" s="175"/>
      <c r="NS26" s="176"/>
      <c r="NT26" s="183"/>
      <c r="NU26" s="181"/>
      <c r="NV26" s="175"/>
      <c r="NW26" s="176"/>
      <c r="NX26" s="183"/>
      <c r="NY26" s="181"/>
      <c r="NZ26" s="175"/>
      <c r="OA26" s="176"/>
      <c r="OB26" s="183"/>
      <c r="OC26" s="181"/>
      <c r="OD26" s="175"/>
      <c r="OE26" s="176"/>
      <c r="OF26" s="183"/>
      <c r="OG26" s="181"/>
      <c r="OH26" s="175"/>
      <c r="OI26" s="176"/>
      <c r="OJ26" s="183"/>
      <c r="OK26" s="181"/>
      <c r="OL26" s="175"/>
      <c r="OM26" s="176"/>
      <c r="ON26" s="183"/>
      <c r="OO26" s="181"/>
      <c r="OP26" s="175"/>
      <c r="OQ26" s="176"/>
      <c r="OR26" s="183"/>
      <c r="OS26" s="181"/>
      <c r="OT26" s="175"/>
      <c r="OU26" s="176"/>
      <c r="OV26" s="183"/>
      <c r="OW26" s="181"/>
      <c r="OX26" s="175"/>
      <c r="OY26" s="176"/>
      <c r="OZ26" s="183"/>
      <c r="PA26" s="181"/>
      <c r="PB26" s="175"/>
      <c r="PC26" s="176"/>
      <c r="PD26" s="183"/>
      <c r="PE26" s="181"/>
      <c r="PF26" s="175"/>
      <c r="PG26" s="176"/>
      <c r="PH26" s="183"/>
      <c r="PI26" s="181"/>
      <c r="PJ26" s="175"/>
      <c r="PK26" s="176"/>
      <c r="PL26" s="183"/>
      <c r="PM26" s="181"/>
      <c r="PN26" s="175"/>
      <c r="PO26" s="176"/>
      <c r="PP26" s="183"/>
      <c r="PQ26" s="181"/>
      <c r="PR26" s="175"/>
      <c r="PS26" s="176"/>
      <c r="PT26" s="183"/>
      <c r="PU26" s="181"/>
      <c r="PV26" s="175"/>
      <c r="PW26" s="176"/>
      <c r="PX26" s="183"/>
      <c r="PY26" s="181"/>
      <c r="PZ26" s="175"/>
      <c r="QA26" s="176"/>
      <c r="QB26" s="183"/>
      <c r="QC26" s="181"/>
      <c r="QD26" s="175"/>
      <c r="QE26" s="176"/>
      <c r="QF26" s="183"/>
      <c r="QG26" s="181"/>
      <c r="QH26" s="175"/>
      <c r="QI26" s="176"/>
      <c r="QJ26" s="183"/>
      <c r="QK26" s="181"/>
      <c r="QL26" s="175"/>
      <c r="QM26" s="176"/>
      <c r="QN26" s="183"/>
      <c r="QO26" s="181"/>
      <c r="QP26" s="175"/>
      <c r="QQ26" s="176"/>
      <c r="QR26" s="183"/>
      <c r="QS26" s="181"/>
      <c r="QT26" s="175"/>
      <c r="QU26" s="176"/>
      <c r="QV26" s="183"/>
      <c r="QW26" s="181"/>
      <c r="QX26" s="175"/>
      <c r="QY26" s="176"/>
      <c r="QZ26" s="183"/>
      <c r="RA26" s="181"/>
      <c r="RB26" s="175"/>
      <c r="RC26" s="176"/>
      <c r="RD26" s="183"/>
      <c r="RE26" s="181"/>
      <c r="RF26" s="175"/>
      <c r="RG26" s="176"/>
      <c r="RH26" s="183"/>
      <c r="RI26" s="181"/>
      <c r="RJ26" s="175"/>
      <c r="RK26" s="176"/>
      <c r="RL26" s="183"/>
      <c r="RM26" s="181"/>
      <c r="RN26" s="175"/>
      <c r="RO26" s="176"/>
      <c r="RP26" s="183"/>
      <c r="RQ26" s="181"/>
      <c r="RR26" s="175"/>
      <c r="RS26" s="176"/>
      <c r="RT26" s="183"/>
      <c r="RU26" s="181"/>
      <c r="RV26" s="175"/>
      <c r="RW26" s="176"/>
      <c r="RX26" s="183"/>
      <c r="RY26" s="181"/>
      <c r="RZ26" s="175"/>
      <c r="SA26" s="176"/>
      <c r="SB26" s="183"/>
      <c r="SC26" s="181"/>
      <c r="SD26" s="175"/>
      <c r="SE26" s="176"/>
      <c r="SF26" s="183"/>
      <c r="SG26" s="181"/>
      <c r="SH26" s="175"/>
      <c r="SI26" s="176"/>
      <c r="SJ26" s="183"/>
      <c r="SK26" s="181"/>
      <c r="SL26" s="175"/>
      <c r="SM26" s="176"/>
      <c r="SN26" s="183"/>
      <c r="SO26" s="181"/>
      <c r="SP26" s="175"/>
      <c r="SQ26" s="176"/>
      <c r="SR26" s="183"/>
      <c r="SS26" s="181"/>
      <c r="ST26" s="175"/>
      <c r="SU26" s="176"/>
      <c r="SV26" s="183"/>
      <c r="SW26" s="181"/>
      <c r="SX26" s="175"/>
      <c r="SY26" s="176"/>
      <c r="SZ26" s="183"/>
      <c r="TA26" s="181"/>
      <c r="TB26" s="175"/>
      <c r="TC26" s="176"/>
      <c r="TD26" s="183"/>
      <c r="TE26" s="181"/>
      <c r="TF26" s="175"/>
      <c r="TG26" s="176"/>
      <c r="TH26" s="183"/>
      <c r="TI26" s="181"/>
      <c r="TJ26" s="175"/>
      <c r="TK26" s="176"/>
      <c r="TL26" s="183"/>
      <c r="TM26" s="181"/>
      <c r="TN26" s="175"/>
      <c r="TO26" s="176"/>
      <c r="TP26" s="183"/>
      <c r="TQ26" s="181"/>
      <c r="TR26" s="175"/>
      <c r="TS26" s="176"/>
      <c r="TT26" s="183"/>
      <c r="TU26" s="181"/>
      <c r="TV26" s="175"/>
      <c r="TW26" s="176"/>
      <c r="TX26" s="183"/>
      <c r="TY26" s="181"/>
      <c r="TZ26" s="175"/>
      <c r="UA26" s="176"/>
      <c r="UB26" s="183"/>
      <c r="UC26" s="181"/>
      <c r="UD26" s="175"/>
      <c r="UE26" s="176"/>
      <c r="UF26" s="183"/>
      <c r="UG26" s="181"/>
      <c r="UH26" s="175"/>
      <c r="UI26" s="176"/>
      <c r="UJ26" s="183"/>
      <c r="UK26" s="181"/>
      <c r="UL26" s="175"/>
      <c r="UM26" s="176"/>
      <c r="UN26" s="183"/>
      <c r="UO26" s="181"/>
      <c r="UP26" s="175"/>
      <c r="UQ26" s="176"/>
      <c r="UR26" s="183"/>
      <c r="US26" s="181"/>
      <c r="UT26" s="175"/>
      <c r="UU26" s="176"/>
      <c r="UV26" s="183"/>
      <c r="UW26" s="181"/>
      <c r="UX26" s="175"/>
      <c r="UY26" s="176"/>
      <c r="UZ26" s="183"/>
      <c r="VA26" s="181"/>
      <c r="VB26" s="175"/>
      <c r="VC26" s="176"/>
      <c r="VD26" s="183"/>
      <c r="VE26" s="181"/>
      <c r="VF26" s="175"/>
      <c r="VG26" s="176"/>
      <c r="VH26" s="183"/>
      <c r="VI26" s="181"/>
      <c r="VJ26" s="175"/>
      <c r="VK26" s="176"/>
      <c r="VL26" s="183"/>
      <c r="VM26" s="181"/>
      <c r="VN26" s="175"/>
      <c r="VO26" s="176"/>
      <c r="VP26" s="183"/>
      <c r="VQ26" s="181"/>
      <c r="VR26" s="175"/>
      <c r="VS26" s="176"/>
      <c r="VT26" s="183"/>
      <c r="VU26" s="181"/>
      <c r="VV26" s="175"/>
      <c r="VW26" s="176"/>
      <c r="VX26" s="183"/>
      <c r="VY26" s="181"/>
      <c r="VZ26" s="175"/>
      <c r="WA26" s="176"/>
      <c r="WB26" s="183"/>
      <c r="WC26" s="181"/>
      <c r="WD26" s="175"/>
      <c r="WE26" s="176"/>
      <c r="WF26" s="183"/>
      <c r="WG26" s="181"/>
      <c r="WH26" s="175"/>
      <c r="WI26" s="176"/>
      <c r="WJ26" s="183"/>
      <c r="WK26" s="181"/>
      <c r="WL26" s="175"/>
      <c r="WM26" s="176"/>
      <c r="WN26" s="183"/>
      <c r="WO26" s="181"/>
      <c r="WP26" s="175"/>
      <c r="WQ26" s="176"/>
      <c r="WR26" s="183"/>
      <c r="WS26" s="181"/>
      <c r="WT26" s="175"/>
      <c r="WU26" s="176"/>
      <c r="WV26" s="183"/>
      <c r="WW26" s="181"/>
      <c r="WX26" s="175"/>
      <c r="WY26" s="176"/>
      <c r="WZ26" s="183"/>
      <c r="XA26" s="181"/>
      <c r="XB26" s="175"/>
      <c r="XC26" s="176"/>
      <c r="XD26" s="183"/>
      <c r="XE26" s="181"/>
      <c r="XF26" s="175"/>
      <c r="XG26" s="176"/>
      <c r="XH26" s="183"/>
      <c r="XI26" s="181"/>
      <c r="XJ26" s="175"/>
      <c r="XK26" s="176"/>
      <c r="XL26" s="183"/>
      <c r="XM26" s="181"/>
      <c r="XN26" s="175"/>
      <c r="XO26" s="176"/>
      <c r="XP26" s="183"/>
      <c r="XQ26" s="181"/>
      <c r="XR26" s="175"/>
      <c r="XS26" s="176"/>
      <c r="XT26" s="183"/>
      <c r="XU26" s="181"/>
      <c r="XV26" s="175"/>
      <c r="XW26" s="176"/>
      <c r="XX26" s="183"/>
      <c r="XY26" s="181"/>
      <c r="XZ26" s="175"/>
      <c r="YA26" s="176"/>
      <c r="YB26" s="183"/>
      <c r="YC26" s="181"/>
      <c r="YD26" s="175"/>
      <c r="YE26" s="176"/>
      <c r="YF26" s="183"/>
      <c r="YG26" s="181"/>
      <c r="YH26" s="175"/>
      <c r="YI26" s="176"/>
      <c r="YJ26" s="183"/>
      <c r="YK26" s="181"/>
      <c r="YL26" s="175"/>
      <c r="YM26" s="176"/>
      <c r="YN26" s="183"/>
      <c r="YO26" s="181"/>
      <c r="YP26" s="175"/>
      <c r="YQ26" s="176"/>
      <c r="YR26" s="183"/>
      <c r="YS26" s="181"/>
      <c r="YT26" s="175"/>
      <c r="YU26" s="176"/>
      <c r="YV26" s="183"/>
      <c r="YW26" s="181"/>
      <c r="YX26" s="175"/>
      <c r="YY26" s="176"/>
      <c r="YZ26" s="183"/>
      <c r="ZA26" s="181"/>
      <c r="ZB26" s="175"/>
      <c r="ZC26" s="176"/>
      <c r="ZD26" s="183"/>
      <c r="ZE26" s="181"/>
      <c r="ZF26" s="175"/>
      <c r="ZG26" s="176"/>
      <c r="ZH26" s="183"/>
      <c r="ZI26" s="181"/>
      <c r="ZJ26" s="175"/>
      <c r="ZK26" s="176"/>
      <c r="ZL26" s="183"/>
      <c r="ZM26" s="181"/>
      <c r="ZN26" s="175"/>
      <c r="ZO26" s="176"/>
      <c r="ZP26" s="183"/>
      <c r="ZQ26" s="181"/>
      <c r="ZR26" s="175"/>
      <c r="ZS26" s="176"/>
      <c r="ZT26" s="183"/>
      <c r="ZU26" s="181"/>
      <c r="ZV26" s="175"/>
      <c r="ZW26" s="176"/>
      <c r="ZX26" s="183"/>
      <c r="ZY26" s="181"/>
      <c r="ZZ26" s="175"/>
      <c r="AAA26" s="176"/>
      <c r="AAB26" s="183"/>
      <c r="AAC26" s="181"/>
      <c r="AAD26" s="175"/>
      <c r="AAE26" s="176"/>
      <c r="AAF26" s="183"/>
      <c r="AAG26" s="181"/>
      <c r="AAH26" s="175"/>
      <c r="AAI26" s="176"/>
      <c r="AAJ26" s="183"/>
      <c r="AAK26" s="181"/>
      <c r="AAL26" s="175"/>
      <c r="AAM26" s="176"/>
      <c r="AAN26" s="183"/>
      <c r="AAO26" s="181"/>
      <c r="AAP26" s="175"/>
      <c r="AAQ26" s="176"/>
      <c r="AAR26" s="183"/>
      <c r="AAS26" s="181"/>
      <c r="AAT26" s="175"/>
      <c r="AAU26" s="176"/>
      <c r="AAV26" s="183"/>
      <c r="AAW26" s="181"/>
      <c r="AAX26" s="175"/>
      <c r="AAY26" s="176"/>
      <c r="AAZ26" s="183"/>
      <c r="ABA26" s="181"/>
      <c r="ABB26" s="175"/>
      <c r="ABC26" s="176"/>
      <c r="ABD26" s="183"/>
      <c r="ABE26" s="181"/>
      <c r="ABF26" s="175"/>
      <c r="ABG26" s="176"/>
      <c r="ABH26" s="183"/>
      <c r="ABI26" s="181"/>
      <c r="ABJ26" s="175"/>
      <c r="ABK26" s="176"/>
      <c r="ABL26" s="183"/>
      <c r="ABM26" s="181"/>
      <c r="ABN26" s="175"/>
      <c r="ABO26" s="176"/>
      <c r="ABP26" s="183"/>
      <c r="ABQ26" s="181"/>
      <c r="ABR26" s="175"/>
      <c r="ABS26" s="176"/>
      <c r="ABT26" s="183"/>
      <c r="ABU26" s="181"/>
      <c r="ABV26" s="175"/>
      <c r="ABW26" s="176"/>
      <c r="ABX26" s="183"/>
      <c r="ABY26" s="181"/>
      <c r="ABZ26" s="175"/>
      <c r="ACA26" s="176"/>
      <c r="ACB26" s="183"/>
      <c r="ACC26" s="181"/>
      <c r="ACD26" s="175"/>
      <c r="ACE26" s="176"/>
      <c r="ACF26" s="183"/>
      <c r="ACG26" s="181"/>
      <c r="ACH26" s="175"/>
      <c r="ACI26" s="176"/>
      <c r="ACJ26" s="183"/>
      <c r="ACK26" s="181"/>
      <c r="ACL26" s="175"/>
      <c r="ACM26" s="176"/>
      <c r="ACN26" s="183"/>
      <c r="ACO26" s="181"/>
      <c r="ACP26" s="175"/>
      <c r="ACQ26" s="176"/>
      <c r="ACR26" s="183"/>
      <c r="ACS26" s="181"/>
      <c r="ACT26" s="175"/>
      <c r="ACU26" s="176"/>
      <c r="ACV26" s="183"/>
      <c r="ACW26" s="181"/>
      <c r="ACX26" s="175"/>
      <c r="ACY26" s="176"/>
      <c r="ACZ26" s="183"/>
      <c r="ADA26" s="181"/>
      <c r="ADB26" s="175"/>
      <c r="ADC26" s="176"/>
      <c r="ADD26" s="183"/>
      <c r="ADE26" s="181"/>
      <c r="ADF26" s="175"/>
      <c r="ADG26" s="176"/>
      <c r="ADH26" s="183"/>
      <c r="ADI26" s="181"/>
      <c r="ADJ26" s="175"/>
      <c r="ADK26" s="176"/>
      <c r="ADL26" s="183"/>
      <c r="ADM26" s="181"/>
      <c r="ADN26" s="175"/>
      <c r="ADO26" s="176"/>
      <c r="ADP26" s="183"/>
      <c r="ADQ26" s="181"/>
      <c r="ADR26" s="175"/>
      <c r="ADS26" s="176"/>
      <c r="ADT26" s="183"/>
      <c r="ADU26" s="181"/>
      <c r="ADV26" s="175"/>
      <c r="ADW26" s="176"/>
      <c r="ADX26" s="183"/>
      <c r="ADY26" s="181"/>
      <c r="ADZ26" s="175"/>
      <c r="AEA26" s="176"/>
      <c r="AEB26" s="183"/>
      <c r="AEC26" s="181"/>
      <c r="AED26" s="175"/>
      <c r="AEE26" s="176"/>
      <c r="AEF26" s="183"/>
      <c r="AEG26" s="181"/>
      <c r="AEH26" s="175"/>
      <c r="AEI26" s="176"/>
      <c r="AEJ26" s="183"/>
      <c r="AEK26" s="181"/>
      <c r="AEL26" s="175"/>
      <c r="AEM26" s="176"/>
      <c r="AEN26" s="183"/>
      <c r="AEO26" s="181"/>
      <c r="AEP26" s="175"/>
      <c r="AEQ26" s="176"/>
      <c r="AER26" s="183"/>
      <c r="AES26" s="181"/>
      <c r="AET26" s="175"/>
      <c r="AEU26" s="176"/>
      <c r="AEV26" s="183"/>
      <c r="AEW26" s="181"/>
      <c r="AEX26" s="175"/>
      <c r="AEY26" s="176"/>
      <c r="AEZ26" s="183"/>
      <c r="AFA26" s="181"/>
      <c r="AFB26" s="175"/>
      <c r="AFC26" s="176"/>
      <c r="AFD26" s="183"/>
      <c r="AFE26" s="181"/>
      <c r="AFF26" s="175"/>
      <c r="AFG26" s="176"/>
      <c r="AFH26" s="183"/>
      <c r="AFI26" s="181"/>
      <c r="AFJ26" s="175"/>
      <c r="AFK26" s="176"/>
      <c r="AFL26" s="183"/>
      <c r="AFM26" s="181"/>
      <c r="AFN26" s="175"/>
      <c r="AFO26" s="176"/>
      <c r="AFP26" s="183"/>
      <c r="AFQ26" s="181"/>
      <c r="AFR26" s="175"/>
      <c r="AFS26" s="176"/>
      <c r="AFT26" s="183"/>
      <c r="AFU26" s="181"/>
      <c r="AFV26" s="175"/>
      <c r="AFW26" s="176"/>
      <c r="AFX26" s="183"/>
      <c r="AFY26" s="181"/>
      <c r="AFZ26" s="175"/>
      <c r="AGA26" s="176"/>
      <c r="AGB26" s="183"/>
      <c r="AGC26" s="181"/>
      <c r="AGD26" s="175"/>
      <c r="AGE26" s="176"/>
      <c r="AGF26" s="183"/>
      <c r="AGG26" s="181"/>
      <c r="AGH26" s="175"/>
      <c r="AGI26" s="176"/>
      <c r="AGJ26" s="183"/>
      <c r="AGK26" s="181"/>
      <c r="AGL26" s="175"/>
      <c r="AGM26" s="176"/>
      <c r="AGN26" s="183"/>
      <c r="AGO26" s="181"/>
      <c r="AGP26" s="175"/>
      <c r="AGQ26" s="176"/>
      <c r="AGR26" s="183"/>
      <c r="AGS26" s="181"/>
      <c r="AGT26" s="175"/>
      <c r="AGU26" s="176"/>
      <c r="AGV26" s="183"/>
      <c r="AGW26" s="181"/>
      <c r="AGX26" s="175"/>
      <c r="AGY26" s="176"/>
      <c r="AGZ26" s="183"/>
      <c r="AHA26" s="181"/>
      <c r="AHB26" s="175"/>
      <c r="AHC26" s="176"/>
      <c r="AHD26" s="183"/>
      <c r="AHE26" s="181"/>
      <c r="AHF26" s="175"/>
      <c r="AHG26" s="176"/>
      <c r="AHH26" s="183"/>
      <c r="AHI26" s="181"/>
      <c r="AHJ26" s="175"/>
      <c r="AHK26" s="176"/>
      <c r="AHL26" s="183"/>
      <c r="AHM26" s="181"/>
      <c r="AHN26" s="175"/>
      <c r="AHO26" s="176"/>
      <c r="AHP26" s="183"/>
      <c r="AHQ26" s="181"/>
      <c r="AHR26" s="175"/>
      <c r="AHS26" s="176"/>
      <c r="AHT26" s="183"/>
      <c r="AHU26" s="181"/>
      <c r="AHV26" s="175"/>
      <c r="AHW26" s="176"/>
      <c r="AHX26" s="183"/>
      <c r="AHY26" s="181"/>
      <c r="AHZ26" s="175"/>
      <c r="AIA26" s="176"/>
      <c r="AIB26" s="183"/>
      <c r="AIC26" s="181"/>
      <c r="AID26" s="175"/>
      <c r="AIE26" s="176"/>
      <c r="AIF26" s="183"/>
      <c r="AIG26" s="181"/>
      <c r="AIH26" s="175"/>
      <c r="AII26" s="176"/>
      <c r="AIJ26" s="183"/>
      <c r="AIK26" s="181"/>
      <c r="AIL26" s="175"/>
      <c r="AIM26" s="176"/>
      <c r="AIN26" s="183"/>
      <c r="AIO26" s="181"/>
      <c r="AIP26" s="175"/>
      <c r="AIQ26" s="176"/>
      <c r="AIR26" s="183"/>
      <c r="AIS26" s="181"/>
      <c r="AIT26" s="175"/>
      <c r="AIU26" s="176"/>
      <c r="AIV26" s="183"/>
      <c r="AIW26" s="181"/>
      <c r="AIX26" s="175"/>
      <c r="AIY26" s="176"/>
      <c r="AIZ26" s="183"/>
      <c r="AJA26" s="181"/>
      <c r="AJB26" s="175"/>
      <c r="AJC26" s="176"/>
      <c r="AJD26" s="183"/>
      <c r="AJE26" s="181"/>
      <c r="AJF26" s="175"/>
      <c r="AJG26" s="176"/>
      <c r="AJH26" s="183"/>
      <c r="AJI26" s="181"/>
      <c r="AJJ26" s="175"/>
      <c r="AJK26" s="176"/>
      <c r="AJL26" s="183"/>
      <c r="AJM26" s="181"/>
      <c r="AJN26" s="175"/>
      <c r="AJO26" s="176"/>
      <c r="AJP26" s="183"/>
      <c r="AJQ26" s="181"/>
      <c r="AJR26" s="175"/>
      <c r="AJS26" s="176"/>
      <c r="AJT26" s="183"/>
      <c r="AJU26" s="181"/>
      <c r="AJV26" s="175"/>
      <c r="AJW26" s="176"/>
      <c r="AJX26" s="183"/>
      <c r="AJY26" s="181"/>
      <c r="AJZ26" s="175"/>
      <c r="AKA26" s="176"/>
      <c r="AKB26" s="183"/>
      <c r="AKC26" s="181"/>
      <c r="AKD26" s="175"/>
      <c r="AKE26" s="176"/>
      <c r="AKF26" s="183"/>
      <c r="AKG26" s="181"/>
      <c r="AKH26" s="175"/>
      <c r="AKI26" s="176"/>
      <c r="AKJ26" s="183"/>
      <c r="AKK26" s="181"/>
      <c r="AKL26" s="175"/>
      <c r="AKM26" s="176"/>
      <c r="AKN26" s="183"/>
      <c r="AKO26" s="181"/>
      <c r="AKP26" s="175"/>
      <c r="AKQ26" s="176"/>
      <c r="AKR26" s="183"/>
      <c r="AKS26" s="181"/>
      <c r="AKT26" s="175"/>
      <c r="AKU26" s="176"/>
      <c r="AKV26" s="183"/>
      <c r="AKW26" s="181"/>
      <c r="AKX26" s="175"/>
      <c r="AKY26" s="176"/>
      <c r="AKZ26" s="183"/>
      <c r="ALA26" s="181"/>
      <c r="ALB26" s="175"/>
      <c r="ALC26" s="176"/>
      <c r="ALD26" s="183"/>
      <c r="ALE26" s="181"/>
      <c r="ALF26" s="175"/>
      <c r="ALG26" s="176"/>
      <c r="ALH26" s="183"/>
      <c r="ALI26" s="181"/>
      <c r="ALJ26" s="175"/>
      <c r="ALK26" s="176"/>
      <c r="ALL26" s="183"/>
      <c r="ALM26" s="181"/>
      <c r="ALN26" s="175"/>
      <c r="ALO26" s="176"/>
      <c r="ALP26" s="183"/>
      <c r="ALQ26" s="181"/>
      <c r="ALR26" s="175"/>
      <c r="ALS26" s="176"/>
      <c r="ALT26" s="183"/>
      <c r="ALU26" s="181"/>
      <c r="ALV26" s="175"/>
      <c r="ALW26" s="176"/>
      <c r="ALX26" s="183"/>
      <c r="ALY26" s="181"/>
      <c r="ALZ26" s="175"/>
      <c r="AMA26" s="176"/>
      <c r="AMB26" s="183"/>
      <c r="AMC26" s="181"/>
      <c r="AMD26" s="175"/>
      <c r="AME26" s="176"/>
      <c r="AMF26" s="183"/>
      <c r="AMG26" s="181"/>
      <c r="AMH26" s="175"/>
      <c r="AMI26" s="176"/>
      <c r="AMJ26" s="183"/>
      <c r="AMK26" s="181"/>
      <c r="AML26" s="175"/>
      <c r="AMM26" s="176"/>
      <c r="AMN26" s="183"/>
      <c r="AMO26" s="181"/>
      <c r="AMP26" s="175"/>
      <c r="AMQ26" s="176"/>
      <c r="AMR26" s="183"/>
      <c r="AMS26" s="181"/>
      <c r="AMT26" s="175"/>
      <c r="AMU26" s="176"/>
      <c r="AMV26" s="183"/>
      <c r="AMW26" s="181"/>
      <c r="AMX26" s="175"/>
      <c r="AMY26" s="176"/>
      <c r="AMZ26" s="183"/>
      <c r="ANA26" s="181"/>
      <c r="ANB26" s="175"/>
      <c r="ANC26" s="176"/>
      <c r="AND26" s="183"/>
      <c r="ANE26" s="181"/>
      <c r="ANF26" s="175"/>
      <c r="ANG26" s="176"/>
      <c r="ANH26" s="183"/>
      <c r="ANI26" s="181"/>
      <c r="ANJ26" s="175"/>
      <c r="ANK26" s="176"/>
      <c r="ANL26" s="183"/>
      <c r="ANM26" s="181"/>
      <c r="ANN26" s="175"/>
      <c r="ANO26" s="176"/>
      <c r="ANP26" s="183"/>
      <c r="ANQ26" s="181"/>
      <c r="ANR26" s="175"/>
      <c r="ANS26" s="176"/>
      <c r="ANT26" s="183"/>
      <c r="ANU26" s="181"/>
      <c r="ANV26" s="175"/>
      <c r="ANW26" s="176"/>
      <c r="ANX26" s="183"/>
      <c r="ANY26" s="181"/>
      <c r="ANZ26" s="175"/>
      <c r="AOA26" s="176"/>
      <c r="AOB26" s="183"/>
      <c r="AOC26" s="181"/>
      <c r="AOD26" s="175"/>
      <c r="AOE26" s="176"/>
      <c r="AOF26" s="183"/>
      <c r="AOG26" s="181"/>
      <c r="AOH26" s="175"/>
      <c r="AOI26" s="176"/>
      <c r="AOJ26" s="183"/>
      <c r="AOK26" s="181"/>
      <c r="AOL26" s="175"/>
      <c r="AOM26" s="176"/>
      <c r="AON26" s="183"/>
      <c r="AOO26" s="181"/>
      <c r="AOP26" s="175"/>
      <c r="AOQ26" s="176"/>
      <c r="AOR26" s="183"/>
      <c r="AOS26" s="181"/>
      <c r="AOT26" s="175"/>
      <c r="AOU26" s="176"/>
      <c r="AOV26" s="183"/>
      <c r="AOW26" s="181"/>
      <c r="AOX26" s="175"/>
      <c r="AOY26" s="176"/>
      <c r="AOZ26" s="183"/>
      <c r="APA26" s="181"/>
      <c r="APB26" s="175"/>
      <c r="APC26" s="176"/>
      <c r="APD26" s="183"/>
      <c r="APE26" s="181"/>
      <c r="APF26" s="175"/>
      <c r="APG26" s="176"/>
      <c r="APH26" s="183"/>
      <c r="API26" s="181"/>
      <c r="APJ26" s="175"/>
      <c r="APK26" s="176"/>
      <c r="APL26" s="183"/>
      <c r="APM26" s="181"/>
      <c r="APN26" s="175"/>
      <c r="APO26" s="176"/>
      <c r="APP26" s="183"/>
      <c r="APQ26" s="181"/>
      <c r="APR26" s="175"/>
      <c r="APS26" s="176"/>
      <c r="APT26" s="183"/>
      <c r="APU26" s="181"/>
      <c r="APV26" s="175"/>
      <c r="APW26" s="176"/>
      <c r="APX26" s="183"/>
      <c r="APY26" s="181"/>
      <c r="APZ26" s="175"/>
      <c r="AQA26" s="176"/>
      <c r="AQB26" s="183"/>
      <c r="AQC26" s="181"/>
      <c r="AQD26" s="175"/>
      <c r="AQE26" s="176"/>
      <c r="AQF26" s="183"/>
      <c r="AQG26" s="181"/>
      <c r="AQH26" s="175"/>
      <c r="AQI26" s="176"/>
      <c r="AQJ26" s="183"/>
      <c r="AQK26" s="181"/>
      <c r="AQL26" s="175"/>
      <c r="AQM26" s="176"/>
      <c r="AQN26" s="183"/>
      <c r="AQO26" s="181"/>
      <c r="AQP26" s="175"/>
      <c r="AQQ26" s="176"/>
      <c r="AQR26" s="183"/>
      <c r="AQS26" s="181"/>
      <c r="AQT26" s="175"/>
      <c r="AQU26" s="176"/>
      <c r="AQV26" s="183"/>
      <c r="AQW26" s="181"/>
      <c r="AQX26" s="175"/>
      <c r="AQY26" s="176"/>
      <c r="AQZ26" s="183"/>
      <c r="ARA26" s="181"/>
      <c r="ARB26" s="175"/>
      <c r="ARC26" s="176"/>
      <c r="ARD26" s="183"/>
      <c r="UDO26" s="34"/>
      <c r="UDP26" s="34"/>
      <c r="UWQ26" s="34"/>
      <c r="UWR26" s="34"/>
    </row>
    <row r="27" spans="1:16192" x14ac:dyDescent="0.25">
      <c r="A27" s="178"/>
      <c r="B27" s="10"/>
      <c r="C27" s="185"/>
      <c r="D27" s="184"/>
      <c r="E27" s="179"/>
      <c r="F27" s="178"/>
      <c r="G27" s="176"/>
      <c r="H27" s="173"/>
      <c r="I27" s="177"/>
      <c r="J27" s="182"/>
      <c r="GU27" s="176"/>
      <c r="GV27" s="183"/>
      <c r="GW27" s="181"/>
      <c r="GX27" s="175"/>
      <c r="GY27" s="176"/>
      <c r="GZ27" s="183"/>
      <c r="HA27" s="181"/>
      <c r="HB27" s="175"/>
      <c r="HC27" s="176"/>
      <c r="HD27" s="183"/>
      <c r="HE27" s="181"/>
      <c r="HF27" s="175"/>
      <c r="HG27" s="176"/>
      <c r="HH27" s="183"/>
      <c r="HI27" s="181"/>
      <c r="HJ27" s="175"/>
      <c r="HK27" s="176"/>
      <c r="HL27" s="183"/>
      <c r="HM27" s="181"/>
      <c r="HN27" s="175"/>
      <c r="HO27" s="176"/>
      <c r="HP27" s="183"/>
      <c r="HQ27" s="181"/>
      <c r="HR27" s="175"/>
      <c r="HS27" s="176"/>
      <c r="HT27" s="183"/>
      <c r="HU27" s="181"/>
      <c r="HV27" s="175"/>
      <c r="HW27" s="176"/>
      <c r="HX27" s="183"/>
      <c r="HY27" s="181"/>
      <c r="HZ27" s="175"/>
      <c r="IA27" s="176"/>
      <c r="IB27" s="183"/>
      <c r="IC27" s="181"/>
      <c r="ID27" s="175"/>
      <c r="IE27" s="176"/>
      <c r="IF27" s="183"/>
      <c r="IG27" s="181"/>
      <c r="IH27" s="175"/>
      <c r="II27" s="176"/>
      <c r="IJ27" s="183"/>
      <c r="IK27" s="181"/>
      <c r="IL27" s="175"/>
      <c r="IM27" s="176"/>
      <c r="IN27" s="183"/>
      <c r="IO27" s="181"/>
      <c r="IP27" s="175"/>
      <c r="IQ27" s="176"/>
      <c r="IR27" s="183"/>
      <c r="IS27" s="181"/>
      <c r="IT27" s="175"/>
      <c r="IU27" s="176"/>
      <c r="IV27" s="183"/>
      <c r="IW27" s="181"/>
      <c r="IX27" s="175"/>
      <c r="IY27" s="176"/>
      <c r="IZ27" s="183"/>
      <c r="JA27" s="181"/>
      <c r="JB27" s="175"/>
      <c r="JC27" s="176"/>
      <c r="JD27" s="183"/>
      <c r="JE27" s="181"/>
      <c r="JF27" s="175"/>
      <c r="JG27" s="176"/>
      <c r="JH27" s="183"/>
      <c r="JI27" s="181"/>
      <c r="JJ27" s="175"/>
      <c r="JK27" s="176"/>
      <c r="JL27" s="183"/>
      <c r="JM27" s="181"/>
      <c r="JN27" s="175"/>
      <c r="JO27" s="176"/>
      <c r="JP27" s="183"/>
      <c r="JQ27" s="181"/>
      <c r="JR27" s="175"/>
      <c r="JS27" s="176"/>
      <c r="JT27" s="183"/>
      <c r="JU27" s="181"/>
      <c r="JV27" s="175"/>
      <c r="JW27" s="176"/>
      <c r="JX27" s="183"/>
      <c r="JY27" s="181"/>
      <c r="JZ27" s="175"/>
      <c r="KA27" s="176"/>
      <c r="KB27" s="183"/>
      <c r="KC27" s="181"/>
      <c r="KD27" s="175"/>
      <c r="KE27" s="176"/>
      <c r="KF27" s="183"/>
      <c r="KG27" s="181"/>
      <c r="KH27" s="175"/>
      <c r="KI27" s="176"/>
      <c r="KJ27" s="183"/>
      <c r="KK27" s="181"/>
      <c r="KL27" s="175"/>
      <c r="KM27" s="176"/>
      <c r="KN27" s="183"/>
      <c r="KO27" s="181"/>
      <c r="KP27" s="175"/>
      <c r="KQ27" s="176"/>
      <c r="KR27" s="183"/>
      <c r="KS27" s="181"/>
      <c r="KT27" s="175"/>
      <c r="KU27" s="176"/>
      <c r="KV27" s="183"/>
      <c r="KW27" s="181"/>
      <c r="KX27" s="175"/>
      <c r="KY27" s="176"/>
      <c r="KZ27" s="183"/>
      <c r="LA27" s="181"/>
      <c r="LB27" s="175"/>
      <c r="LC27" s="176"/>
      <c r="LD27" s="183"/>
      <c r="LE27" s="181"/>
      <c r="LF27" s="175"/>
      <c r="LG27" s="176"/>
      <c r="LH27" s="183"/>
      <c r="LI27" s="181"/>
      <c r="LJ27" s="175"/>
      <c r="LK27" s="176"/>
      <c r="LL27" s="183"/>
      <c r="LM27" s="181"/>
      <c r="LN27" s="175"/>
      <c r="LO27" s="176"/>
      <c r="LP27" s="183"/>
      <c r="LQ27" s="181"/>
      <c r="LR27" s="175"/>
      <c r="LS27" s="176"/>
      <c r="LT27" s="183"/>
      <c r="LU27" s="181"/>
      <c r="LV27" s="175"/>
      <c r="LW27" s="176"/>
      <c r="LX27" s="183"/>
      <c r="LY27" s="181"/>
      <c r="LZ27" s="175"/>
      <c r="MA27" s="176"/>
      <c r="MB27" s="183"/>
      <c r="MC27" s="181"/>
      <c r="MD27" s="175"/>
      <c r="ME27" s="176"/>
      <c r="MF27" s="183"/>
      <c r="MG27" s="181"/>
      <c r="MH27" s="175"/>
      <c r="MI27" s="176"/>
      <c r="MJ27" s="183"/>
      <c r="MK27" s="181"/>
      <c r="ML27" s="175"/>
      <c r="MM27" s="176"/>
      <c r="MN27" s="183"/>
      <c r="MO27" s="181"/>
      <c r="MP27" s="175"/>
      <c r="MQ27" s="176"/>
      <c r="MR27" s="183"/>
      <c r="MS27" s="181"/>
      <c r="MT27" s="175"/>
      <c r="MU27" s="176"/>
      <c r="MV27" s="183"/>
      <c r="MW27" s="181"/>
      <c r="MX27" s="175"/>
      <c r="MY27" s="176"/>
      <c r="MZ27" s="183"/>
      <c r="NA27" s="181"/>
      <c r="NB27" s="175"/>
      <c r="NC27" s="176"/>
      <c r="ND27" s="183"/>
      <c r="NE27" s="181"/>
      <c r="NF27" s="175"/>
      <c r="NG27" s="176"/>
      <c r="NH27" s="183"/>
      <c r="NI27" s="181"/>
      <c r="NJ27" s="175"/>
      <c r="NK27" s="176"/>
      <c r="NL27" s="183"/>
      <c r="NM27" s="181"/>
      <c r="NN27" s="175"/>
      <c r="NO27" s="176"/>
      <c r="NP27" s="183"/>
      <c r="NQ27" s="181"/>
      <c r="NR27" s="175"/>
      <c r="NS27" s="176"/>
      <c r="NT27" s="183"/>
      <c r="NU27" s="181"/>
      <c r="NV27" s="175"/>
      <c r="NW27" s="176"/>
      <c r="NX27" s="183"/>
      <c r="NY27" s="181"/>
      <c r="NZ27" s="175"/>
      <c r="OA27" s="176"/>
      <c r="OB27" s="183"/>
      <c r="OC27" s="181"/>
      <c r="OD27" s="175"/>
      <c r="OE27" s="176"/>
      <c r="OF27" s="183"/>
      <c r="OG27" s="181"/>
      <c r="OH27" s="175"/>
      <c r="OI27" s="176"/>
      <c r="OJ27" s="183"/>
      <c r="OK27" s="181"/>
      <c r="OL27" s="175"/>
      <c r="OM27" s="176"/>
      <c r="ON27" s="183"/>
      <c r="OO27" s="181"/>
      <c r="OP27" s="175"/>
      <c r="OQ27" s="176"/>
      <c r="OR27" s="183"/>
      <c r="OS27" s="181"/>
      <c r="OT27" s="175"/>
      <c r="OU27" s="176"/>
      <c r="OV27" s="183"/>
      <c r="OW27" s="181"/>
      <c r="OX27" s="175"/>
      <c r="OY27" s="176"/>
      <c r="OZ27" s="183"/>
      <c r="PA27" s="181"/>
      <c r="PB27" s="175"/>
      <c r="PC27" s="176"/>
      <c r="PD27" s="183"/>
      <c r="PE27" s="181"/>
      <c r="PF27" s="175"/>
      <c r="PG27" s="176"/>
      <c r="PH27" s="183"/>
      <c r="PI27" s="181"/>
      <c r="PJ27" s="175"/>
      <c r="PK27" s="176"/>
      <c r="PL27" s="183"/>
      <c r="PM27" s="181"/>
      <c r="PN27" s="175"/>
      <c r="PO27" s="176"/>
      <c r="PP27" s="183"/>
      <c r="PQ27" s="181"/>
      <c r="PR27" s="175"/>
      <c r="PS27" s="176"/>
      <c r="PT27" s="183"/>
      <c r="PU27" s="181"/>
      <c r="PV27" s="175"/>
      <c r="PW27" s="176"/>
      <c r="PX27" s="183"/>
      <c r="PY27" s="181"/>
      <c r="PZ27" s="175"/>
      <c r="QA27" s="176"/>
      <c r="QB27" s="183"/>
      <c r="QC27" s="181"/>
      <c r="QD27" s="175"/>
      <c r="QE27" s="176"/>
      <c r="QF27" s="183"/>
      <c r="QG27" s="181"/>
      <c r="QH27" s="175"/>
      <c r="QI27" s="176"/>
      <c r="QJ27" s="183"/>
      <c r="QK27" s="181"/>
      <c r="QL27" s="175"/>
      <c r="QM27" s="176"/>
      <c r="QN27" s="183"/>
      <c r="QO27" s="181"/>
      <c r="QP27" s="175"/>
      <c r="QQ27" s="176"/>
      <c r="QR27" s="183"/>
      <c r="QS27" s="181"/>
      <c r="QT27" s="175"/>
      <c r="QU27" s="176"/>
      <c r="QV27" s="183"/>
      <c r="QW27" s="181"/>
      <c r="QX27" s="175"/>
      <c r="QY27" s="176"/>
      <c r="QZ27" s="183"/>
      <c r="RA27" s="181"/>
      <c r="RB27" s="175"/>
      <c r="RC27" s="176"/>
      <c r="RD27" s="183"/>
      <c r="RE27" s="181"/>
      <c r="RF27" s="175"/>
      <c r="RG27" s="176"/>
      <c r="RH27" s="183"/>
      <c r="RI27" s="181"/>
      <c r="RJ27" s="175"/>
      <c r="RK27" s="176"/>
      <c r="RL27" s="183"/>
      <c r="RM27" s="181"/>
      <c r="RN27" s="175"/>
      <c r="RO27" s="176"/>
      <c r="RP27" s="183"/>
      <c r="RQ27" s="181"/>
      <c r="RR27" s="175"/>
      <c r="RS27" s="176"/>
      <c r="RT27" s="183"/>
      <c r="RU27" s="181"/>
      <c r="RV27" s="175"/>
      <c r="RW27" s="176"/>
      <c r="RX27" s="183"/>
      <c r="RY27" s="181"/>
      <c r="RZ27" s="175"/>
      <c r="SA27" s="176"/>
      <c r="SB27" s="183"/>
      <c r="SC27" s="181"/>
      <c r="SD27" s="175"/>
      <c r="SE27" s="176"/>
      <c r="SF27" s="183"/>
      <c r="SG27" s="181"/>
      <c r="SH27" s="175"/>
      <c r="SI27" s="176"/>
      <c r="SJ27" s="183"/>
      <c r="SK27" s="181"/>
      <c r="SL27" s="175"/>
      <c r="SM27" s="176"/>
      <c r="SN27" s="183"/>
      <c r="SO27" s="181"/>
      <c r="SP27" s="175"/>
      <c r="SQ27" s="176"/>
      <c r="SR27" s="183"/>
      <c r="SS27" s="181"/>
      <c r="ST27" s="175"/>
      <c r="SU27" s="176"/>
      <c r="SV27" s="183"/>
      <c r="SW27" s="181"/>
      <c r="SX27" s="175"/>
      <c r="SY27" s="176"/>
      <c r="SZ27" s="183"/>
      <c r="TA27" s="181"/>
      <c r="TB27" s="175"/>
      <c r="TC27" s="176"/>
      <c r="TD27" s="183"/>
      <c r="TE27" s="181"/>
      <c r="TF27" s="175"/>
      <c r="TG27" s="176"/>
      <c r="TH27" s="183"/>
      <c r="TI27" s="181"/>
      <c r="TJ27" s="175"/>
      <c r="TK27" s="176"/>
      <c r="TL27" s="183"/>
      <c r="TM27" s="181"/>
      <c r="TN27" s="175"/>
      <c r="TO27" s="176"/>
      <c r="TP27" s="183"/>
      <c r="TQ27" s="181"/>
      <c r="TR27" s="175"/>
      <c r="TS27" s="176"/>
      <c r="TT27" s="183"/>
      <c r="TU27" s="181"/>
      <c r="TV27" s="175"/>
      <c r="TW27" s="176"/>
      <c r="TX27" s="183"/>
      <c r="TY27" s="181"/>
      <c r="TZ27" s="175"/>
      <c r="UA27" s="176"/>
      <c r="UB27" s="183"/>
      <c r="UC27" s="181"/>
      <c r="UD27" s="175"/>
      <c r="UE27" s="176"/>
      <c r="UF27" s="183"/>
      <c r="UG27" s="181"/>
      <c r="UH27" s="175"/>
      <c r="UI27" s="176"/>
      <c r="UJ27" s="183"/>
      <c r="UK27" s="181"/>
      <c r="UL27" s="175"/>
      <c r="UM27" s="176"/>
      <c r="UN27" s="183"/>
      <c r="UO27" s="181"/>
      <c r="UP27" s="175"/>
      <c r="UQ27" s="176"/>
      <c r="UR27" s="183"/>
      <c r="US27" s="181"/>
      <c r="UT27" s="175"/>
      <c r="UU27" s="176"/>
      <c r="UV27" s="183"/>
      <c r="UW27" s="181"/>
      <c r="UX27" s="175"/>
      <c r="UY27" s="176"/>
      <c r="UZ27" s="183"/>
      <c r="VA27" s="181"/>
      <c r="VB27" s="175"/>
      <c r="VC27" s="176"/>
      <c r="VD27" s="183"/>
      <c r="VE27" s="181"/>
      <c r="VF27" s="175"/>
      <c r="VG27" s="176"/>
      <c r="VH27" s="183"/>
      <c r="VI27" s="181"/>
      <c r="VJ27" s="175"/>
      <c r="VK27" s="176"/>
      <c r="VL27" s="183"/>
      <c r="VM27" s="181"/>
      <c r="VN27" s="175"/>
      <c r="VO27" s="176"/>
      <c r="VP27" s="183"/>
      <c r="VQ27" s="181"/>
      <c r="VR27" s="175"/>
      <c r="VS27" s="176"/>
      <c r="VT27" s="183"/>
      <c r="VU27" s="181"/>
      <c r="VV27" s="175"/>
      <c r="VW27" s="176"/>
      <c r="VX27" s="183"/>
      <c r="VY27" s="181"/>
      <c r="VZ27" s="175"/>
      <c r="WA27" s="176"/>
      <c r="WB27" s="183"/>
      <c r="WC27" s="181"/>
      <c r="WD27" s="175"/>
      <c r="WE27" s="176"/>
      <c r="WF27" s="183"/>
      <c r="WG27" s="181"/>
      <c r="WH27" s="175"/>
      <c r="WI27" s="176"/>
      <c r="WJ27" s="183"/>
      <c r="WK27" s="181"/>
      <c r="WL27" s="175"/>
      <c r="WM27" s="176"/>
      <c r="WN27" s="183"/>
      <c r="WO27" s="181"/>
      <c r="WP27" s="175"/>
      <c r="WQ27" s="176"/>
      <c r="WR27" s="183"/>
      <c r="WS27" s="181"/>
      <c r="WT27" s="175"/>
      <c r="WU27" s="176"/>
      <c r="WV27" s="183"/>
      <c r="WW27" s="181"/>
      <c r="WX27" s="175"/>
      <c r="WY27" s="176"/>
      <c r="WZ27" s="183"/>
      <c r="XA27" s="181"/>
      <c r="XB27" s="175"/>
      <c r="XC27" s="176"/>
      <c r="XD27" s="183"/>
      <c r="XE27" s="181"/>
      <c r="XF27" s="175"/>
      <c r="XG27" s="176"/>
      <c r="XH27" s="183"/>
      <c r="XI27" s="181"/>
      <c r="XJ27" s="175"/>
      <c r="XK27" s="176"/>
      <c r="XL27" s="183"/>
      <c r="XM27" s="181"/>
      <c r="XN27" s="175"/>
      <c r="XO27" s="176"/>
      <c r="XP27" s="183"/>
      <c r="XQ27" s="181"/>
      <c r="XR27" s="175"/>
      <c r="XS27" s="176"/>
      <c r="XT27" s="183"/>
      <c r="XU27" s="181"/>
      <c r="XV27" s="175"/>
      <c r="XW27" s="176"/>
      <c r="XX27" s="183"/>
      <c r="XY27" s="181"/>
      <c r="XZ27" s="175"/>
      <c r="YA27" s="176"/>
      <c r="YB27" s="183"/>
      <c r="YC27" s="181"/>
      <c r="YD27" s="175"/>
      <c r="YE27" s="176"/>
      <c r="YF27" s="183"/>
      <c r="YG27" s="181"/>
      <c r="YH27" s="175"/>
      <c r="YI27" s="176"/>
      <c r="YJ27" s="183"/>
      <c r="YK27" s="181"/>
      <c r="YL27" s="175"/>
      <c r="YM27" s="176"/>
      <c r="YN27" s="183"/>
      <c r="YO27" s="181"/>
      <c r="YP27" s="175"/>
      <c r="YQ27" s="176"/>
      <c r="YR27" s="183"/>
      <c r="YS27" s="181"/>
      <c r="YT27" s="175"/>
      <c r="YU27" s="176"/>
      <c r="YV27" s="183"/>
      <c r="YW27" s="181"/>
      <c r="YX27" s="175"/>
      <c r="YY27" s="176"/>
      <c r="YZ27" s="183"/>
      <c r="ZA27" s="181"/>
      <c r="ZB27" s="175"/>
      <c r="ZC27" s="176"/>
      <c r="ZD27" s="183"/>
      <c r="ZE27" s="181"/>
      <c r="ZF27" s="175"/>
      <c r="ZG27" s="176"/>
      <c r="ZH27" s="183"/>
      <c r="ZI27" s="181"/>
      <c r="ZJ27" s="175"/>
      <c r="ZK27" s="176"/>
      <c r="ZL27" s="183"/>
      <c r="ZM27" s="181"/>
      <c r="ZN27" s="175"/>
      <c r="ZO27" s="176"/>
      <c r="ZP27" s="183"/>
      <c r="ZQ27" s="181"/>
      <c r="ZR27" s="175"/>
      <c r="ZS27" s="176"/>
      <c r="ZT27" s="183"/>
      <c r="ZU27" s="181"/>
      <c r="ZV27" s="175"/>
      <c r="ZW27" s="176"/>
      <c r="ZX27" s="183"/>
      <c r="ZY27" s="181"/>
      <c r="ZZ27" s="175"/>
      <c r="AAA27" s="176"/>
      <c r="AAB27" s="183"/>
      <c r="AAC27" s="181"/>
      <c r="AAD27" s="175"/>
      <c r="AAE27" s="176"/>
      <c r="AAF27" s="183"/>
      <c r="AAG27" s="181"/>
      <c r="AAH27" s="175"/>
      <c r="AAI27" s="176"/>
      <c r="AAJ27" s="183"/>
      <c r="AAK27" s="181"/>
      <c r="AAL27" s="175"/>
      <c r="AAM27" s="176"/>
      <c r="AAN27" s="183"/>
      <c r="AAO27" s="181"/>
      <c r="AAP27" s="175"/>
      <c r="AAQ27" s="176"/>
      <c r="AAR27" s="183"/>
      <c r="AAS27" s="181"/>
      <c r="AAT27" s="175"/>
      <c r="AAU27" s="176"/>
      <c r="AAV27" s="183"/>
      <c r="AAW27" s="181"/>
      <c r="AAX27" s="175"/>
      <c r="AAY27" s="176"/>
      <c r="AAZ27" s="183"/>
      <c r="ABA27" s="181"/>
      <c r="ABB27" s="175"/>
      <c r="ABC27" s="176"/>
      <c r="ABD27" s="183"/>
      <c r="ABE27" s="181"/>
      <c r="ABF27" s="175"/>
      <c r="ABG27" s="176"/>
      <c r="ABH27" s="183"/>
      <c r="ABI27" s="181"/>
      <c r="ABJ27" s="175"/>
      <c r="ABK27" s="176"/>
      <c r="ABL27" s="183"/>
      <c r="ABM27" s="181"/>
      <c r="ABN27" s="175"/>
      <c r="ABO27" s="176"/>
      <c r="ABP27" s="183"/>
      <c r="ABQ27" s="181"/>
      <c r="ABR27" s="175"/>
      <c r="ABS27" s="176"/>
      <c r="ABT27" s="183"/>
      <c r="ABU27" s="181"/>
      <c r="ABV27" s="175"/>
      <c r="ABW27" s="176"/>
      <c r="ABX27" s="183"/>
      <c r="ABY27" s="181"/>
      <c r="ABZ27" s="175"/>
      <c r="ACA27" s="176"/>
      <c r="ACB27" s="183"/>
      <c r="ACC27" s="181"/>
      <c r="ACD27" s="175"/>
      <c r="ACE27" s="176"/>
      <c r="ACF27" s="183"/>
      <c r="ACG27" s="181"/>
      <c r="ACH27" s="175"/>
      <c r="ACI27" s="176"/>
      <c r="ACJ27" s="183"/>
      <c r="ACK27" s="181"/>
      <c r="ACL27" s="175"/>
      <c r="ACM27" s="176"/>
      <c r="ACN27" s="183"/>
      <c r="ACO27" s="181"/>
      <c r="ACP27" s="175"/>
      <c r="ACQ27" s="176"/>
      <c r="ACR27" s="183"/>
      <c r="ACS27" s="181"/>
      <c r="ACT27" s="175"/>
      <c r="ACU27" s="176"/>
      <c r="ACV27" s="183"/>
      <c r="ACW27" s="181"/>
      <c r="ACX27" s="175"/>
      <c r="ACY27" s="176"/>
      <c r="ACZ27" s="183"/>
      <c r="ADA27" s="181"/>
      <c r="ADB27" s="175"/>
      <c r="ADC27" s="176"/>
      <c r="ADD27" s="183"/>
      <c r="ADE27" s="181"/>
      <c r="ADF27" s="175"/>
      <c r="ADG27" s="176"/>
      <c r="ADH27" s="183"/>
      <c r="ADI27" s="181"/>
      <c r="ADJ27" s="175"/>
      <c r="ADK27" s="176"/>
      <c r="ADL27" s="183"/>
      <c r="ADM27" s="181"/>
      <c r="ADN27" s="175"/>
      <c r="ADO27" s="176"/>
      <c r="ADP27" s="183"/>
      <c r="ADQ27" s="181"/>
      <c r="ADR27" s="175"/>
      <c r="ADS27" s="176"/>
      <c r="ADT27" s="183"/>
      <c r="ADU27" s="181"/>
      <c r="ADV27" s="175"/>
      <c r="ADW27" s="176"/>
      <c r="ADX27" s="183"/>
      <c r="ADY27" s="181"/>
      <c r="ADZ27" s="175"/>
      <c r="AEA27" s="176"/>
      <c r="AEB27" s="183"/>
      <c r="AEC27" s="181"/>
      <c r="AED27" s="175"/>
      <c r="AEE27" s="176"/>
      <c r="AEF27" s="183"/>
      <c r="AEG27" s="181"/>
      <c r="AEH27" s="175"/>
      <c r="AEI27" s="176"/>
      <c r="AEJ27" s="183"/>
      <c r="AEK27" s="181"/>
      <c r="AEL27" s="175"/>
      <c r="AEM27" s="176"/>
      <c r="AEN27" s="183"/>
      <c r="AEO27" s="181"/>
      <c r="AEP27" s="175"/>
      <c r="AEQ27" s="176"/>
      <c r="AER27" s="183"/>
      <c r="AES27" s="181"/>
      <c r="AET27" s="175"/>
      <c r="AEU27" s="176"/>
      <c r="AEV27" s="183"/>
      <c r="AEW27" s="181"/>
      <c r="AEX27" s="175"/>
      <c r="AEY27" s="176"/>
      <c r="AEZ27" s="183"/>
      <c r="AFA27" s="181"/>
      <c r="AFB27" s="175"/>
      <c r="AFC27" s="176"/>
      <c r="AFD27" s="183"/>
      <c r="AFE27" s="181"/>
      <c r="AFF27" s="175"/>
      <c r="AFG27" s="176"/>
      <c r="AFH27" s="183"/>
      <c r="AFI27" s="181"/>
      <c r="AFJ27" s="175"/>
      <c r="AFK27" s="176"/>
      <c r="AFL27" s="183"/>
      <c r="AFM27" s="181"/>
      <c r="AFN27" s="175"/>
      <c r="AFO27" s="176"/>
      <c r="AFP27" s="183"/>
      <c r="AFQ27" s="181"/>
      <c r="AFR27" s="175"/>
      <c r="AFS27" s="176"/>
      <c r="AFT27" s="183"/>
      <c r="AFU27" s="181"/>
      <c r="AFV27" s="175"/>
      <c r="AFW27" s="176"/>
      <c r="AFX27" s="183"/>
      <c r="AFY27" s="181"/>
      <c r="AFZ27" s="175"/>
      <c r="AGA27" s="176"/>
      <c r="AGB27" s="183"/>
      <c r="AGC27" s="181"/>
      <c r="AGD27" s="175"/>
      <c r="AGE27" s="176"/>
      <c r="AGF27" s="183"/>
      <c r="AGG27" s="181"/>
      <c r="AGH27" s="175"/>
      <c r="AGI27" s="176"/>
      <c r="AGJ27" s="183"/>
      <c r="AGK27" s="181"/>
      <c r="AGL27" s="175"/>
      <c r="AGM27" s="176"/>
      <c r="AGN27" s="183"/>
      <c r="AGO27" s="181"/>
      <c r="AGP27" s="175"/>
      <c r="AGQ27" s="176"/>
      <c r="AGR27" s="183"/>
      <c r="AGS27" s="181"/>
      <c r="AGT27" s="175"/>
      <c r="AGU27" s="176"/>
      <c r="AGV27" s="183"/>
      <c r="AGW27" s="181"/>
      <c r="AGX27" s="175"/>
      <c r="AGY27" s="176"/>
      <c r="AGZ27" s="183"/>
      <c r="AHA27" s="181"/>
      <c r="AHB27" s="175"/>
      <c r="AHC27" s="176"/>
      <c r="AHD27" s="183"/>
      <c r="AHE27" s="181"/>
      <c r="AHF27" s="175"/>
      <c r="AHG27" s="176"/>
      <c r="AHH27" s="183"/>
      <c r="AHI27" s="181"/>
      <c r="AHJ27" s="175"/>
      <c r="AHK27" s="176"/>
      <c r="AHL27" s="183"/>
      <c r="AHM27" s="181"/>
      <c r="AHN27" s="175"/>
      <c r="AHO27" s="176"/>
      <c r="AHP27" s="183"/>
      <c r="AHQ27" s="181"/>
      <c r="AHR27" s="175"/>
      <c r="AHS27" s="176"/>
      <c r="AHT27" s="183"/>
      <c r="AHU27" s="181"/>
      <c r="AHV27" s="175"/>
      <c r="AHW27" s="176"/>
      <c r="AHX27" s="183"/>
      <c r="AHY27" s="181"/>
      <c r="AHZ27" s="175"/>
      <c r="AIA27" s="176"/>
      <c r="AIB27" s="183"/>
      <c r="AIC27" s="181"/>
      <c r="AID27" s="175"/>
      <c r="AIE27" s="176"/>
      <c r="AIF27" s="183"/>
      <c r="AIG27" s="181"/>
      <c r="AIH27" s="175"/>
      <c r="AII27" s="176"/>
      <c r="AIJ27" s="183"/>
      <c r="AIK27" s="181"/>
      <c r="AIL27" s="175"/>
      <c r="AIM27" s="176"/>
      <c r="AIN27" s="183"/>
      <c r="AIO27" s="181"/>
      <c r="AIP27" s="175"/>
      <c r="AIQ27" s="176"/>
      <c r="AIR27" s="183"/>
      <c r="AIS27" s="181"/>
      <c r="AIT27" s="175"/>
      <c r="AIU27" s="176"/>
      <c r="AIV27" s="183"/>
      <c r="AIW27" s="181"/>
      <c r="AIX27" s="175"/>
      <c r="AIY27" s="176"/>
      <c r="AIZ27" s="183"/>
      <c r="AJA27" s="181"/>
      <c r="AJB27" s="175"/>
      <c r="AJC27" s="176"/>
      <c r="AJD27" s="183"/>
      <c r="AJE27" s="181"/>
      <c r="AJF27" s="175"/>
      <c r="AJG27" s="176"/>
      <c r="AJH27" s="183"/>
      <c r="AJI27" s="181"/>
      <c r="AJJ27" s="175"/>
      <c r="AJK27" s="176"/>
      <c r="AJL27" s="183"/>
      <c r="AJM27" s="181"/>
      <c r="AJN27" s="175"/>
      <c r="AJO27" s="176"/>
      <c r="AJP27" s="183"/>
      <c r="AJQ27" s="181"/>
      <c r="AJR27" s="175"/>
      <c r="AJS27" s="176"/>
      <c r="AJT27" s="183"/>
      <c r="AJU27" s="181"/>
      <c r="AJV27" s="175"/>
      <c r="AJW27" s="176"/>
      <c r="AJX27" s="183"/>
      <c r="AJY27" s="181"/>
      <c r="AJZ27" s="175"/>
      <c r="AKA27" s="176"/>
      <c r="AKB27" s="183"/>
      <c r="AKC27" s="181"/>
      <c r="AKD27" s="175"/>
      <c r="AKE27" s="176"/>
      <c r="AKF27" s="183"/>
      <c r="AKG27" s="181"/>
      <c r="AKH27" s="175"/>
      <c r="AKI27" s="176"/>
      <c r="AKJ27" s="183"/>
      <c r="AKK27" s="181"/>
      <c r="AKL27" s="175"/>
      <c r="AKM27" s="176"/>
      <c r="AKN27" s="183"/>
      <c r="AKO27" s="181"/>
      <c r="AKP27" s="175"/>
      <c r="AKQ27" s="176"/>
      <c r="AKR27" s="183"/>
      <c r="AKS27" s="181"/>
      <c r="AKT27" s="175"/>
      <c r="AKU27" s="176"/>
      <c r="AKV27" s="183"/>
      <c r="AKW27" s="181"/>
      <c r="AKX27" s="175"/>
      <c r="AKY27" s="176"/>
      <c r="AKZ27" s="183"/>
      <c r="ALA27" s="181"/>
      <c r="ALB27" s="175"/>
      <c r="ALC27" s="176"/>
      <c r="ALD27" s="183"/>
      <c r="ALE27" s="181"/>
      <c r="ALF27" s="175"/>
      <c r="ALG27" s="176"/>
      <c r="ALH27" s="183"/>
      <c r="ALI27" s="181"/>
      <c r="ALJ27" s="175"/>
      <c r="ALK27" s="176"/>
      <c r="ALL27" s="183"/>
      <c r="ALM27" s="181"/>
      <c r="ALN27" s="175"/>
      <c r="ALO27" s="176"/>
      <c r="ALP27" s="183"/>
      <c r="ALQ27" s="181"/>
      <c r="ALR27" s="175"/>
      <c r="ALS27" s="176"/>
      <c r="ALT27" s="183"/>
      <c r="ALU27" s="181"/>
      <c r="ALV27" s="175"/>
      <c r="ALW27" s="176"/>
      <c r="ALX27" s="183"/>
      <c r="ALY27" s="181"/>
      <c r="ALZ27" s="175"/>
      <c r="AMA27" s="176"/>
      <c r="AMB27" s="183"/>
      <c r="AMC27" s="181"/>
      <c r="AMD27" s="175"/>
      <c r="AME27" s="176"/>
      <c r="AMF27" s="183"/>
      <c r="AMG27" s="181"/>
      <c r="AMH27" s="175"/>
      <c r="AMI27" s="176"/>
      <c r="AMJ27" s="183"/>
      <c r="AMK27" s="181"/>
      <c r="AML27" s="175"/>
      <c r="AMM27" s="176"/>
      <c r="AMN27" s="183"/>
      <c r="AMO27" s="181"/>
      <c r="AMP27" s="175"/>
      <c r="AMQ27" s="176"/>
      <c r="AMR27" s="183"/>
      <c r="AMS27" s="181"/>
      <c r="AMT27" s="175"/>
      <c r="AMU27" s="176"/>
      <c r="AMV27" s="183"/>
      <c r="AMW27" s="181"/>
      <c r="AMX27" s="175"/>
      <c r="AMY27" s="176"/>
      <c r="AMZ27" s="183"/>
      <c r="ANA27" s="181"/>
      <c r="ANB27" s="175"/>
      <c r="ANC27" s="176"/>
      <c r="AND27" s="183"/>
      <c r="ANE27" s="181"/>
      <c r="ANF27" s="175"/>
      <c r="ANG27" s="176"/>
      <c r="ANH27" s="183"/>
      <c r="ANI27" s="181"/>
      <c r="ANJ27" s="175"/>
      <c r="ANK27" s="176"/>
      <c r="ANL27" s="183"/>
      <c r="ANM27" s="181"/>
      <c r="ANN27" s="175"/>
      <c r="ANO27" s="176"/>
      <c r="ANP27" s="183"/>
      <c r="ANQ27" s="181"/>
      <c r="ANR27" s="175"/>
      <c r="ANS27" s="176"/>
      <c r="ANT27" s="183"/>
      <c r="ANU27" s="181"/>
      <c r="ANV27" s="175"/>
      <c r="ANW27" s="176"/>
      <c r="ANX27" s="183"/>
      <c r="ANY27" s="181"/>
      <c r="ANZ27" s="175"/>
      <c r="AOA27" s="176"/>
      <c r="AOB27" s="183"/>
      <c r="AOC27" s="181"/>
      <c r="AOD27" s="175"/>
      <c r="AOE27" s="176"/>
      <c r="AOF27" s="183"/>
      <c r="AOG27" s="181"/>
      <c r="AOH27" s="175"/>
      <c r="AOI27" s="176"/>
      <c r="AOJ27" s="183"/>
      <c r="AOK27" s="181"/>
      <c r="AOL27" s="175"/>
      <c r="AOM27" s="176"/>
      <c r="AON27" s="183"/>
      <c r="AOO27" s="181"/>
      <c r="AOP27" s="175"/>
      <c r="AOQ27" s="176"/>
      <c r="AOR27" s="183"/>
      <c r="AOS27" s="181"/>
      <c r="AOT27" s="175"/>
      <c r="AOU27" s="176"/>
      <c r="AOV27" s="183"/>
      <c r="AOW27" s="181"/>
      <c r="AOX27" s="175"/>
      <c r="AOY27" s="176"/>
      <c r="AOZ27" s="183"/>
      <c r="APA27" s="181"/>
      <c r="APB27" s="175"/>
      <c r="APC27" s="176"/>
      <c r="APD27" s="183"/>
      <c r="APE27" s="181"/>
      <c r="APF27" s="175"/>
      <c r="APG27" s="176"/>
      <c r="APH27" s="183"/>
      <c r="API27" s="181"/>
      <c r="APJ27" s="175"/>
      <c r="APK27" s="176"/>
      <c r="APL27" s="183"/>
      <c r="APM27" s="181"/>
      <c r="APN27" s="175"/>
      <c r="APO27" s="176"/>
      <c r="APP27" s="183"/>
      <c r="APQ27" s="181"/>
      <c r="APR27" s="175"/>
      <c r="APS27" s="176"/>
      <c r="APT27" s="183"/>
      <c r="APU27" s="181"/>
      <c r="APV27" s="175"/>
      <c r="APW27" s="176"/>
      <c r="APX27" s="183"/>
      <c r="APY27" s="181"/>
      <c r="APZ27" s="175"/>
      <c r="AQA27" s="176"/>
      <c r="AQB27" s="183"/>
      <c r="AQC27" s="181"/>
      <c r="AQD27" s="175"/>
      <c r="AQE27" s="176"/>
      <c r="AQF27" s="183"/>
      <c r="AQG27" s="181"/>
      <c r="AQH27" s="175"/>
      <c r="AQI27" s="176"/>
      <c r="AQJ27" s="183"/>
      <c r="AQK27" s="181"/>
      <c r="AQL27" s="175"/>
      <c r="AQM27" s="176"/>
      <c r="AQN27" s="183"/>
      <c r="AQO27" s="181"/>
      <c r="AQP27" s="175"/>
      <c r="AQQ27" s="176"/>
      <c r="AQR27" s="183"/>
      <c r="AQS27" s="181"/>
      <c r="AQT27" s="175"/>
      <c r="AQU27" s="176"/>
      <c r="AQV27" s="183"/>
      <c r="AQW27" s="181"/>
      <c r="AQX27" s="175"/>
      <c r="AQY27" s="176"/>
      <c r="AQZ27" s="183"/>
      <c r="ARA27" s="181"/>
      <c r="ARB27" s="175"/>
      <c r="ARC27" s="176"/>
      <c r="ARD27" s="183"/>
      <c r="UDO27" s="34"/>
      <c r="UDP27" s="34"/>
      <c r="UWQ27" s="34"/>
      <c r="UWR27" s="34"/>
    </row>
    <row r="28" spans="1:16192" x14ac:dyDescent="0.25">
      <c r="A28" s="178"/>
      <c r="B28" s="10"/>
      <c r="C28" s="185"/>
      <c r="D28" s="184"/>
      <c r="E28" s="179"/>
      <c r="F28" s="178"/>
      <c r="G28" s="176"/>
      <c r="H28" s="173"/>
      <c r="I28" s="179"/>
      <c r="J28" s="182"/>
      <c r="GU28" s="176"/>
      <c r="GV28" s="183"/>
      <c r="GW28" s="181"/>
      <c r="GX28" s="175"/>
      <c r="GY28" s="176"/>
      <c r="GZ28" s="183"/>
      <c r="HA28" s="181"/>
      <c r="HB28" s="175"/>
      <c r="HC28" s="176"/>
      <c r="HD28" s="183"/>
      <c r="HE28" s="181"/>
      <c r="HF28" s="175"/>
      <c r="HG28" s="176"/>
      <c r="HH28" s="183"/>
      <c r="HI28" s="181"/>
      <c r="HJ28" s="175"/>
      <c r="HK28" s="176"/>
      <c r="HL28" s="183"/>
      <c r="HM28" s="181"/>
      <c r="HN28" s="175"/>
      <c r="HO28" s="176"/>
      <c r="HP28" s="183"/>
      <c r="HQ28" s="181"/>
      <c r="HR28" s="175"/>
      <c r="HS28" s="176"/>
      <c r="HT28" s="183"/>
      <c r="HU28" s="181"/>
      <c r="HV28" s="175"/>
      <c r="HW28" s="176"/>
      <c r="HX28" s="183"/>
      <c r="HY28" s="181"/>
      <c r="HZ28" s="175"/>
      <c r="IA28" s="176"/>
      <c r="IB28" s="183"/>
      <c r="IC28" s="181"/>
      <c r="ID28" s="175"/>
      <c r="IE28" s="176"/>
      <c r="IF28" s="183"/>
      <c r="IG28" s="181"/>
      <c r="IH28" s="175"/>
      <c r="II28" s="176"/>
      <c r="IJ28" s="183"/>
      <c r="IK28" s="181"/>
      <c r="IL28" s="175"/>
      <c r="IM28" s="176"/>
      <c r="IN28" s="183"/>
      <c r="IO28" s="181"/>
      <c r="IP28" s="175"/>
      <c r="IQ28" s="176"/>
      <c r="IR28" s="183"/>
      <c r="IS28" s="181"/>
      <c r="IT28" s="175"/>
      <c r="IU28" s="176"/>
      <c r="IV28" s="183"/>
      <c r="IW28" s="181"/>
      <c r="IX28" s="175"/>
      <c r="IY28" s="176"/>
      <c r="IZ28" s="183"/>
      <c r="JA28" s="181"/>
      <c r="JB28" s="175"/>
      <c r="JC28" s="176"/>
      <c r="JD28" s="183"/>
      <c r="JE28" s="181"/>
      <c r="JF28" s="175"/>
      <c r="JG28" s="176"/>
      <c r="JH28" s="183"/>
      <c r="JI28" s="181"/>
      <c r="JJ28" s="175"/>
      <c r="JK28" s="176"/>
      <c r="JL28" s="183"/>
      <c r="JM28" s="181"/>
      <c r="JN28" s="175"/>
      <c r="JO28" s="176"/>
      <c r="JP28" s="183"/>
      <c r="JQ28" s="181"/>
      <c r="JR28" s="175"/>
      <c r="JS28" s="176"/>
      <c r="JT28" s="183"/>
      <c r="JU28" s="181"/>
      <c r="JV28" s="175"/>
      <c r="JW28" s="176"/>
      <c r="JX28" s="183"/>
      <c r="JY28" s="181"/>
      <c r="JZ28" s="175"/>
      <c r="KA28" s="176"/>
      <c r="KB28" s="183"/>
      <c r="KC28" s="181"/>
      <c r="KD28" s="175"/>
      <c r="KE28" s="176"/>
      <c r="KF28" s="183"/>
      <c r="KG28" s="181"/>
      <c r="KH28" s="175"/>
      <c r="KI28" s="176"/>
      <c r="KJ28" s="183"/>
      <c r="KK28" s="181"/>
      <c r="KL28" s="175"/>
      <c r="KM28" s="176"/>
      <c r="KN28" s="183"/>
      <c r="KO28" s="181"/>
      <c r="KP28" s="175"/>
      <c r="KQ28" s="176"/>
      <c r="KR28" s="183"/>
      <c r="KS28" s="181"/>
      <c r="KT28" s="175"/>
      <c r="KU28" s="176"/>
      <c r="KV28" s="183"/>
      <c r="KW28" s="181"/>
      <c r="KX28" s="175"/>
      <c r="KY28" s="176"/>
      <c r="KZ28" s="183"/>
      <c r="LA28" s="181"/>
      <c r="LB28" s="175"/>
      <c r="LC28" s="176"/>
      <c r="LD28" s="183"/>
      <c r="LE28" s="181"/>
      <c r="LF28" s="175"/>
      <c r="LG28" s="176"/>
      <c r="LH28" s="183"/>
      <c r="LI28" s="181"/>
      <c r="LJ28" s="175"/>
      <c r="LK28" s="176"/>
      <c r="LL28" s="183"/>
      <c r="LM28" s="181"/>
      <c r="LN28" s="175"/>
      <c r="LO28" s="176"/>
      <c r="LP28" s="183"/>
      <c r="LQ28" s="181"/>
      <c r="LR28" s="175"/>
      <c r="LS28" s="176"/>
      <c r="LT28" s="183"/>
      <c r="LU28" s="181"/>
      <c r="LV28" s="175"/>
      <c r="LW28" s="176"/>
      <c r="LX28" s="183"/>
      <c r="LY28" s="181"/>
      <c r="LZ28" s="175"/>
      <c r="MA28" s="176"/>
      <c r="MB28" s="183"/>
      <c r="MC28" s="181"/>
      <c r="MD28" s="175"/>
      <c r="ME28" s="176"/>
      <c r="MF28" s="183"/>
      <c r="MG28" s="181"/>
      <c r="MH28" s="175"/>
      <c r="MI28" s="176"/>
      <c r="MJ28" s="183"/>
      <c r="MK28" s="181"/>
      <c r="ML28" s="175"/>
      <c r="MM28" s="176"/>
      <c r="MN28" s="183"/>
      <c r="MO28" s="181"/>
      <c r="MP28" s="175"/>
      <c r="MQ28" s="176"/>
      <c r="MR28" s="183"/>
      <c r="MS28" s="181"/>
      <c r="MT28" s="175"/>
      <c r="MU28" s="176"/>
      <c r="MV28" s="183"/>
      <c r="MW28" s="181"/>
      <c r="MX28" s="175"/>
      <c r="MY28" s="176"/>
      <c r="MZ28" s="183"/>
      <c r="NA28" s="181"/>
      <c r="NB28" s="175"/>
      <c r="NC28" s="176"/>
      <c r="ND28" s="183"/>
      <c r="NE28" s="181"/>
      <c r="NF28" s="175"/>
      <c r="NG28" s="176"/>
      <c r="NH28" s="183"/>
      <c r="NI28" s="181"/>
      <c r="NJ28" s="175"/>
      <c r="NK28" s="176"/>
      <c r="NL28" s="183"/>
      <c r="NM28" s="181"/>
      <c r="NN28" s="175"/>
      <c r="NO28" s="176"/>
      <c r="NP28" s="183"/>
      <c r="NQ28" s="181"/>
      <c r="NR28" s="175"/>
      <c r="NS28" s="176"/>
      <c r="NT28" s="183"/>
      <c r="NU28" s="181"/>
      <c r="NV28" s="175"/>
      <c r="NW28" s="176"/>
      <c r="NX28" s="183"/>
      <c r="NY28" s="181"/>
      <c r="NZ28" s="175"/>
      <c r="OA28" s="176"/>
      <c r="OB28" s="183"/>
      <c r="OC28" s="181"/>
      <c r="OD28" s="175"/>
      <c r="OE28" s="176"/>
      <c r="OF28" s="183"/>
      <c r="OG28" s="181"/>
      <c r="OH28" s="175"/>
      <c r="OI28" s="176"/>
      <c r="OJ28" s="183"/>
      <c r="OK28" s="181"/>
      <c r="OL28" s="175"/>
      <c r="OM28" s="176"/>
      <c r="ON28" s="183"/>
      <c r="OO28" s="181"/>
      <c r="OP28" s="175"/>
      <c r="OQ28" s="176"/>
      <c r="OR28" s="183"/>
      <c r="OS28" s="181"/>
      <c r="OT28" s="175"/>
      <c r="OU28" s="176"/>
      <c r="OV28" s="183"/>
      <c r="OW28" s="181"/>
      <c r="OX28" s="175"/>
      <c r="OY28" s="176"/>
      <c r="OZ28" s="183"/>
      <c r="PA28" s="181"/>
      <c r="PB28" s="175"/>
      <c r="PC28" s="176"/>
      <c r="PD28" s="183"/>
      <c r="PE28" s="181"/>
      <c r="PF28" s="175"/>
      <c r="PG28" s="176"/>
      <c r="PH28" s="183"/>
      <c r="PI28" s="181"/>
      <c r="PJ28" s="175"/>
      <c r="PK28" s="176"/>
      <c r="PL28" s="183"/>
      <c r="PM28" s="181"/>
      <c r="PN28" s="175"/>
      <c r="PO28" s="176"/>
      <c r="PP28" s="183"/>
      <c r="PQ28" s="181"/>
      <c r="PR28" s="175"/>
      <c r="PS28" s="176"/>
      <c r="PT28" s="183"/>
      <c r="PU28" s="181"/>
      <c r="PV28" s="175"/>
      <c r="PW28" s="176"/>
      <c r="PX28" s="183"/>
      <c r="PY28" s="181"/>
      <c r="PZ28" s="175"/>
      <c r="QA28" s="176"/>
      <c r="QB28" s="183"/>
      <c r="QC28" s="181"/>
      <c r="QD28" s="175"/>
      <c r="QE28" s="176"/>
      <c r="QF28" s="183"/>
      <c r="QG28" s="181"/>
      <c r="QH28" s="175"/>
      <c r="QI28" s="176"/>
      <c r="QJ28" s="183"/>
      <c r="QK28" s="181"/>
      <c r="QL28" s="175"/>
      <c r="QM28" s="176"/>
      <c r="QN28" s="183"/>
      <c r="QO28" s="181"/>
      <c r="QP28" s="175"/>
      <c r="QQ28" s="176"/>
      <c r="QR28" s="183"/>
      <c r="QS28" s="181"/>
      <c r="QT28" s="175"/>
      <c r="QU28" s="176"/>
      <c r="QV28" s="183"/>
      <c r="QW28" s="181"/>
      <c r="QX28" s="175"/>
      <c r="QY28" s="176"/>
      <c r="QZ28" s="183"/>
      <c r="RA28" s="181"/>
      <c r="RB28" s="175"/>
      <c r="RC28" s="176"/>
      <c r="RD28" s="183"/>
      <c r="RE28" s="181"/>
      <c r="RF28" s="175"/>
      <c r="RG28" s="176"/>
      <c r="RH28" s="183"/>
      <c r="RI28" s="181"/>
      <c r="RJ28" s="175"/>
      <c r="RK28" s="176"/>
      <c r="RL28" s="183"/>
      <c r="RM28" s="181"/>
      <c r="RN28" s="175"/>
      <c r="RO28" s="176"/>
      <c r="RP28" s="183"/>
      <c r="RQ28" s="181"/>
      <c r="RR28" s="175"/>
      <c r="RS28" s="176"/>
      <c r="RT28" s="183"/>
      <c r="RU28" s="181"/>
      <c r="RV28" s="175"/>
      <c r="RW28" s="176"/>
      <c r="RX28" s="183"/>
      <c r="RY28" s="181"/>
      <c r="RZ28" s="175"/>
      <c r="SA28" s="176"/>
      <c r="SB28" s="183"/>
      <c r="SC28" s="181"/>
      <c r="SD28" s="175"/>
      <c r="SE28" s="176"/>
      <c r="SF28" s="183"/>
      <c r="SG28" s="181"/>
      <c r="SH28" s="175"/>
      <c r="SI28" s="176"/>
      <c r="SJ28" s="183"/>
      <c r="SK28" s="181"/>
      <c r="SL28" s="175"/>
      <c r="SM28" s="176"/>
      <c r="SN28" s="183"/>
      <c r="SO28" s="181"/>
      <c r="SP28" s="175"/>
      <c r="SQ28" s="176"/>
      <c r="SR28" s="183"/>
      <c r="SS28" s="181"/>
      <c r="ST28" s="175"/>
      <c r="SU28" s="176"/>
      <c r="SV28" s="183"/>
      <c r="SW28" s="181"/>
      <c r="SX28" s="175"/>
      <c r="SY28" s="176"/>
      <c r="SZ28" s="183"/>
      <c r="TA28" s="181"/>
      <c r="TB28" s="175"/>
      <c r="TC28" s="176"/>
      <c r="TD28" s="183"/>
      <c r="TE28" s="181"/>
      <c r="TF28" s="175"/>
      <c r="TG28" s="176"/>
      <c r="TH28" s="183"/>
      <c r="TI28" s="181"/>
      <c r="TJ28" s="175"/>
      <c r="TK28" s="176"/>
      <c r="TL28" s="183"/>
      <c r="TM28" s="181"/>
      <c r="TN28" s="175"/>
      <c r="TO28" s="176"/>
      <c r="TP28" s="183"/>
      <c r="TQ28" s="181"/>
      <c r="TR28" s="175"/>
      <c r="TS28" s="176"/>
      <c r="TT28" s="183"/>
      <c r="TU28" s="181"/>
      <c r="TV28" s="175"/>
      <c r="TW28" s="176"/>
      <c r="TX28" s="183"/>
      <c r="TY28" s="181"/>
      <c r="TZ28" s="175"/>
      <c r="UA28" s="176"/>
      <c r="UB28" s="183"/>
      <c r="UC28" s="181"/>
      <c r="UD28" s="175"/>
      <c r="UE28" s="176"/>
      <c r="UF28" s="183"/>
      <c r="UG28" s="181"/>
      <c r="UH28" s="175"/>
      <c r="UI28" s="176"/>
      <c r="UJ28" s="183"/>
      <c r="UK28" s="181"/>
      <c r="UL28" s="175"/>
      <c r="UM28" s="176"/>
      <c r="UN28" s="183"/>
      <c r="UO28" s="181"/>
      <c r="UP28" s="175"/>
      <c r="UQ28" s="176"/>
      <c r="UR28" s="183"/>
      <c r="US28" s="181"/>
      <c r="UT28" s="175"/>
      <c r="UU28" s="176"/>
      <c r="UV28" s="183"/>
      <c r="UW28" s="181"/>
      <c r="UX28" s="175"/>
      <c r="UY28" s="176"/>
      <c r="UZ28" s="183"/>
      <c r="VA28" s="181"/>
      <c r="VB28" s="175"/>
      <c r="VC28" s="176"/>
      <c r="VD28" s="183"/>
      <c r="VE28" s="181"/>
      <c r="VF28" s="175"/>
      <c r="VG28" s="176"/>
      <c r="VH28" s="183"/>
      <c r="VI28" s="181"/>
      <c r="VJ28" s="175"/>
      <c r="VK28" s="176"/>
      <c r="VL28" s="183"/>
      <c r="VM28" s="181"/>
      <c r="VN28" s="175"/>
      <c r="VO28" s="176"/>
      <c r="VP28" s="183"/>
      <c r="VQ28" s="181"/>
      <c r="VR28" s="175"/>
      <c r="VS28" s="176"/>
      <c r="VT28" s="183"/>
      <c r="VU28" s="181"/>
      <c r="VV28" s="175"/>
      <c r="VW28" s="176"/>
      <c r="VX28" s="183"/>
      <c r="VY28" s="181"/>
      <c r="VZ28" s="175"/>
      <c r="WA28" s="176"/>
      <c r="WB28" s="183"/>
      <c r="WC28" s="181"/>
      <c r="WD28" s="175"/>
      <c r="WE28" s="176"/>
      <c r="WF28" s="183"/>
      <c r="WG28" s="181"/>
      <c r="WH28" s="175"/>
      <c r="WI28" s="176"/>
      <c r="WJ28" s="183"/>
      <c r="WK28" s="181"/>
      <c r="WL28" s="175"/>
      <c r="WM28" s="176"/>
      <c r="WN28" s="183"/>
      <c r="WO28" s="181"/>
      <c r="WP28" s="175"/>
      <c r="WQ28" s="176"/>
      <c r="WR28" s="183"/>
      <c r="WS28" s="181"/>
      <c r="WT28" s="175"/>
      <c r="WU28" s="176"/>
      <c r="WV28" s="183"/>
      <c r="WW28" s="181"/>
      <c r="WX28" s="175"/>
      <c r="WY28" s="176"/>
      <c r="WZ28" s="183"/>
      <c r="XA28" s="181"/>
      <c r="XB28" s="175"/>
      <c r="XC28" s="176"/>
      <c r="XD28" s="183"/>
      <c r="XE28" s="181"/>
      <c r="XF28" s="175"/>
      <c r="XG28" s="176"/>
      <c r="XH28" s="183"/>
      <c r="XI28" s="181"/>
      <c r="XJ28" s="175"/>
      <c r="XK28" s="176"/>
      <c r="XL28" s="183"/>
      <c r="XM28" s="181"/>
      <c r="XN28" s="175"/>
      <c r="XO28" s="176"/>
      <c r="XP28" s="183"/>
      <c r="XQ28" s="181"/>
      <c r="XR28" s="175"/>
      <c r="XS28" s="176"/>
      <c r="XT28" s="183"/>
      <c r="XU28" s="181"/>
      <c r="XV28" s="175"/>
      <c r="XW28" s="176"/>
      <c r="XX28" s="183"/>
      <c r="XY28" s="181"/>
      <c r="XZ28" s="175"/>
      <c r="YA28" s="176"/>
      <c r="YB28" s="183"/>
      <c r="YC28" s="181"/>
      <c r="YD28" s="175"/>
      <c r="YE28" s="176"/>
      <c r="YF28" s="183"/>
      <c r="YG28" s="181"/>
      <c r="YH28" s="175"/>
      <c r="YI28" s="176"/>
      <c r="YJ28" s="183"/>
      <c r="YK28" s="181"/>
      <c r="YL28" s="175"/>
      <c r="YM28" s="176"/>
      <c r="YN28" s="183"/>
      <c r="YO28" s="181"/>
      <c r="YP28" s="175"/>
      <c r="YQ28" s="176"/>
      <c r="YR28" s="183"/>
      <c r="YS28" s="181"/>
      <c r="YT28" s="175"/>
      <c r="YU28" s="176"/>
      <c r="YV28" s="183"/>
      <c r="YW28" s="181"/>
      <c r="YX28" s="175"/>
      <c r="YY28" s="176"/>
      <c r="YZ28" s="183"/>
      <c r="ZA28" s="181"/>
      <c r="ZB28" s="175"/>
      <c r="ZC28" s="176"/>
      <c r="ZD28" s="183"/>
      <c r="ZE28" s="181"/>
      <c r="ZF28" s="175"/>
      <c r="ZG28" s="176"/>
      <c r="ZH28" s="183"/>
      <c r="ZI28" s="181"/>
      <c r="ZJ28" s="175"/>
      <c r="ZK28" s="176"/>
      <c r="ZL28" s="183"/>
      <c r="ZM28" s="181"/>
      <c r="ZN28" s="175"/>
      <c r="ZO28" s="176"/>
      <c r="ZP28" s="183"/>
      <c r="ZQ28" s="181"/>
      <c r="ZR28" s="175"/>
      <c r="ZS28" s="176"/>
      <c r="ZT28" s="183"/>
      <c r="ZU28" s="181"/>
      <c r="ZV28" s="175"/>
      <c r="ZW28" s="176"/>
      <c r="ZX28" s="183"/>
      <c r="ZY28" s="181"/>
      <c r="ZZ28" s="175"/>
      <c r="AAA28" s="176"/>
      <c r="AAB28" s="183"/>
      <c r="AAC28" s="181"/>
      <c r="AAD28" s="175"/>
      <c r="AAE28" s="176"/>
      <c r="AAF28" s="183"/>
      <c r="AAG28" s="181"/>
      <c r="AAH28" s="175"/>
      <c r="AAI28" s="176"/>
      <c r="AAJ28" s="183"/>
      <c r="AAK28" s="181"/>
      <c r="AAL28" s="175"/>
      <c r="AAM28" s="176"/>
      <c r="AAN28" s="183"/>
      <c r="AAO28" s="181"/>
      <c r="AAP28" s="175"/>
      <c r="AAQ28" s="176"/>
      <c r="AAR28" s="183"/>
      <c r="AAS28" s="181"/>
      <c r="AAT28" s="175"/>
      <c r="AAU28" s="176"/>
      <c r="AAV28" s="183"/>
      <c r="AAW28" s="181"/>
      <c r="AAX28" s="175"/>
      <c r="AAY28" s="176"/>
      <c r="AAZ28" s="183"/>
      <c r="ABA28" s="181"/>
      <c r="ABB28" s="175"/>
      <c r="ABC28" s="176"/>
      <c r="ABD28" s="183"/>
      <c r="ABE28" s="181"/>
      <c r="ABF28" s="175"/>
      <c r="ABG28" s="176"/>
      <c r="ABH28" s="183"/>
      <c r="ABI28" s="181"/>
      <c r="ABJ28" s="175"/>
      <c r="ABK28" s="176"/>
      <c r="ABL28" s="183"/>
      <c r="ABM28" s="181"/>
      <c r="ABN28" s="175"/>
      <c r="ABO28" s="176"/>
      <c r="ABP28" s="183"/>
      <c r="ABQ28" s="181"/>
      <c r="ABR28" s="175"/>
      <c r="ABS28" s="176"/>
      <c r="ABT28" s="183"/>
      <c r="ABU28" s="181"/>
      <c r="ABV28" s="175"/>
      <c r="ABW28" s="176"/>
      <c r="ABX28" s="183"/>
      <c r="ABY28" s="181"/>
      <c r="ABZ28" s="175"/>
      <c r="ACA28" s="176"/>
      <c r="ACB28" s="183"/>
      <c r="ACC28" s="181"/>
      <c r="ACD28" s="175"/>
      <c r="ACE28" s="176"/>
      <c r="ACF28" s="183"/>
      <c r="ACG28" s="181"/>
      <c r="ACH28" s="175"/>
      <c r="ACI28" s="176"/>
      <c r="ACJ28" s="183"/>
      <c r="ACK28" s="181"/>
      <c r="ACL28" s="175"/>
      <c r="ACM28" s="176"/>
      <c r="ACN28" s="183"/>
      <c r="ACO28" s="181"/>
      <c r="ACP28" s="175"/>
      <c r="ACQ28" s="176"/>
      <c r="ACR28" s="183"/>
      <c r="ACS28" s="181"/>
      <c r="ACT28" s="175"/>
      <c r="ACU28" s="176"/>
      <c r="ACV28" s="183"/>
      <c r="ACW28" s="181"/>
      <c r="ACX28" s="175"/>
      <c r="ACY28" s="176"/>
      <c r="ACZ28" s="183"/>
      <c r="ADA28" s="181"/>
      <c r="ADB28" s="175"/>
      <c r="ADC28" s="176"/>
      <c r="ADD28" s="183"/>
      <c r="ADE28" s="181"/>
      <c r="ADF28" s="175"/>
      <c r="ADG28" s="176"/>
      <c r="ADH28" s="183"/>
      <c r="ADI28" s="181"/>
      <c r="ADJ28" s="175"/>
      <c r="ADK28" s="176"/>
      <c r="ADL28" s="183"/>
      <c r="ADM28" s="181"/>
      <c r="ADN28" s="175"/>
      <c r="ADO28" s="176"/>
      <c r="ADP28" s="183"/>
      <c r="ADQ28" s="181"/>
      <c r="ADR28" s="175"/>
      <c r="ADS28" s="176"/>
      <c r="ADT28" s="183"/>
      <c r="ADU28" s="181"/>
      <c r="ADV28" s="175"/>
      <c r="ADW28" s="176"/>
      <c r="ADX28" s="183"/>
      <c r="ADY28" s="181"/>
      <c r="ADZ28" s="175"/>
      <c r="AEA28" s="176"/>
      <c r="AEB28" s="183"/>
      <c r="AEC28" s="181"/>
      <c r="AED28" s="175"/>
      <c r="AEE28" s="176"/>
      <c r="AEF28" s="183"/>
      <c r="AEG28" s="181"/>
      <c r="AEH28" s="175"/>
      <c r="AEI28" s="176"/>
      <c r="AEJ28" s="183"/>
      <c r="AEK28" s="181"/>
      <c r="AEL28" s="175"/>
      <c r="AEM28" s="176"/>
      <c r="AEN28" s="183"/>
      <c r="AEO28" s="181"/>
      <c r="AEP28" s="175"/>
      <c r="AEQ28" s="176"/>
      <c r="AER28" s="183"/>
      <c r="AES28" s="181"/>
      <c r="AET28" s="175"/>
      <c r="AEU28" s="176"/>
      <c r="AEV28" s="183"/>
      <c r="AEW28" s="181"/>
      <c r="AEX28" s="175"/>
      <c r="AEY28" s="176"/>
      <c r="AEZ28" s="183"/>
      <c r="AFA28" s="181"/>
      <c r="AFB28" s="175"/>
      <c r="AFC28" s="176"/>
      <c r="AFD28" s="183"/>
      <c r="AFE28" s="181"/>
      <c r="AFF28" s="175"/>
      <c r="AFG28" s="176"/>
      <c r="AFH28" s="183"/>
      <c r="AFI28" s="181"/>
      <c r="AFJ28" s="175"/>
      <c r="AFK28" s="176"/>
      <c r="AFL28" s="183"/>
      <c r="AFM28" s="181"/>
      <c r="AFN28" s="175"/>
      <c r="AFO28" s="176"/>
      <c r="AFP28" s="183"/>
      <c r="AFQ28" s="181"/>
      <c r="AFR28" s="175"/>
      <c r="AFS28" s="176"/>
      <c r="AFT28" s="183"/>
      <c r="AFU28" s="181"/>
      <c r="AFV28" s="175"/>
      <c r="AFW28" s="176"/>
      <c r="AFX28" s="183"/>
      <c r="AFY28" s="181"/>
      <c r="AFZ28" s="175"/>
      <c r="AGA28" s="176"/>
      <c r="AGB28" s="183"/>
      <c r="AGC28" s="181"/>
      <c r="AGD28" s="175"/>
      <c r="AGE28" s="176"/>
      <c r="AGF28" s="183"/>
      <c r="AGG28" s="181"/>
      <c r="AGH28" s="175"/>
      <c r="AGI28" s="176"/>
      <c r="AGJ28" s="183"/>
      <c r="AGK28" s="181"/>
      <c r="AGL28" s="175"/>
      <c r="AGM28" s="176"/>
      <c r="AGN28" s="183"/>
      <c r="AGO28" s="181"/>
      <c r="AGP28" s="175"/>
      <c r="AGQ28" s="176"/>
      <c r="AGR28" s="183"/>
      <c r="AGS28" s="181"/>
      <c r="AGT28" s="175"/>
      <c r="AGU28" s="176"/>
      <c r="AGV28" s="183"/>
      <c r="AGW28" s="181"/>
      <c r="AGX28" s="175"/>
      <c r="AGY28" s="176"/>
      <c r="AGZ28" s="183"/>
      <c r="AHA28" s="181"/>
      <c r="AHB28" s="175"/>
      <c r="AHC28" s="176"/>
      <c r="AHD28" s="183"/>
      <c r="AHE28" s="181"/>
      <c r="AHF28" s="175"/>
      <c r="AHG28" s="176"/>
      <c r="AHH28" s="183"/>
      <c r="AHI28" s="181"/>
      <c r="AHJ28" s="175"/>
      <c r="AHK28" s="176"/>
      <c r="AHL28" s="183"/>
      <c r="AHM28" s="181"/>
      <c r="AHN28" s="175"/>
      <c r="AHO28" s="176"/>
      <c r="AHP28" s="183"/>
      <c r="AHQ28" s="181"/>
      <c r="AHR28" s="175"/>
      <c r="AHS28" s="176"/>
      <c r="AHT28" s="183"/>
      <c r="AHU28" s="181"/>
      <c r="AHV28" s="175"/>
      <c r="AHW28" s="176"/>
      <c r="AHX28" s="183"/>
      <c r="AHY28" s="181"/>
      <c r="AHZ28" s="175"/>
      <c r="AIA28" s="176"/>
      <c r="AIB28" s="183"/>
      <c r="AIC28" s="181"/>
      <c r="AID28" s="175"/>
      <c r="AIE28" s="176"/>
      <c r="AIF28" s="183"/>
      <c r="AIG28" s="181"/>
      <c r="AIH28" s="175"/>
      <c r="AII28" s="176"/>
      <c r="AIJ28" s="183"/>
      <c r="AIK28" s="181"/>
      <c r="AIL28" s="175"/>
      <c r="AIM28" s="176"/>
      <c r="AIN28" s="183"/>
      <c r="AIO28" s="181"/>
      <c r="AIP28" s="175"/>
      <c r="AIQ28" s="176"/>
      <c r="AIR28" s="183"/>
      <c r="AIS28" s="181"/>
      <c r="AIT28" s="175"/>
      <c r="AIU28" s="176"/>
      <c r="AIV28" s="183"/>
      <c r="AIW28" s="181"/>
      <c r="AIX28" s="175"/>
      <c r="AIY28" s="176"/>
      <c r="AIZ28" s="183"/>
      <c r="AJA28" s="181"/>
      <c r="AJB28" s="175"/>
      <c r="AJC28" s="176"/>
      <c r="AJD28" s="183"/>
      <c r="AJE28" s="181"/>
      <c r="AJF28" s="175"/>
      <c r="AJG28" s="176"/>
      <c r="AJH28" s="183"/>
      <c r="AJI28" s="181"/>
      <c r="AJJ28" s="175"/>
      <c r="AJK28" s="176"/>
      <c r="AJL28" s="183"/>
      <c r="AJM28" s="181"/>
      <c r="AJN28" s="175"/>
      <c r="AJO28" s="176"/>
      <c r="AJP28" s="183"/>
      <c r="AJQ28" s="181"/>
      <c r="AJR28" s="175"/>
      <c r="AJS28" s="176"/>
      <c r="AJT28" s="183"/>
      <c r="AJU28" s="181"/>
      <c r="AJV28" s="175"/>
      <c r="AJW28" s="176"/>
      <c r="AJX28" s="183"/>
      <c r="AJY28" s="181"/>
      <c r="AJZ28" s="175"/>
      <c r="AKA28" s="176"/>
      <c r="AKB28" s="183"/>
      <c r="AKC28" s="181"/>
      <c r="AKD28" s="175"/>
      <c r="AKE28" s="176"/>
      <c r="AKF28" s="183"/>
      <c r="AKG28" s="181"/>
      <c r="AKH28" s="175"/>
      <c r="AKI28" s="176"/>
      <c r="AKJ28" s="183"/>
      <c r="AKK28" s="181"/>
      <c r="AKL28" s="175"/>
      <c r="AKM28" s="176"/>
      <c r="AKN28" s="183"/>
      <c r="AKO28" s="181"/>
      <c r="AKP28" s="175"/>
      <c r="AKQ28" s="176"/>
      <c r="AKR28" s="183"/>
      <c r="AKS28" s="181"/>
      <c r="AKT28" s="175"/>
      <c r="AKU28" s="176"/>
      <c r="AKV28" s="183"/>
      <c r="AKW28" s="181"/>
      <c r="AKX28" s="175"/>
      <c r="AKY28" s="176"/>
      <c r="AKZ28" s="183"/>
      <c r="ALA28" s="181"/>
      <c r="ALB28" s="175"/>
      <c r="ALC28" s="176"/>
      <c r="ALD28" s="183"/>
      <c r="ALE28" s="181"/>
      <c r="ALF28" s="175"/>
      <c r="ALG28" s="176"/>
      <c r="ALH28" s="183"/>
      <c r="ALI28" s="181"/>
      <c r="ALJ28" s="175"/>
      <c r="ALK28" s="176"/>
      <c r="ALL28" s="183"/>
      <c r="ALM28" s="181"/>
      <c r="ALN28" s="175"/>
      <c r="ALO28" s="176"/>
      <c r="ALP28" s="183"/>
      <c r="ALQ28" s="181"/>
      <c r="ALR28" s="175"/>
      <c r="ALS28" s="176"/>
      <c r="ALT28" s="183"/>
      <c r="ALU28" s="181"/>
      <c r="ALV28" s="175"/>
      <c r="ALW28" s="176"/>
      <c r="ALX28" s="183"/>
      <c r="ALY28" s="181"/>
      <c r="ALZ28" s="175"/>
      <c r="AMA28" s="176"/>
      <c r="AMB28" s="183"/>
      <c r="AMC28" s="181"/>
      <c r="AMD28" s="175"/>
      <c r="AME28" s="176"/>
      <c r="AMF28" s="183"/>
      <c r="AMG28" s="181"/>
      <c r="AMH28" s="175"/>
      <c r="AMI28" s="176"/>
      <c r="AMJ28" s="183"/>
      <c r="AMK28" s="181"/>
      <c r="AML28" s="175"/>
      <c r="AMM28" s="176"/>
      <c r="AMN28" s="183"/>
      <c r="AMO28" s="181"/>
      <c r="AMP28" s="175"/>
      <c r="AMQ28" s="176"/>
      <c r="AMR28" s="183"/>
      <c r="AMS28" s="181"/>
      <c r="AMT28" s="175"/>
      <c r="AMU28" s="176"/>
      <c r="AMV28" s="183"/>
      <c r="AMW28" s="181"/>
      <c r="AMX28" s="175"/>
      <c r="AMY28" s="176"/>
      <c r="AMZ28" s="183"/>
      <c r="ANA28" s="181"/>
      <c r="ANB28" s="175"/>
      <c r="ANC28" s="176"/>
      <c r="AND28" s="183"/>
      <c r="ANE28" s="181"/>
      <c r="ANF28" s="175"/>
      <c r="ANG28" s="176"/>
      <c r="ANH28" s="183"/>
      <c r="ANI28" s="181"/>
      <c r="ANJ28" s="175"/>
      <c r="ANK28" s="176"/>
      <c r="ANL28" s="183"/>
      <c r="ANM28" s="181"/>
      <c r="ANN28" s="175"/>
      <c r="ANO28" s="176"/>
      <c r="ANP28" s="183"/>
      <c r="ANQ28" s="181"/>
      <c r="ANR28" s="175"/>
      <c r="ANS28" s="176"/>
      <c r="ANT28" s="183"/>
      <c r="ANU28" s="181"/>
      <c r="ANV28" s="175"/>
      <c r="ANW28" s="176"/>
      <c r="ANX28" s="183"/>
      <c r="ANY28" s="181"/>
      <c r="ANZ28" s="175"/>
      <c r="AOA28" s="176"/>
      <c r="AOB28" s="183"/>
      <c r="AOC28" s="181"/>
      <c r="AOD28" s="175"/>
      <c r="AOE28" s="176"/>
      <c r="AOF28" s="183"/>
      <c r="AOG28" s="181"/>
      <c r="AOH28" s="175"/>
      <c r="AOI28" s="176"/>
      <c r="AOJ28" s="183"/>
      <c r="AOK28" s="181"/>
      <c r="AOL28" s="175"/>
      <c r="AOM28" s="176"/>
      <c r="AON28" s="183"/>
      <c r="AOO28" s="181"/>
      <c r="AOP28" s="175"/>
      <c r="AOQ28" s="176"/>
      <c r="AOR28" s="183"/>
      <c r="AOS28" s="181"/>
      <c r="AOT28" s="175"/>
      <c r="AOU28" s="176"/>
      <c r="AOV28" s="183"/>
      <c r="AOW28" s="181"/>
      <c r="AOX28" s="175"/>
      <c r="AOY28" s="176"/>
      <c r="AOZ28" s="183"/>
      <c r="APA28" s="181"/>
      <c r="APB28" s="175"/>
      <c r="APC28" s="176"/>
      <c r="APD28" s="183"/>
      <c r="APE28" s="181"/>
      <c r="APF28" s="175"/>
      <c r="APG28" s="176"/>
      <c r="APH28" s="183"/>
      <c r="API28" s="181"/>
      <c r="APJ28" s="175"/>
      <c r="APK28" s="176"/>
      <c r="APL28" s="183"/>
      <c r="APM28" s="181"/>
      <c r="APN28" s="175"/>
      <c r="APO28" s="176"/>
      <c r="APP28" s="183"/>
      <c r="APQ28" s="181"/>
      <c r="APR28" s="175"/>
      <c r="APS28" s="176"/>
      <c r="APT28" s="183"/>
      <c r="APU28" s="181"/>
      <c r="APV28" s="175"/>
      <c r="APW28" s="176"/>
      <c r="APX28" s="183"/>
      <c r="APY28" s="181"/>
      <c r="APZ28" s="175"/>
      <c r="AQA28" s="176"/>
      <c r="AQB28" s="183"/>
      <c r="AQC28" s="181"/>
      <c r="AQD28" s="175"/>
      <c r="AQE28" s="176"/>
      <c r="AQF28" s="183"/>
      <c r="AQG28" s="181"/>
      <c r="AQH28" s="175"/>
      <c r="AQI28" s="176"/>
      <c r="AQJ28" s="183"/>
      <c r="AQK28" s="181"/>
      <c r="AQL28" s="175"/>
      <c r="AQM28" s="176"/>
      <c r="AQN28" s="183"/>
      <c r="AQO28" s="181"/>
      <c r="AQP28" s="175"/>
      <c r="AQQ28" s="176"/>
      <c r="AQR28" s="183"/>
      <c r="AQS28" s="181"/>
      <c r="AQT28" s="175"/>
      <c r="AQU28" s="176"/>
      <c r="AQV28" s="183"/>
      <c r="AQW28" s="181"/>
      <c r="AQX28" s="175"/>
      <c r="AQY28" s="176"/>
      <c r="AQZ28" s="183"/>
      <c r="ARA28" s="181"/>
      <c r="ARB28" s="175"/>
      <c r="ARC28" s="176"/>
      <c r="ARD28" s="183"/>
      <c r="UDO28" s="34"/>
      <c r="UDP28" s="34"/>
      <c r="UWQ28" s="34"/>
      <c r="UWR28" s="34"/>
    </row>
    <row r="29" spans="1:16192" x14ac:dyDescent="0.25">
      <c r="A29" s="178"/>
      <c r="B29" s="10"/>
      <c r="C29" s="175"/>
      <c r="D29" s="184"/>
      <c r="E29" s="179"/>
      <c r="F29" s="178"/>
      <c r="G29" s="176"/>
      <c r="H29" s="173"/>
      <c r="I29" s="186"/>
      <c r="J29" s="186"/>
      <c r="GU29" s="176"/>
      <c r="GV29" s="183"/>
      <c r="GW29" s="181"/>
      <c r="GX29" s="175"/>
      <c r="GY29" s="176"/>
      <c r="GZ29" s="183"/>
      <c r="HA29" s="181"/>
      <c r="HB29" s="175"/>
      <c r="HC29" s="176"/>
      <c r="HD29" s="183"/>
      <c r="HE29" s="181"/>
      <c r="HF29" s="175"/>
      <c r="HG29" s="176"/>
      <c r="HH29" s="183"/>
      <c r="HI29" s="181"/>
      <c r="HJ29" s="175"/>
      <c r="HK29" s="176"/>
      <c r="HL29" s="183"/>
      <c r="HM29" s="181"/>
      <c r="HN29" s="175"/>
      <c r="HO29" s="176"/>
      <c r="HP29" s="183"/>
      <c r="HQ29" s="181"/>
      <c r="HR29" s="175"/>
      <c r="HS29" s="176"/>
      <c r="HT29" s="183"/>
      <c r="HU29" s="181"/>
      <c r="HV29" s="175"/>
      <c r="HW29" s="176"/>
      <c r="HX29" s="183"/>
      <c r="HY29" s="181"/>
      <c r="HZ29" s="175"/>
      <c r="IA29" s="176"/>
      <c r="IB29" s="183"/>
      <c r="IC29" s="181"/>
      <c r="ID29" s="175"/>
      <c r="IE29" s="176"/>
      <c r="IF29" s="183"/>
      <c r="IG29" s="181"/>
      <c r="IH29" s="175"/>
      <c r="II29" s="176"/>
      <c r="IJ29" s="183"/>
      <c r="IK29" s="181"/>
      <c r="IL29" s="175"/>
      <c r="IM29" s="176"/>
      <c r="IN29" s="183"/>
      <c r="IO29" s="181"/>
      <c r="IP29" s="175"/>
      <c r="IQ29" s="176"/>
      <c r="IR29" s="183"/>
      <c r="IS29" s="181"/>
      <c r="IT29" s="175"/>
      <c r="IU29" s="176"/>
      <c r="IV29" s="183"/>
      <c r="IW29" s="181"/>
      <c r="IX29" s="175"/>
      <c r="IY29" s="176"/>
      <c r="IZ29" s="183"/>
      <c r="JA29" s="181"/>
      <c r="JB29" s="175"/>
      <c r="JC29" s="176"/>
      <c r="JD29" s="183"/>
      <c r="JE29" s="181"/>
      <c r="JF29" s="175"/>
      <c r="JG29" s="176"/>
      <c r="JH29" s="183"/>
      <c r="JI29" s="181"/>
      <c r="JJ29" s="175"/>
      <c r="JK29" s="176"/>
      <c r="JL29" s="183"/>
      <c r="JM29" s="181"/>
      <c r="JN29" s="175"/>
      <c r="JO29" s="176"/>
      <c r="JP29" s="183"/>
      <c r="JQ29" s="181"/>
      <c r="JR29" s="175"/>
      <c r="JS29" s="176"/>
      <c r="JT29" s="183"/>
      <c r="JU29" s="181"/>
      <c r="JV29" s="175"/>
      <c r="JW29" s="176"/>
      <c r="JX29" s="183"/>
      <c r="JY29" s="181"/>
      <c r="JZ29" s="175"/>
      <c r="KA29" s="176"/>
      <c r="KB29" s="183"/>
      <c r="KC29" s="181"/>
      <c r="KD29" s="175"/>
      <c r="KE29" s="176"/>
      <c r="KF29" s="183"/>
      <c r="KG29" s="181"/>
      <c r="KH29" s="175"/>
      <c r="KI29" s="176"/>
      <c r="KJ29" s="183"/>
      <c r="KK29" s="181"/>
      <c r="KL29" s="175"/>
      <c r="KM29" s="176"/>
      <c r="KN29" s="183"/>
      <c r="KO29" s="181"/>
      <c r="KP29" s="175"/>
      <c r="KQ29" s="176"/>
      <c r="KR29" s="183"/>
      <c r="KS29" s="181"/>
      <c r="KT29" s="175"/>
      <c r="KU29" s="176"/>
      <c r="KV29" s="183"/>
      <c r="KW29" s="181"/>
      <c r="KX29" s="175"/>
      <c r="KY29" s="176"/>
      <c r="KZ29" s="183"/>
      <c r="LA29" s="181"/>
      <c r="LB29" s="175"/>
      <c r="LC29" s="176"/>
      <c r="LD29" s="183"/>
      <c r="LE29" s="181"/>
      <c r="LF29" s="175"/>
      <c r="LG29" s="176"/>
      <c r="LH29" s="183"/>
      <c r="LI29" s="181"/>
      <c r="LJ29" s="175"/>
      <c r="LK29" s="176"/>
      <c r="LL29" s="183"/>
      <c r="LM29" s="181"/>
      <c r="LN29" s="175"/>
      <c r="LO29" s="176"/>
      <c r="LP29" s="183"/>
      <c r="LQ29" s="181"/>
      <c r="LR29" s="175"/>
      <c r="LS29" s="176"/>
      <c r="LT29" s="183"/>
      <c r="LU29" s="181"/>
      <c r="LV29" s="175"/>
      <c r="LW29" s="176"/>
      <c r="LX29" s="183"/>
      <c r="LY29" s="181"/>
      <c r="LZ29" s="175"/>
      <c r="MA29" s="176"/>
      <c r="MB29" s="183"/>
      <c r="MC29" s="181"/>
      <c r="MD29" s="175"/>
      <c r="ME29" s="176"/>
      <c r="MF29" s="183"/>
      <c r="MG29" s="181"/>
      <c r="MH29" s="175"/>
      <c r="MI29" s="176"/>
      <c r="MJ29" s="183"/>
      <c r="MK29" s="181"/>
      <c r="ML29" s="175"/>
      <c r="MM29" s="176"/>
      <c r="MN29" s="183"/>
      <c r="MO29" s="181"/>
      <c r="MP29" s="175"/>
      <c r="MQ29" s="176"/>
      <c r="MR29" s="183"/>
      <c r="MS29" s="181"/>
      <c r="MT29" s="175"/>
      <c r="MU29" s="176"/>
      <c r="MV29" s="183"/>
      <c r="MW29" s="181"/>
      <c r="MX29" s="175"/>
      <c r="MY29" s="176"/>
      <c r="MZ29" s="183"/>
      <c r="NA29" s="181"/>
      <c r="NB29" s="175"/>
      <c r="NC29" s="176"/>
      <c r="ND29" s="183"/>
      <c r="NE29" s="181"/>
      <c r="NF29" s="175"/>
      <c r="NG29" s="176"/>
      <c r="NH29" s="183"/>
      <c r="NI29" s="181"/>
      <c r="NJ29" s="175"/>
      <c r="NK29" s="176"/>
      <c r="NL29" s="183"/>
      <c r="NM29" s="181"/>
      <c r="NN29" s="175"/>
      <c r="NO29" s="176"/>
      <c r="NP29" s="183"/>
      <c r="NQ29" s="181"/>
      <c r="NR29" s="175"/>
      <c r="NS29" s="176"/>
      <c r="NT29" s="183"/>
      <c r="NU29" s="181"/>
      <c r="NV29" s="175"/>
      <c r="NW29" s="176"/>
      <c r="NX29" s="183"/>
      <c r="NY29" s="181"/>
      <c r="NZ29" s="175"/>
      <c r="OA29" s="176"/>
      <c r="OB29" s="183"/>
      <c r="OC29" s="181"/>
      <c r="OD29" s="175"/>
      <c r="OE29" s="176"/>
      <c r="OF29" s="183"/>
      <c r="OG29" s="181"/>
      <c r="OH29" s="175"/>
      <c r="OI29" s="176"/>
      <c r="OJ29" s="183"/>
      <c r="OK29" s="181"/>
      <c r="OL29" s="175"/>
      <c r="OM29" s="176"/>
      <c r="ON29" s="183"/>
      <c r="OO29" s="181"/>
      <c r="OP29" s="175"/>
      <c r="OQ29" s="176"/>
      <c r="OR29" s="183"/>
      <c r="OS29" s="181"/>
      <c r="OT29" s="175"/>
      <c r="OU29" s="176"/>
      <c r="OV29" s="183"/>
      <c r="OW29" s="181"/>
      <c r="OX29" s="175"/>
      <c r="OY29" s="176"/>
      <c r="OZ29" s="183"/>
      <c r="PA29" s="181"/>
      <c r="PB29" s="175"/>
      <c r="PC29" s="176"/>
      <c r="PD29" s="183"/>
      <c r="PE29" s="181"/>
      <c r="PF29" s="175"/>
      <c r="PG29" s="176"/>
      <c r="PH29" s="183"/>
      <c r="PI29" s="181"/>
      <c r="PJ29" s="175"/>
      <c r="PK29" s="176"/>
      <c r="PL29" s="183"/>
      <c r="PM29" s="181"/>
      <c r="PN29" s="175"/>
      <c r="PO29" s="176"/>
      <c r="PP29" s="183"/>
      <c r="PQ29" s="181"/>
      <c r="PR29" s="175"/>
      <c r="PS29" s="176"/>
      <c r="PT29" s="183"/>
      <c r="PU29" s="181"/>
      <c r="PV29" s="175"/>
      <c r="PW29" s="176"/>
      <c r="PX29" s="183"/>
      <c r="PY29" s="181"/>
      <c r="PZ29" s="175"/>
      <c r="QA29" s="176"/>
      <c r="QB29" s="183"/>
      <c r="QC29" s="181"/>
      <c r="QD29" s="175"/>
      <c r="QE29" s="176"/>
      <c r="QF29" s="183"/>
      <c r="QG29" s="181"/>
      <c r="QH29" s="175"/>
      <c r="QI29" s="176"/>
      <c r="QJ29" s="183"/>
      <c r="QK29" s="181"/>
      <c r="QL29" s="175"/>
      <c r="QM29" s="176"/>
      <c r="QN29" s="183"/>
      <c r="QO29" s="181"/>
      <c r="QP29" s="175"/>
      <c r="QQ29" s="176"/>
      <c r="QR29" s="183"/>
      <c r="QS29" s="181"/>
      <c r="QT29" s="175"/>
      <c r="QU29" s="176"/>
      <c r="QV29" s="183"/>
      <c r="QW29" s="181"/>
      <c r="QX29" s="175"/>
      <c r="QY29" s="176"/>
      <c r="QZ29" s="183"/>
      <c r="RA29" s="181"/>
      <c r="RB29" s="175"/>
      <c r="RC29" s="176"/>
      <c r="RD29" s="183"/>
      <c r="RE29" s="181"/>
      <c r="RF29" s="175"/>
      <c r="RG29" s="176"/>
      <c r="RH29" s="183"/>
      <c r="RI29" s="181"/>
      <c r="RJ29" s="175"/>
      <c r="RK29" s="176"/>
      <c r="RL29" s="183"/>
      <c r="RM29" s="181"/>
      <c r="RN29" s="175"/>
      <c r="RO29" s="176"/>
      <c r="RP29" s="183"/>
      <c r="RQ29" s="181"/>
      <c r="RR29" s="175"/>
      <c r="RS29" s="176"/>
      <c r="RT29" s="183"/>
      <c r="RU29" s="181"/>
      <c r="RV29" s="175"/>
      <c r="RW29" s="176"/>
      <c r="RX29" s="183"/>
      <c r="RY29" s="181"/>
      <c r="RZ29" s="175"/>
      <c r="SA29" s="176"/>
      <c r="SB29" s="183"/>
      <c r="SC29" s="181"/>
      <c r="SD29" s="175"/>
      <c r="SE29" s="176"/>
      <c r="SF29" s="183"/>
      <c r="SG29" s="181"/>
      <c r="SH29" s="175"/>
      <c r="SI29" s="176"/>
      <c r="SJ29" s="183"/>
      <c r="SK29" s="181"/>
      <c r="SL29" s="175"/>
      <c r="SM29" s="176"/>
      <c r="SN29" s="183"/>
      <c r="SO29" s="181"/>
      <c r="SP29" s="175"/>
      <c r="SQ29" s="176"/>
      <c r="SR29" s="183"/>
      <c r="SS29" s="181"/>
      <c r="ST29" s="175"/>
      <c r="SU29" s="176"/>
      <c r="SV29" s="183"/>
      <c r="SW29" s="181"/>
      <c r="SX29" s="175"/>
      <c r="SY29" s="176"/>
      <c r="SZ29" s="183"/>
      <c r="TA29" s="181"/>
      <c r="TB29" s="175"/>
      <c r="TC29" s="176"/>
      <c r="TD29" s="183"/>
      <c r="TE29" s="181"/>
      <c r="TF29" s="175"/>
      <c r="TG29" s="176"/>
      <c r="TH29" s="183"/>
      <c r="TI29" s="181"/>
      <c r="TJ29" s="175"/>
      <c r="TK29" s="176"/>
      <c r="TL29" s="183"/>
      <c r="TM29" s="181"/>
      <c r="TN29" s="175"/>
      <c r="TO29" s="176"/>
      <c r="TP29" s="183"/>
      <c r="TQ29" s="181"/>
      <c r="TR29" s="175"/>
      <c r="TS29" s="176"/>
      <c r="TT29" s="183"/>
      <c r="TU29" s="181"/>
      <c r="TV29" s="175"/>
      <c r="TW29" s="176"/>
      <c r="TX29" s="183"/>
      <c r="TY29" s="181"/>
      <c r="TZ29" s="175"/>
      <c r="UA29" s="176"/>
      <c r="UB29" s="183"/>
      <c r="UC29" s="181"/>
      <c r="UD29" s="175"/>
      <c r="UE29" s="176"/>
      <c r="UF29" s="183"/>
      <c r="UG29" s="181"/>
      <c r="UH29" s="175"/>
      <c r="UI29" s="176"/>
      <c r="UJ29" s="183"/>
      <c r="UK29" s="181"/>
      <c r="UL29" s="175"/>
      <c r="UM29" s="176"/>
      <c r="UN29" s="183"/>
      <c r="UO29" s="181"/>
      <c r="UP29" s="175"/>
      <c r="UQ29" s="176"/>
      <c r="UR29" s="183"/>
      <c r="US29" s="181"/>
      <c r="UT29" s="175"/>
      <c r="UU29" s="176"/>
      <c r="UV29" s="183"/>
      <c r="UW29" s="181"/>
      <c r="UX29" s="175"/>
      <c r="UY29" s="176"/>
      <c r="UZ29" s="183"/>
      <c r="VA29" s="181"/>
      <c r="VB29" s="175"/>
      <c r="VC29" s="176"/>
      <c r="VD29" s="183"/>
      <c r="VE29" s="181"/>
      <c r="VF29" s="175"/>
      <c r="VG29" s="176"/>
      <c r="VH29" s="183"/>
      <c r="VI29" s="181"/>
      <c r="VJ29" s="175"/>
      <c r="VK29" s="176"/>
      <c r="VL29" s="183"/>
      <c r="VM29" s="181"/>
      <c r="VN29" s="175"/>
      <c r="VO29" s="176"/>
      <c r="VP29" s="183"/>
      <c r="VQ29" s="181"/>
      <c r="VR29" s="175"/>
      <c r="VS29" s="176"/>
      <c r="VT29" s="183"/>
      <c r="VU29" s="181"/>
      <c r="VV29" s="175"/>
      <c r="VW29" s="176"/>
      <c r="VX29" s="183"/>
      <c r="VY29" s="181"/>
      <c r="VZ29" s="175"/>
      <c r="WA29" s="176"/>
      <c r="WB29" s="183"/>
      <c r="WC29" s="181"/>
      <c r="WD29" s="175"/>
      <c r="WE29" s="176"/>
      <c r="WF29" s="183"/>
      <c r="WG29" s="181"/>
      <c r="WH29" s="175"/>
      <c r="WI29" s="176"/>
      <c r="WJ29" s="183"/>
      <c r="WK29" s="181"/>
      <c r="WL29" s="175"/>
      <c r="WM29" s="176"/>
      <c r="WN29" s="183"/>
      <c r="WO29" s="181"/>
      <c r="WP29" s="175"/>
      <c r="WQ29" s="176"/>
      <c r="WR29" s="183"/>
      <c r="WS29" s="181"/>
      <c r="WT29" s="175"/>
      <c r="WU29" s="176"/>
      <c r="WV29" s="183"/>
      <c r="WW29" s="181"/>
      <c r="WX29" s="175"/>
      <c r="WY29" s="176"/>
      <c r="WZ29" s="183"/>
      <c r="XA29" s="181"/>
      <c r="XB29" s="175"/>
      <c r="XC29" s="176"/>
      <c r="XD29" s="183"/>
      <c r="XE29" s="181"/>
      <c r="XF29" s="175"/>
      <c r="XG29" s="176"/>
      <c r="XH29" s="183"/>
      <c r="XI29" s="181"/>
      <c r="XJ29" s="175"/>
      <c r="XK29" s="176"/>
      <c r="XL29" s="183"/>
      <c r="XM29" s="181"/>
      <c r="XN29" s="175"/>
      <c r="XO29" s="176"/>
      <c r="XP29" s="183"/>
      <c r="XQ29" s="181"/>
      <c r="XR29" s="175"/>
      <c r="XS29" s="176"/>
      <c r="XT29" s="183"/>
      <c r="XU29" s="181"/>
      <c r="XV29" s="175"/>
      <c r="XW29" s="176"/>
      <c r="XX29" s="183"/>
      <c r="XY29" s="181"/>
      <c r="XZ29" s="175"/>
      <c r="YA29" s="176"/>
      <c r="YB29" s="183"/>
      <c r="YC29" s="181"/>
      <c r="YD29" s="175"/>
      <c r="YE29" s="176"/>
      <c r="YF29" s="183"/>
      <c r="YG29" s="181"/>
      <c r="YH29" s="175"/>
      <c r="YI29" s="176"/>
      <c r="YJ29" s="183"/>
      <c r="YK29" s="181"/>
      <c r="YL29" s="175"/>
      <c r="YM29" s="176"/>
      <c r="YN29" s="183"/>
      <c r="YO29" s="181"/>
      <c r="YP29" s="175"/>
      <c r="YQ29" s="176"/>
      <c r="YR29" s="183"/>
      <c r="YS29" s="181"/>
      <c r="YT29" s="175"/>
      <c r="YU29" s="176"/>
      <c r="YV29" s="183"/>
      <c r="YW29" s="181"/>
      <c r="YX29" s="175"/>
      <c r="YY29" s="176"/>
      <c r="YZ29" s="183"/>
      <c r="ZA29" s="181"/>
      <c r="ZB29" s="175"/>
      <c r="ZC29" s="176"/>
      <c r="ZD29" s="183"/>
      <c r="ZE29" s="181"/>
      <c r="ZF29" s="175"/>
      <c r="ZG29" s="176"/>
      <c r="ZH29" s="183"/>
      <c r="ZI29" s="181"/>
      <c r="ZJ29" s="175"/>
      <c r="ZK29" s="176"/>
      <c r="ZL29" s="183"/>
      <c r="ZM29" s="181"/>
      <c r="ZN29" s="175"/>
      <c r="ZO29" s="176"/>
      <c r="ZP29" s="183"/>
      <c r="ZQ29" s="181"/>
      <c r="ZR29" s="175"/>
      <c r="ZS29" s="176"/>
      <c r="ZT29" s="183"/>
      <c r="ZU29" s="181"/>
      <c r="ZV29" s="175"/>
      <c r="ZW29" s="176"/>
      <c r="ZX29" s="183"/>
      <c r="ZY29" s="181"/>
      <c r="ZZ29" s="175"/>
      <c r="AAA29" s="176"/>
      <c r="AAB29" s="183"/>
      <c r="AAC29" s="181"/>
      <c r="AAD29" s="175"/>
      <c r="AAE29" s="176"/>
      <c r="AAF29" s="183"/>
      <c r="AAG29" s="181"/>
      <c r="AAH29" s="175"/>
      <c r="AAI29" s="176"/>
      <c r="AAJ29" s="183"/>
      <c r="AAK29" s="181"/>
      <c r="AAL29" s="175"/>
      <c r="AAM29" s="176"/>
      <c r="AAN29" s="183"/>
      <c r="AAO29" s="181"/>
      <c r="AAP29" s="175"/>
      <c r="AAQ29" s="176"/>
      <c r="AAR29" s="183"/>
      <c r="AAS29" s="181"/>
      <c r="AAT29" s="175"/>
      <c r="AAU29" s="176"/>
      <c r="AAV29" s="183"/>
      <c r="AAW29" s="181"/>
      <c r="AAX29" s="175"/>
      <c r="AAY29" s="176"/>
      <c r="AAZ29" s="183"/>
      <c r="ABA29" s="181"/>
      <c r="ABB29" s="175"/>
      <c r="ABC29" s="176"/>
      <c r="ABD29" s="183"/>
      <c r="ABE29" s="181"/>
      <c r="ABF29" s="175"/>
      <c r="ABG29" s="176"/>
      <c r="ABH29" s="183"/>
      <c r="ABI29" s="181"/>
      <c r="ABJ29" s="175"/>
      <c r="ABK29" s="176"/>
      <c r="ABL29" s="183"/>
      <c r="ABM29" s="181"/>
      <c r="ABN29" s="175"/>
      <c r="ABO29" s="176"/>
      <c r="ABP29" s="183"/>
      <c r="ABQ29" s="181"/>
      <c r="ABR29" s="175"/>
      <c r="ABS29" s="176"/>
      <c r="ABT29" s="183"/>
      <c r="ABU29" s="181"/>
      <c r="ABV29" s="175"/>
      <c r="ABW29" s="176"/>
      <c r="ABX29" s="183"/>
      <c r="ABY29" s="181"/>
      <c r="ABZ29" s="175"/>
      <c r="ACA29" s="176"/>
      <c r="ACB29" s="183"/>
      <c r="ACC29" s="181"/>
      <c r="ACD29" s="175"/>
      <c r="ACE29" s="176"/>
      <c r="ACF29" s="183"/>
      <c r="ACG29" s="181"/>
      <c r="ACH29" s="175"/>
      <c r="ACI29" s="176"/>
      <c r="ACJ29" s="183"/>
      <c r="ACK29" s="181"/>
      <c r="ACL29" s="175"/>
      <c r="ACM29" s="176"/>
      <c r="ACN29" s="183"/>
      <c r="ACO29" s="181"/>
      <c r="ACP29" s="175"/>
      <c r="ACQ29" s="176"/>
      <c r="ACR29" s="183"/>
      <c r="ACS29" s="181"/>
      <c r="ACT29" s="175"/>
      <c r="ACU29" s="176"/>
      <c r="ACV29" s="183"/>
      <c r="ACW29" s="181"/>
      <c r="ACX29" s="175"/>
      <c r="ACY29" s="176"/>
      <c r="ACZ29" s="183"/>
      <c r="ADA29" s="181"/>
      <c r="ADB29" s="175"/>
      <c r="ADC29" s="176"/>
      <c r="ADD29" s="183"/>
      <c r="ADE29" s="181"/>
      <c r="ADF29" s="175"/>
      <c r="ADG29" s="176"/>
      <c r="ADH29" s="183"/>
      <c r="ADI29" s="181"/>
      <c r="ADJ29" s="175"/>
      <c r="ADK29" s="176"/>
      <c r="ADL29" s="183"/>
      <c r="ADM29" s="181"/>
      <c r="ADN29" s="175"/>
      <c r="ADO29" s="176"/>
      <c r="ADP29" s="183"/>
      <c r="ADQ29" s="181"/>
      <c r="ADR29" s="175"/>
      <c r="ADS29" s="176"/>
      <c r="ADT29" s="183"/>
      <c r="ADU29" s="181"/>
      <c r="ADV29" s="175"/>
      <c r="ADW29" s="176"/>
      <c r="ADX29" s="183"/>
      <c r="ADY29" s="181"/>
      <c r="ADZ29" s="175"/>
      <c r="AEA29" s="176"/>
      <c r="AEB29" s="183"/>
      <c r="AEC29" s="181"/>
      <c r="AED29" s="175"/>
      <c r="AEE29" s="176"/>
      <c r="AEF29" s="183"/>
      <c r="AEG29" s="181"/>
      <c r="AEH29" s="175"/>
      <c r="AEI29" s="176"/>
      <c r="AEJ29" s="183"/>
      <c r="AEK29" s="181"/>
      <c r="AEL29" s="175"/>
      <c r="AEM29" s="176"/>
      <c r="AEN29" s="183"/>
      <c r="AEO29" s="181"/>
      <c r="AEP29" s="175"/>
      <c r="AEQ29" s="176"/>
      <c r="AER29" s="183"/>
      <c r="AES29" s="181"/>
      <c r="AET29" s="175"/>
      <c r="AEU29" s="176"/>
      <c r="AEV29" s="183"/>
      <c r="AEW29" s="181"/>
      <c r="AEX29" s="175"/>
      <c r="AEY29" s="176"/>
      <c r="AEZ29" s="183"/>
      <c r="AFA29" s="181"/>
      <c r="AFB29" s="175"/>
      <c r="AFC29" s="176"/>
      <c r="AFD29" s="183"/>
      <c r="AFE29" s="181"/>
      <c r="AFF29" s="175"/>
      <c r="AFG29" s="176"/>
      <c r="AFH29" s="183"/>
      <c r="AFI29" s="181"/>
      <c r="AFJ29" s="175"/>
      <c r="AFK29" s="176"/>
      <c r="AFL29" s="183"/>
      <c r="AFM29" s="181"/>
      <c r="AFN29" s="175"/>
      <c r="AFO29" s="176"/>
      <c r="AFP29" s="183"/>
      <c r="AFQ29" s="181"/>
      <c r="AFR29" s="175"/>
      <c r="AFS29" s="176"/>
      <c r="AFT29" s="183"/>
      <c r="AFU29" s="181"/>
      <c r="AFV29" s="175"/>
      <c r="AFW29" s="176"/>
      <c r="AFX29" s="183"/>
      <c r="AFY29" s="181"/>
      <c r="AFZ29" s="175"/>
      <c r="AGA29" s="176"/>
      <c r="AGB29" s="183"/>
      <c r="AGC29" s="181"/>
      <c r="AGD29" s="175"/>
      <c r="AGE29" s="176"/>
      <c r="AGF29" s="183"/>
      <c r="AGG29" s="181"/>
      <c r="AGH29" s="175"/>
      <c r="AGI29" s="176"/>
      <c r="AGJ29" s="183"/>
      <c r="AGK29" s="181"/>
      <c r="AGL29" s="175"/>
      <c r="AGM29" s="176"/>
      <c r="AGN29" s="183"/>
      <c r="AGO29" s="181"/>
      <c r="AGP29" s="175"/>
      <c r="AGQ29" s="176"/>
      <c r="AGR29" s="183"/>
      <c r="AGS29" s="181"/>
      <c r="AGT29" s="175"/>
      <c r="AGU29" s="176"/>
      <c r="AGV29" s="183"/>
      <c r="AGW29" s="181"/>
      <c r="AGX29" s="175"/>
      <c r="AGY29" s="176"/>
      <c r="AGZ29" s="183"/>
      <c r="AHA29" s="181"/>
      <c r="AHB29" s="175"/>
      <c r="AHC29" s="176"/>
      <c r="AHD29" s="183"/>
      <c r="AHE29" s="181"/>
      <c r="AHF29" s="175"/>
      <c r="AHG29" s="176"/>
      <c r="AHH29" s="183"/>
      <c r="AHI29" s="181"/>
      <c r="AHJ29" s="175"/>
      <c r="AHK29" s="176"/>
      <c r="AHL29" s="183"/>
      <c r="AHM29" s="181"/>
      <c r="AHN29" s="175"/>
      <c r="AHO29" s="176"/>
      <c r="AHP29" s="183"/>
      <c r="AHQ29" s="181"/>
      <c r="AHR29" s="175"/>
      <c r="AHS29" s="176"/>
      <c r="AHT29" s="183"/>
      <c r="AHU29" s="181"/>
      <c r="AHV29" s="175"/>
      <c r="AHW29" s="176"/>
      <c r="AHX29" s="183"/>
      <c r="AHY29" s="181"/>
      <c r="AHZ29" s="175"/>
      <c r="AIA29" s="176"/>
      <c r="AIB29" s="183"/>
      <c r="AIC29" s="181"/>
      <c r="AID29" s="175"/>
      <c r="AIE29" s="176"/>
      <c r="AIF29" s="183"/>
      <c r="AIG29" s="181"/>
      <c r="AIH29" s="175"/>
      <c r="AII29" s="176"/>
      <c r="AIJ29" s="183"/>
      <c r="AIK29" s="181"/>
      <c r="AIL29" s="175"/>
      <c r="AIM29" s="176"/>
      <c r="AIN29" s="183"/>
      <c r="AIO29" s="181"/>
      <c r="AIP29" s="175"/>
      <c r="AIQ29" s="176"/>
      <c r="AIR29" s="183"/>
      <c r="AIS29" s="181"/>
      <c r="AIT29" s="175"/>
      <c r="AIU29" s="176"/>
      <c r="AIV29" s="183"/>
      <c r="AIW29" s="181"/>
      <c r="AIX29" s="175"/>
      <c r="AIY29" s="176"/>
      <c r="AIZ29" s="183"/>
      <c r="AJA29" s="181"/>
      <c r="AJB29" s="175"/>
      <c r="AJC29" s="176"/>
      <c r="AJD29" s="183"/>
      <c r="AJE29" s="181"/>
      <c r="AJF29" s="175"/>
      <c r="AJG29" s="176"/>
      <c r="AJH29" s="183"/>
      <c r="AJI29" s="181"/>
      <c r="AJJ29" s="175"/>
      <c r="AJK29" s="176"/>
      <c r="AJL29" s="183"/>
      <c r="AJM29" s="181"/>
      <c r="AJN29" s="175"/>
      <c r="AJO29" s="176"/>
      <c r="AJP29" s="183"/>
      <c r="AJQ29" s="181"/>
      <c r="AJR29" s="175"/>
      <c r="AJS29" s="176"/>
      <c r="AJT29" s="183"/>
      <c r="AJU29" s="181"/>
      <c r="AJV29" s="175"/>
      <c r="AJW29" s="176"/>
      <c r="AJX29" s="183"/>
      <c r="AJY29" s="181"/>
      <c r="AJZ29" s="175"/>
      <c r="AKA29" s="176"/>
      <c r="AKB29" s="183"/>
      <c r="AKC29" s="181"/>
      <c r="AKD29" s="175"/>
      <c r="AKE29" s="176"/>
      <c r="AKF29" s="183"/>
      <c r="AKG29" s="181"/>
      <c r="AKH29" s="175"/>
      <c r="AKI29" s="176"/>
      <c r="AKJ29" s="183"/>
      <c r="AKK29" s="181"/>
      <c r="AKL29" s="175"/>
      <c r="AKM29" s="176"/>
      <c r="AKN29" s="183"/>
      <c r="AKO29" s="181"/>
      <c r="AKP29" s="175"/>
      <c r="AKQ29" s="176"/>
      <c r="AKR29" s="183"/>
      <c r="AKS29" s="181"/>
      <c r="AKT29" s="175"/>
      <c r="AKU29" s="176"/>
      <c r="AKV29" s="183"/>
      <c r="AKW29" s="181"/>
      <c r="AKX29" s="175"/>
      <c r="AKY29" s="176"/>
      <c r="AKZ29" s="183"/>
      <c r="ALA29" s="181"/>
      <c r="ALB29" s="175"/>
      <c r="ALC29" s="176"/>
      <c r="ALD29" s="183"/>
      <c r="ALE29" s="181"/>
      <c r="ALF29" s="175"/>
      <c r="ALG29" s="176"/>
      <c r="ALH29" s="183"/>
      <c r="ALI29" s="181"/>
      <c r="ALJ29" s="175"/>
      <c r="ALK29" s="176"/>
      <c r="ALL29" s="183"/>
      <c r="ALM29" s="181"/>
      <c r="ALN29" s="175"/>
      <c r="ALO29" s="176"/>
      <c r="ALP29" s="183"/>
      <c r="ALQ29" s="181"/>
      <c r="ALR29" s="175"/>
      <c r="ALS29" s="176"/>
      <c r="ALT29" s="183"/>
      <c r="ALU29" s="181"/>
      <c r="ALV29" s="175"/>
      <c r="ALW29" s="176"/>
      <c r="ALX29" s="183"/>
      <c r="ALY29" s="181"/>
      <c r="ALZ29" s="175"/>
      <c r="AMA29" s="176"/>
      <c r="AMB29" s="183"/>
      <c r="AMC29" s="181"/>
      <c r="AMD29" s="175"/>
      <c r="AME29" s="176"/>
      <c r="AMF29" s="183"/>
      <c r="AMG29" s="181"/>
      <c r="AMH29" s="175"/>
      <c r="AMI29" s="176"/>
      <c r="AMJ29" s="183"/>
      <c r="AMK29" s="181"/>
      <c r="AML29" s="175"/>
      <c r="AMM29" s="176"/>
      <c r="AMN29" s="183"/>
      <c r="AMO29" s="181"/>
      <c r="AMP29" s="175"/>
      <c r="AMQ29" s="176"/>
      <c r="AMR29" s="183"/>
      <c r="AMS29" s="181"/>
      <c r="AMT29" s="175"/>
      <c r="AMU29" s="176"/>
      <c r="AMV29" s="183"/>
      <c r="AMW29" s="181"/>
      <c r="AMX29" s="175"/>
      <c r="AMY29" s="176"/>
      <c r="AMZ29" s="183"/>
      <c r="ANA29" s="181"/>
      <c r="ANB29" s="175"/>
      <c r="ANC29" s="176"/>
      <c r="AND29" s="183"/>
      <c r="ANE29" s="181"/>
      <c r="ANF29" s="175"/>
      <c r="ANG29" s="176"/>
      <c r="ANH29" s="183"/>
      <c r="ANI29" s="181"/>
      <c r="ANJ29" s="175"/>
      <c r="ANK29" s="176"/>
      <c r="ANL29" s="183"/>
      <c r="ANM29" s="181"/>
      <c r="ANN29" s="175"/>
      <c r="ANO29" s="176"/>
      <c r="ANP29" s="183"/>
      <c r="ANQ29" s="181"/>
      <c r="ANR29" s="175"/>
      <c r="ANS29" s="176"/>
      <c r="ANT29" s="183"/>
      <c r="ANU29" s="181"/>
      <c r="ANV29" s="175"/>
      <c r="ANW29" s="176"/>
      <c r="ANX29" s="183"/>
      <c r="ANY29" s="181"/>
      <c r="ANZ29" s="175"/>
      <c r="AOA29" s="176"/>
      <c r="AOB29" s="183"/>
      <c r="AOC29" s="181"/>
      <c r="AOD29" s="175"/>
      <c r="AOE29" s="176"/>
      <c r="AOF29" s="183"/>
      <c r="AOG29" s="181"/>
      <c r="AOH29" s="175"/>
      <c r="AOI29" s="176"/>
      <c r="AOJ29" s="183"/>
      <c r="AOK29" s="181"/>
      <c r="AOL29" s="175"/>
      <c r="AOM29" s="176"/>
      <c r="AON29" s="183"/>
      <c r="AOO29" s="181"/>
      <c r="AOP29" s="175"/>
      <c r="AOQ29" s="176"/>
      <c r="AOR29" s="183"/>
      <c r="AOS29" s="181"/>
      <c r="AOT29" s="175"/>
      <c r="AOU29" s="176"/>
      <c r="AOV29" s="183"/>
      <c r="AOW29" s="181"/>
      <c r="AOX29" s="175"/>
      <c r="AOY29" s="176"/>
      <c r="AOZ29" s="183"/>
      <c r="APA29" s="181"/>
      <c r="APB29" s="175"/>
      <c r="APC29" s="176"/>
      <c r="APD29" s="183"/>
      <c r="APE29" s="181"/>
      <c r="APF29" s="175"/>
      <c r="APG29" s="176"/>
      <c r="APH29" s="183"/>
      <c r="API29" s="181"/>
      <c r="APJ29" s="175"/>
      <c r="APK29" s="176"/>
      <c r="APL29" s="183"/>
      <c r="APM29" s="181"/>
      <c r="APN29" s="175"/>
      <c r="APO29" s="176"/>
      <c r="APP29" s="183"/>
      <c r="APQ29" s="181"/>
      <c r="APR29" s="175"/>
      <c r="APS29" s="176"/>
      <c r="APT29" s="183"/>
      <c r="APU29" s="181"/>
      <c r="APV29" s="175"/>
      <c r="APW29" s="176"/>
      <c r="APX29" s="183"/>
      <c r="APY29" s="181"/>
      <c r="APZ29" s="175"/>
      <c r="AQA29" s="176"/>
      <c r="AQB29" s="183"/>
      <c r="AQC29" s="181"/>
      <c r="AQD29" s="175"/>
      <c r="AQE29" s="176"/>
      <c r="AQF29" s="183"/>
      <c r="AQG29" s="181"/>
      <c r="AQH29" s="175"/>
      <c r="AQI29" s="176"/>
      <c r="AQJ29" s="183"/>
      <c r="AQK29" s="181"/>
      <c r="AQL29" s="175"/>
      <c r="AQM29" s="176"/>
      <c r="AQN29" s="183"/>
      <c r="AQO29" s="181"/>
      <c r="AQP29" s="175"/>
      <c r="AQQ29" s="176"/>
      <c r="AQR29" s="183"/>
      <c r="AQS29" s="181"/>
      <c r="AQT29" s="175"/>
      <c r="AQU29" s="176"/>
      <c r="AQV29" s="183"/>
      <c r="AQW29" s="181"/>
      <c r="AQX29" s="175"/>
      <c r="AQY29" s="176"/>
      <c r="AQZ29" s="183"/>
      <c r="ARA29" s="181"/>
      <c r="ARB29" s="175"/>
      <c r="ARC29" s="176"/>
      <c r="ARD29" s="183"/>
      <c r="UDO29" s="34"/>
      <c r="UDP29" s="34"/>
      <c r="UWQ29" s="34"/>
      <c r="UWR29" s="34"/>
    </row>
    <row r="30" spans="1:16192" x14ac:dyDescent="0.25">
      <c r="A30" s="178"/>
      <c r="B30" s="10"/>
      <c r="C30" s="173"/>
      <c r="D30" s="184"/>
      <c r="E30" s="177"/>
      <c r="F30" s="178"/>
      <c r="G30" s="176"/>
      <c r="I30" s="177"/>
      <c r="J30" s="182"/>
      <c r="GU30" s="176"/>
      <c r="GV30" s="183"/>
      <c r="GW30" s="181"/>
      <c r="GX30" s="175"/>
      <c r="GY30" s="176"/>
      <c r="GZ30" s="183"/>
      <c r="HA30" s="181"/>
      <c r="HB30" s="175"/>
      <c r="HC30" s="176"/>
      <c r="HD30" s="183"/>
      <c r="HE30" s="181"/>
      <c r="HF30" s="175"/>
      <c r="HG30" s="176"/>
      <c r="HH30" s="183"/>
      <c r="HI30" s="181"/>
      <c r="HJ30" s="175"/>
      <c r="HK30" s="176"/>
      <c r="HL30" s="183"/>
      <c r="HM30" s="181"/>
      <c r="HN30" s="175"/>
      <c r="HO30" s="176"/>
      <c r="HP30" s="183"/>
      <c r="HQ30" s="181"/>
      <c r="HR30" s="175"/>
      <c r="HS30" s="176"/>
      <c r="HT30" s="183"/>
      <c r="HU30" s="181"/>
      <c r="HV30" s="175"/>
      <c r="HW30" s="176"/>
      <c r="HX30" s="183"/>
      <c r="HY30" s="181"/>
      <c r="HZ30" s="175"/>
      <c r="IA30" s="176"/>
      <c r="IB30" s="183"/>
      <c r="IC30" s="181"/>
      <c r="ID30" s="175"/>
      <c r="IE30" s="176"/>
      <c r="IF30" s="183"/>
      <c r="IG30" s="181"/>
      <c r="IH30" s="175"/>
      <c r="II30" s="176"/>
      <c r="IJ30" s="183"/>
      <c r="IK30" s="181"/>
      <c r="IL30" s="175"/>
      <c r="IM30" s="176"/>
      <c r="IN30" s="183"/>
      <c r="IO30" s="181"/>
      <c r="IP30" s="175"/>
      <c r="IQ30" s="176"/>
      <c r="IR30" s="183"/>
      <c r="IS30" s="181"/>
      <c r="IT30" s="175"/>
      <c r="IU30" s="176"/>
      <c r="IV30" s="183"/>
      <c r="IW30" s="181"/>
      <c r="IX30" s="175"/>
      <c r="IY30" s="176"/>
      <c r="IZ30" s="183"/>
      <c r="JA30" s="181"/>
      <c r="JB30" s="175"/>
      <c r="JC30" s="176"/>
      <c r="JD30" s="183"/>
      <c r="JE30" s="181"/>
      <c r="JF30" s="175"/>
      <c r="JG30" s="176"/>
      <c r="JH30" s="183"/>
      <c r="JI30" s="181"/>
      <c r="JJ30" s="175"/>
      <c r="JK30" s="176"/>
      <c r="JL30" s="183"/>
      <c r="JM30" s="181"/>
      <c r="JN30" s="175"/>
      <c r="JO30" s="176"/>
      <c r="JP30" s="183"/>
      <c r="JQ30" s="181"/>
      <c r="JR30" s="175"/>
      <c r="JS30" s="176"/>
      <c r="JT30" s="183"/>
      <c r="JU30" s="181"/>
      <c r="JV30" s="175"/>
      <c r="JW30" s="176"/>
      <c r="JX30" s="183"/>
      <c r="JY30" s="181"/>
      <c r="JZ30" s="175"/>
      <c r="KA30" s="176"/>
      <c r="KB30" s="183"/>
      <c r="KC30" s="181"/>
      <c r="KD30" s="175"/>
      <c r="KE30" s="176"/>
      <c r="KF30" s="183"/>
      <c r="KG30" s="181"/>
      <c r="KH30" s="175"/>
      <c r="KI30" s="176"/>
      <c r="KJ30" s="183"/>
      <c r="KK30" s="181"/>
      <c r="KL30" s="175"/>
      <c r="KM30" s="176"/>
      <c r="KN30" s="183"/>
      <c r="KO30" s="181"/>
      <c r="KP30" s="175"/>
      <c r="KQ30" s="176"/>
      <c r="KR30" s="183"/>
      <c r="KS30" s="181"/>
      <c r="KT30" s="175"/>
      <c r="KU30" s="176"/>
      <c r="KV30" s="183"/>
      <c r="KW30" s="181"/>
      <c r="KX30" s="175"/>
      <c r="KY30" s="176"/>
      <c r="KZ30" s="183"/>
      <c r="LA30" s="181"/>
      <c r="LB30" s="175"/>
      <c r="LC30" s="176"/>
      <c r="LD30" s="183"/>
      <c r="LE30" s="181"/>
      <c r="LF30" s="175"/>
      <c r="LG30" s="176"/>
      <c r="LH30" s="183"/>
      <c r="LI30" s="181"/>
      <c r="LJ30" s="175"/>
      <c r="LK30" s="176"/>
      <c r="LL30" s="183"/>
      <c r="LM30" s="181"/>
      <c r="LN30" s="175"/>
      <c r="LO30" s="176"/>
      <c r="LP30" s="183"/>
      <c r="LQ30" s="181"/>
      <c r="LR30" s="175"/>
      <c r="LS30" s="176"/>
      <c r="LT30" s="183"/>
      <c r="LU30" s="181"/>
      <c r="LV30" s="175"/>
      <c r="LW30" s="176"/>
      <c r="LX30" s="183"/>
      <c r="LY30" s="181"/>
      <c r="LZ30" s="175"/>
      <c r="MA30" s="176"/>
      <c r="MB30" s="183"/>
      <c r="MC30" s="181"/>
      <c r="MD30" s="175"/>
      <c r="ME30" s="176"/>
      <c r="MF30" s="183"/>
      <c r="MG30" s="181"/>
      <c r="MH30" s="175"/>
      <c r="MI30" s="176"/>
      <c r="MJ30" s="183"/>
      <c r="MK30" s="181"/>
      <c r="ML30" s="175"/>
      <c r="MM30" s="176"/>
      <c r="MN30" s="183"/>
      <c r="MO30" s="181"/>
      <c r="MP30" s="175"/>
      <c r="MQ30" s="176"/>
      <c r="MR30" s="183"/>
      <c r="MS30" s="181"/>
      <c r="MT30" s="175"/>
      <c r="MU30" s="176"/>
      <c r="MV30" s="183"/>
      <c r="MW30" s="181"/>
      <c r="MX30" s="175"/>
      <c r="MY30" s="176"/>
      <c r="MZ30" s="183"/>
      <c r="NA30" s="181"/>
      <c r="NB30" s="175"/>
      <c r="NC30" s="176"/>
      <c r="ND30" s="183"/>
      <c r="NE30" s="181"/>
      <c r="NF30" s="175"/>
      <c r="NG30" s="176"/>
      <c r="NH30" s="183"/>
      <c r="NI30" s="181"/>
      <c r="NJ30" s="175"/>
      <c r="NK30" s="176"/>
      <c r="NL30" s="183"/>
      <c r="NM30" s="181"/>
      <c r="NN30" s="175"/>
      <c r="NO30" s="176"/>
      <c r="NP30" s="183"/>
      <c r="NQ30" s="181"/>
      <c r="NR30" s="175"/>
      <c r="NS30" s="176"/>
      <c r="NT30" s="183"/>
      <c r="NU30" s="181"/>
      <c r="NV30" s="175"/>
      <c r="NW30" s="176"/>
      <c r="NX30" s="183"/>
      <c r="NY30" s="181"/>
      <c r="NZ30" s="175"/>
      <c r="OA30" s="176"/>
      <c r="OB30" s="183"/>
      <c r="OC30" s="181"/>
      <c r="OD30" s="175"/>
      <c r="OE30" s="176"/>
      <c r="OF30" s="183"/>
      <c r="OG30" s="181"/>
      <c r="OH30" s="175"/>
      <c r="OI30" s="176"/>
      <c r="OJ30" s="183"/>
      <c r="OK30" s="181"/>
      <c r="OL30" s="175"/>
      <c r="OM30" s="176"/>
      <c r="ON30" s="183"/>
      <c r="OO30" s="181"/>
      <c r="OP30" s="175"/>
      <c r="OQ30" s="176"/>
      <c r="OR30" s="183"/>
      <c r="OS30" s="181"/>
      <c r="OT30" s="175"/>
      <c r="OU30" s="176"/>
      <c r="OV30" s="183"/>
      <c r="OW30" s="181"/>
      <c r="OX30" s="175"/>
      <c r="OY30" s="176"/>
      <c r="OZ30" s="183"/>
      <c r="PA30" s="181"/>
      <c r="PB30" s="175"/>
      <c r="PC30" s="176"/>
      <c r="PD30" s="183"/>
      <c r="PE30" s="181"/>
      <c r="PF30" s="175"/>
      <c r="PG30" s="176"/>
      <c r="PH30" s="183"/>
      <c r="PI30" s="181"/>
      <c r="PJ30" s="175"/>
      <c r="PK30" s="176"/>
      <c r="PL30" s="183"/>
      <c r="PM30" s="181"/>
      <c r="PN30" s="175"/>
      <c r="PO30" s="176"/>
      <c r="PP30" s="183"/>
      <c r="PQ30" s="181"/>
      <c r="PR30" s="175"/>
      <c r="PS30" s="176"/>
      <c r="PT30" s="183"/>
      <c r="PU30" s="181"/>
      <c r="PV30" s="175"/>
      <c r="PW30" s="176"/>
      <c r="PX30" s="183"/>
      <c r="PY30" s="181"/>
      <c r="PZ30" s="175"/>
      <c r="QA30" s="176"/>
      <c r="QB30" s="183"/>
      <c r="QC30" s="181"/>
      <c r="QD30" s="175"/>
      <c r="QE30" s="176"/>
      <c r="QF30" s="183"/>
      <c r="QG30" s="181"/>
      <c r="QH30" s="175"/>
      <c r="QI30" s="176"/>
      <c r="QJ30" s="183"/>
      <c r="QK30" s="181"/>
      <c r="QL30" s="175"/>
      <c r="QM30" s="176"/>
      <c r="QN30" s="183"/>
      <c r="QO30" s="181"/>
      <c r="QP30" s="175"/>
      <c r="QQ30" s="176"/>
      <c r="QR30" s="183"/>
      <c r="QS30" s="181"/>
      <c r="QT30" s="175"/>
      <c r="QU30" s="176"/>
      <c r="QV30" s="183"/>
      <c r="QW30" s="181"/>
      <c r="QX30" s="175"/>
      <c r="QY30" s="176"/>
      <c r="QZ30" s="183"/>
      <c r="RA30" s="181"/>
      <c r="RB30" s="175"/>
      <c r="RC30" s="176"/>
      <c r="RD30" s="183"/>
      <c r="RE30" s="181"/>
      <c r="RF30" s="175"/>
      <c r="RG30" s="176"/>
      <c r="RH30" s="183"/>
      <c r="RI30" s="181"/>
      <c r="RJ30" s="175"/>
      <c r="RK30" s="176"/>
      <c r="RL30" s="183"/>
      <c r="RM30" s="181"/>
      <c r="RN30" s="175"/>
      <c r="RO30" s="176"/>
      <c r="RP30" s="183"/>
      <c r="RQ30" s="181"/>
      <c r="RR30" s="175"/>
      <c r="RS30" s="176"/>
      <c r="RT30" s="183"/>
      <c r="RU30" s="181"/>
      <c r="RV30" s="175"/>
      <c r="RW30" s="176"/>
      <c r="RX30" s="183"/>
      <c r="RY30" s="181"/>
      <c r="RZ30" s="175"/>
      <c r="SA30" s="176"/>
      <c r="SB30" s="183"/>
      <c r="SC30" s="181"/>
      <c r="SD30" s="175"/>
      <c r="SE30" s="176"/>
      <c r="SF30" s="183"/>
      <c r="SG30" s="181"/>
      <c r="SH30" s="175"/>
      <c r="SI30" s="176"/>
      <c r="SJ30" s="183"/>
      <c r="SK30" s="181"/>
      <c r="SL30" s="175"/>
      <c r="SM30" s="176"/>
      <c r="SN30" s="183"/>
      <c r="SO30" s="181"/>
      <c r="SP30" s="175"/>
      <c r="SQ30" s="176"/>
      <c r="SR30" s="183"/>
      <c r="SS30" s="181"/>
      <c r="ST30" s="175"/>
      <c r="SU30" s="176"/>
      <c r="SV30" s="183"/>
      <c r="SW30" s="181"/>
      <c r="SX30" s="175"/>
      <c r="SY30" s="176"/>
      <c r="SZ30" s="183"/>
      <c r="TA30" s="181"/>
      <c r="TB30" s="175"/>
      <c r="TC30" s="176"/>
      <c r="TD30" s="183"/>
      <c r="TE30" s="181"/>
      <c r="TF30" s="175"/>
      <c r="TG30" s="176"/>
      <c r="TH30" s="183"/>
      <c r="TI30" s="181"/>
      <c r="TJ30" s="175"/>
      <c r="TK30" s="176"/>
      <c r="TL30" s="183"/>
      <c r="TM30" s="181"/>
      <c r="TN30" s="175"/>
      <c r="TO30" s="176"/>
      <c r="TP30" s="183"/>
      <c r="TQ30" s="181"/>
      <c r="TR30" s="175"/>
      <c r="TS30" s="176"/>
      <c r="TT30" s="183"/>
      <c r="TU30" s="181"/>
      <c r="TV30" s="175"/>
      <c r="TW30" s="176"/>
      <c r="TX30" s="183"/>
      <c r="TY30" s="181"/>
      <c r="TZ30" s="175"/>
      <c r="UA30" s="176"/>
      <c r="UB30" s="183"/>
      <c r="UC30" s="181"/>
      <c r="UD30" s="175"/>
      <c r="UE30" s="176"/>
      <c r="UF30" s="183"/>
      <c r="UG30" s="181"/>
      <c r="UH30" s="175"/>
      <c r="UI30" s="176"/>
      <c r="UJ30" s="183"/>
      <c r="UK30" s="181"/>
      <c r="UL30" s="175"/>
      <c r="UM30" s="176"/>
      <c r="UN30" s="183"/>
      <c r="UO30" s="181"/>
      <c r="UP30" s="175"/>
      <c r="UQ30" s="176"/>
      <c r="UR30" s="183"/>
      <c r="US30" s="181"/>
      <c r="UT30" s="175"/>
      <c r="UU30" s="176"/>
      <c r="UV30" s="183"/>
      <c r="UW30" s="181"/>
      <c r="UX30" s="175"/>
      <c r="UY30" s="176"/>
      <c r="UZ30" s="183"/>
      <c r="VA30" s="181"/>
      <c r="VB30" s="175"/>
      <c r="VC30" s="176"/>
      <c r="VD30" s="183"/>
      <c r="VE30" s="181"/>
      <c r="VF30" s="175"/>
      <c r="VG30" s="176"/>
      <c r="VH30" s="183"/>
      <c r="VI30" s="181"/>
      <c r="VJ30" s="175"/>
      <c r="VK30" s="176"/>
      <c r="VL30" s="183"/>
      <c r="VM30" s="181"/>
      <c r="VN30" s="175"/>
      <c r="VO30" s="176"/>
      <c r="VP30" s="183"/>
      <c r="VQ30" s="181"/>
      <c r="VR30" s="175"/>
      <c r="VS30" s="176"/>
      <c r="VT30" s="183"/>
      <c r="VU30" s="181"/>
      <c r="VV30" s="175"/>
      <c r="VW30" s="176"/>
      <c r="VX30" s="183"/>
      <c r="VY30" s="181"/>
      <c r="VZ30" s="175"/>
      <c r="WA30" s="176"/>
      <c r="WB30" s="183"/>
      <c r="WC30" s="181"/>
      <c r="WD30" s="175"/>
      <c r="WE30" s="176"/>
      <c r="WF30" s="183"/>
      <c r="WG30" s="181"/>
      <c r="WH30" s="175"/>
      <c r="WI30" s="176"/>
      <c r="WJ30" s="183"/>
      <c r="WK30" s="181"/>
      <c r="WL30" s="175"/>
      <c r="WM30" s="176"/>
      <c r="WN30" s="183"/>
      <c r="WO30" s="181"/>
      <c r="WP30" s="175"/>
      <c r="WQ30" s="176"/>
      <c r="WR30" s="183"/>
      <c r="WS30" s="181"/>
      <c r="WT30" s="175"/>
      <c r="WU30" s="176"/>
      <c r="WV30" s="183"/>
      <c r="WW30" s="181"/>
      <c r="WX30" s="175"/>
      <c r="WY30" s="176"/>
      <c r="WZ30" s="183"/>
      <c r="XA30" s="181"/>
      <c r="XB30" s="175"/>
      <c r="XC30" s="176"/>
      <c r="XD30" s="183"/>
      <c r="XE30" s="181"/>
      <c r="XF30" s="175"/>
      <c r="XG30" s="176"/>
      <c r="XH30" s="183"/>
      <c r="XI30" s="181"/>
      <c r="XJ30" s="175"/>
      <c r="XK30" s="176"/>
      <c r="XL30" s="183"/>
      <c r="XM30" s="181"/>
      <c r="XN30" s="175"/>
      <c r="XO30" s="176"/>
      <c r="XP30" s="183"/>
      <c r="XQ30" s="181"/>
      <c r="XR30" s="175"/>
      <c r="XS30" s="176"/>
      <c r="XT30" s="183"/>
      <c r="XU30" s="181"/>
      <c r="XV30" s="175"/>
      <c r="XW30" s="176"/>
      <c r="XX30" s="183"/>
      <c r="XY30" s="181"/>
      <c r="XZ30" s="175"/>
      <c r="YA30" s="176"/>
      <c r="YB30" s="183"/>
      <c r="YC30" s="181"/>
      <c r="YD30" s="175"/>
      <c r="YE30" s="176"/>
      <c r="YF30" s="183"/>
      <c r="YG30" s="181"/>
      <c r="YH30" s="175"/>
      <c r="YI30" s="176"/>
      <c r="YJ30" s="183"/>
      <c r="YK30" s="181"/>
      <c r="YL30" s="175"/>
      <c r="YM30" s="176"/>
      <c r="YN30" s="183"/>
      <c r="YO30" s="181"/>
      <c r="YP30" s="175"/>
      <c r="YQ30" s="176"/>
      <c r="YR30" s="183"/>
      <c r="YS30" s="181"/>
      <c r="YT30" s="175"/>
      <c r="YU30" s="176"/>
      <c r="YV30" s="183"/>
      <c r="YW30" s="181"/>
      <c r="YX30" s="175"/>
      <c r="YY30" s="176"/>
      <c r="YZ30" s="183"/>
      <c r="ZA30" s="181"/>
      <c r="ZB30" s="175"/>
      <c r="ZC30" s="176"/>
      <c r="ZD30" s="183"/>
      <c r="ZE30" s="181"/>
      <c r="ZF30" s="175"/>
      <c r="ZG30" s="176"/>
      <c r="ZH30" s="183"/>
      <c r="ZI30" s="181"/>
      <c r="ZJ30" s="175"/>
      <c r="ZK30" s="176"/>
      <c r="ZL30" s="183"/>
      <c r="ZM30" s="181"/>
      <c r="ZN30" s="175"/>
      <c r="ZO30" s="176"/>
      <c r="ZP30" s="183"/>
      <c r="ZQ30" s="181"/>
      <c r="ZR30" s="175"/>
      <c r="ZS30" s="176"/>
      <c r="ZT30" s="183"/>
      <c r="ZU30" s="181"/>
      <c r="ZV30" s="175"/>
      <c r="ZW30" s="176"/>
      <c r="ZX30" s="183"/>
      <c r="ZY30" s="181"/>
      <c r="ZZ30" s="175"/>
      <c r="AAA30" s="176"/>
      <c r="AAB30" s="183"/>
      <c r="AAC30" s="181"/>
      <c r="AAD30" s="175"/>
      <c r="AAE30" s="176"/>
      <c r="AAF30" s="183"/>
      <c r="AAG30" s="181"/>
      <c r="AAH30" s="175"/>
      <c r="AAI30" s="176"/>
      <c r="AAJ30" s="183"/>
      <c r="AAK30" s="181"/>
      <c r="AAL30" s="175"/>
      <c r="AAM30" s="176"/>
      <c r="AAN30" s="183"/>
      <c r="AAO30" s="181"/>
      <c r="AAP30" s="175"/>
      <c r="AAQ30" s="176"/>
      <c r="AAR30" s="183"/>
      <c r="AAS30" s="181"/>
      <c r="AAT30" s="175"/>
      <c r="AAU30" s="176"/>
      <c r="AAV30" s="183"/>
      <c r="AAW30" s="181"/>
      <c r="AAX30" s="175"/>
      <c r="AAY30" s="176"/>
      <c r="AAZ30" s="183"/>
      <c r="ABA30" s="181"/>
      <c r="ABB30" s="175"/>
      <c r="ABC30" s="176"/>
      <c r="ABD30" s="183"/>
      <c r="ABE30" s="181"/>
      <c r="ABF30" s="175"/>
      <c r="ABG30" s="176"/>
      <c r="ABH30" s="183"/>
      <c r="ABI30" s="181"/>
      <c r="ABJ30" s="175"/>
      <c r="ABK30" s="176"/>
      <c r="ABL30" s="183"/>
      <c r="ABM30" s="181"/>
      <c r="ABN30" s="175"/>
      <c r="ABO30" s="176"/>
      <c r="ABP30" s="183"/>
      <c r="ABQ30" s="181"/>
      <c r="ABR30" s="175"/>
      <c r="ABS30" s="176"/>
      <c r="ABT30" s="183"/>
      <c r="ABU30" s="181"/>
      <c r="ABV30" s="175"/>
      <c r="ABW30" s="176"/>
      <c r="ABX30" s="183"/>
      <c r="ABY30" s="181"/>
      <c r="ABZ30" s="175"/>
      <c r="ACA30" s="176"/>
      <c r="ACB30" s="183"/>
      <c r="ACC30" s="181"/>
      <c r="ACD30" s="175"/>
      <c r="ACE30" s="176"/>
      <c r="ACF30" s="183"/>
      <c r="ACG30" s="181"/>
      <c r="ACH30" s="175"/>
      <c r="ACI30" s="176"/>
      <c r="ACJ30" s="183"/>
      <c r="ACK30" s="181"/>
      <c r="ACL30" s="175"/>
      <c r="ACM30" s="176"/>
      <c r="ACN30" s="183"/>
      <c r="ACO30" s="181"/>
      <c r="ACP30" s="175"/>
      <c r="ACQ30" s="176"/>
      <c r="ACR30" s="183"/>
      <c r="ACS30" s="181"/>
      <c r="ACT30" s="175"/>
      <c r="ACU30" s="176"/>
      <c r="ACV30" s="183"/>
      <c r="ACW30" s="181"/>
      <c r="ACX30" s="175"/>
      <c r="ACY30" s="176"/>
      <c r="ACZ30" s="183"/>
      <c r="ADA30" s="181"/>
      <c r="ADB30" s="175"/>
      <c r="ADC30" s="176"/>
      <c r="ADD30" s="183"/>
      <c r="ADE30" s="181"/>
      <c r="ADF30" s="175"/>
      <c r="ADG30" s="176"/>
      <c r="ADH30" s="183"/>
      <c r="ADI30" s="181"/>
      <c r="ADJ30" s="175"/>
      <c r="ADK30" s="176"/>
      <c r="ADL30" s="183"/>
      <c r="ADM30" s="181"/>
      <c r="ADN30" s="175"/>
      <c r="ADO30" s="176"/>
      <c r="ADP30" s="183"/>
      <c r="ADQ30" s="181"/>
      <c r="ADR30" s="175"/>
      <c r="ADS30" s="176"/>
      <c r="ADT30" s="183"/>
      <c r="ADU30" s="181"/>
      <c r="ADV30" s="175"/>
      <c r="ADW30" s="176"/>
      <c r="ADX30" s="183"/>
      <c r="ADY30" s="181"/>
      <c r="ADZ30" s="175"/>
      <c r="AEA30" s="176"/>
      <c r="AEB30" s="183"/>
      <c r="AEC30" s="181"/>
      <c r="AED30" s="175"/>
      <c r="AEE30" s="176"/>
      <c r="AEF30" s="183"/>
      <c r="AEG30" s="181"/>
      <c r="AEH30" s="175"/>
      <c r="AEI30" s="176"/>
      <c r="AEJ30" s="183"/>
      <c r="AEK30" s="181"/>
      <c r="AEL30" s="175"/>
      <c r="AEM30" s="176"/>
      <c r="AEN30" s="183"/>
      <c r="AEO30" s="181"/>
      <c r="AEP30" s="175"/>
      <c r="AEQ30" s="176"/>
      <c r="AER30" s="183"/>
      <c r="AES30" s="181"/>
      <c r="AET30" s="175"/>
      <c r="AEU30" s="176"/>
      <c r="AEV30" s="183"/>
      <c r="AEW30" s="181"/>
      <c r="AEX30" s="175"/>
      <c r="AEY30" s="176"/>
      <c r="AEZ30" s="183"/>
      <c r="AFA30" s="181"/>
      <c r="AFB30" s="175"/>
      <c r="AFC30" s="176"/>
      <c r="AFD30" s="183"/>
      <c r="AFE30" s="181"/>
      <c r="AFF30" s="175"/>
      <c r="AFG30" s="176"/>
      <c r="AFH30" s="183"/>
      <c r="AFI30" s="181"/>
      <c r="AFJ30" s="175"/>
      <c r="AFK30" s="176"/>
      <c r="AFL30" s="183"/>
      <c r="AFM30" s="181"/>
      <c r="AFN30" s="175"/>
      <c r="AFO30" s="176"/>
      <c r="AFP30" s="183"/>
      <c r="AFQ30" s="181"/>
      <c r="AFR30" s="175"/>
      <c r="AFS30" s="176"/>
      <c r="AFT30" s="183"/>
      <c r="AFU30" s="181"/>
      <c r="AFV30" s="175"/>
      <c r="AFW30" s="176"/>
      <c r="AFX30" s="183"/>
      <c r="AFY30" s="181"/>
      <c r="AFZ30" s="175"/>
      <c r="AGA30" s="176"/>
      <c r="AGB30" s="183"/>
      <c r="AGC30" s="181"/>
      <c r="AGD30" s="175"/>
      <c r="AGE30" s="176"/>
      <c r="AGF30" s="183"/>
      <c r="AGG30" s="181"/>
      <c r="AGH30" s="175"/>
      <c r="AGI30" s="176"/>
      <c r="AGJ30" s="183"/>
      <c r="AGK30" s="181"/>
      <c r="AGL30" s="175"/>
      <c r="AGM30" s="176"/>
      <c r="AGN30" s="183"/>
      <c r="AGO30" s="181"/>
      <c r="AGP30" s="175"/>
      <c r="AGQ30" s="176"/>
      <c r="AGR30" s="183"/>
      <c r="AGS30" s="181"/>
      <c r="AGT30" s="175"/>
      <c r="AGU30" s="176"/>
      <c r="AGV30" s="183"/>
      <c r="AGW30" s="181"/>
      <c r="AGX30" s="175"/>
      <c r="AGY30" s="176"/>
      <c r="AGZ30" s="183"/>
      <c r="AHA30" s="181"/>
      <c r="AHB30" s="175"/>
      <c r="AHC30" s="176"/>
      <c r="AHD30" s="183"/>
      <c r="AHE30" s="181"/>
      <c r="AHF30" s="175"/>
      <c r="AHG30" s="176"/>
      <c r="AHH30" s="183"/>
      <c r="AHI30" s="181"/>
      <c r="AHJ30" s="175"/>
      <c r="AHK30" s="176"/>
      <c r="AHL30" s="183"/>
      <c r="AHM30" s="181"/>
      <c r="AHN30" s="175"/>
      <c r="AHO30" s="176"/>
      <c r="AHP30" s="183"/>
      <c r="AHQ30" s="181"/>
      <c r="AHR30" s="175"/>
      <c r="AHS30" s="176"/>
      <c r="AHT30" s="183"/>
      <c r="AHU30" s="181"/>
      <c r="AHV30" s="175"/>
      <c r="AHW30" s="176"/>
      <c r="AHX30" s="183"/>
      <c r="AHY30" s="181"/>
      <c r="AHZ30" s="175"/>
      <c r="AIA30" s="176"/>
      <c r="AIB30" s="183"/>
      <c r="AIC30" s="181"/>
      <c r="AID30" s="175"/>
      <c r="AIE30" s="176"/>
      <c r="AIF30" s="183"/>
      <c r="AIG30" s="181"/>
      <c r="AIH30" s="175"/>
      <c r="AII30" s="176"/>
      <c r="AIJ30" s="183"/>
      <c r="AIK30" s="181"/>
      <c r="AIL30" s="175"/>
      <c r="AIM30" s="176"/>
      <c r="AIN30" s="183"/>
      <c r="AIO30" s="181"/>
      <c r="AIP30" s="175"/>
      <c r="AIQ30" s="176"/>
      <c r="AIR30" s="183"/>
      <c r="AIS30" s="181"/>
      <c r="AIT30" s="175"/>
      <c r="AIU30" s="176"/>
      <c r="AIV30" s="183"/>
      <c r="AIW30" s="181"/>
      <c r="AIX30" s="175"/>
      <c r="AIY30" s="176"/>
      <c r="AIZ30" s="183"/>
      <c r="AJA30" s="181"/>
      <c r="AJB30" s="175"/>
      <c r="AJC30" s="176"/>
      <c r="AJD30" s="183"/>
      <c r="AJE30" s="181"/>
      <c r="AJF30" s="175"/>
      <c r="AJG30" s="176"/>
      <c r="AJH30" s="183"/>
      <c r="AJI30" s="181"/>
      <c r="AJJ30" s="175"/>
      <c r="AJK30" s="176"/>
      <c r="AJL30" s="183"/>
      <c r="AJM30" s="181"/>
      <c r="AJN30" s="175"/>
      <c r="AJO30" s="176"/>
      <c r="AJP30" s="183"/>
      <c r="AJQ30" s="181"/>
      <c r="AJR30" s="175"/>
      <c r="AJS30" s="176"/>
      <c r="AJT30" s="183"/>
      <c r="AJU30" s="181"/>
      <c r="AJV30" s="175"/>
      <c r="AJW30" s="176"/>
      <c r="AJX30" s="183"/>
      <c r="AJY30" s="181"/>
      <c r="AJZ30" s="175"/>
      <c r="AKA30" s="176"/>
      <c r="AKB30" s="183"/>
      <c r="AKC30" s="181"/>
      <c r="AKD30" s="175"/>
      <c r="AKE30" s="176"/>
      <c r="AKF30" s="183"/>
      <c r="AKG30" s="181"/>
      <c r="AKH30" s="175"/>
      <c r="AKI30" s="176"/>
      <c r="AKJ30" s="183"/>
      <c r="AKK30" s="181"/>
      <c r="AKL30" s="175"/>
      <c r="AKM30" s="176"/>
      <c r="AKN30" s="183"/>
      <c r="AKO30" s="181"/>
      <c r="AKP30" s="175"/>
      <c r="AKQ30" s="176"/>
      <c r="AKR30" s="183"/>
      <c r="AKS30" s="181"/>
      <c r="AKT30" s="175"/>
      <c r="AKU30" s="176"/>
      <c r="AKV30" s="183"/>
      <c r="AKW30" s="181"/>
      <c r="AKX30" s="175"/>
      <c r="AKY30" s="176"/>
      <c r="AKZ30" s="183"/>
      <c r="ALA30" s="181"/>
      <c r="ALB30" s="175"/>
      <c r="ALC30" s="176"/>
      <c r="ALD30" s="183"/>
      <c r="ALE30" s="181"/>
      <c r="ALF30" s="175"/>
      <c r="ALG30" s="176"/>
      <c r="ALH30" s="183"/>
      <c r="ALI30" s="181"/>
      <c r="ALJ30" s="175"/>
      <c r="ALK30" s="176"/>
      <c r="ALL30" s="183"/>
      <c r="ALM30" s="181"/>
      <c r="ALN30" s="175"/>
      <c r="ALO30" s="176"/>
      <c r="ALP30" s="183"/>
      <c r="ALQ30" s="181"/>
      <c r="ALR30" s="175"/>
      <c r="ALS30" s="176"/>
      <c r="ALT30" s="183"/>
      <c r="ALU30" s="181"/>
      <c r="ALV30" s="175"/>
      <c r="ALW30" s="176"/>
      <c r="ALX30" s="183"/>
      <c r="ALY30" s="181"/>
      <c r="ALZ30" s="175"/>
      <c r="AMA30" s="176"/>
      <c r="AMB30" s="183"/>
      <c r="AMC30" s="181"/>
      <c r="AMD30" s="175"/>
      <c r="AME30" s="176"/>
      <c r="AMF30" s="183"/>
      <c r="AMG30" s="181"/>
      <c r="AMH30" s="175"/>
      <c r="AMI30" s="176"/>
      <c r="AMJ30" s="183"/>
      <c r="AMK30" s="181"/>
      <c r="AML30" s="175"/>
      <c r="AMM30" s="176"/>
      <c r="AMN30" s="183"/>
      <c r="AMO30" s="181"/>
      <c r="AMP30" s="175"/>
      <c r="AMQ30" s="176"/>
      <c r="AMR30" s="183"/>
      <c r="AMS30" s="181"/>
      <c r="AMT30" s="175"/>
      <c r="AMU30" s="176"/>
      <c r="AMV30" s="183"/>
      <c r="AMW30" s="181"/>
      <c r="AMX30" s="175"/>
      <c r="AMY30" s="176"/>
      <c r="AMZ30" s="183"/>
      <c r="ANA30" s="181"/>
      <c r="ANB30" s="175"/>
      <c r="ANC30" s="176"/>
      <c r="AND30" s="183"/>
      <c r="ANE30" s="181"/>
      <c r="ANF30" s="175"/>
      <c r="ANG30" s="176"/>
      <c r="ANH30" s="183"/>
      <c r="ANI30" s="181"/>
      <c r="ANJ30" s="175"/>
      <c r="ANK30" s="176"/>
      <c r="ANL30" s="183"/>
      <c r="ANM30" s="181"/>
      <c r="ANN30" s="175"/>
      <c r="ANO30" s="176"/>
      <c r="ANP30" s="183"/>
      <c r="ANQ30" s="181"/>
      <c r="ANR30" s="175"/>
      <c r="ANS30" s="176"/>
      <c r="ANT30" s="183"/>
      <c r="ANU30" s="181"/>
      <c r="ANV30" s="175"/>
      <c r="ANW30" s="176"/>
      <c r="ANX30" s="183"/>
      <c r="ANY30" s="181"/>
      <c r="ANZ30" s="175"/>
      <c r="AOA30" s="176"/>
      <c r="AOB30" s="183"/>
      <c r="AOC30" s="181"/>
      <c r="AOD30" s="175"/>
      <c r="AOE30" s="176"/>
      <c r="AOF30" s="183"/>
      <c r="AOG30" s="181"/>
      <c r="AOH30" s="175"/>
      <c r="AOI30" s="176"/>
      <c r="AOJ30" s="183"/>
      <c r="AOK30" s="181"/>
      <c r="AOL30" s="175"/>
      <c r="AOM30" s="176"/>
      <c r="AON30" s="183"/>
      <c r="AOO30" s="181"/>
      <c r="AOP30" s="175"/>
      <c r="AOQ30" s="176"/>
      <c r="AOR30" s="183"/>
      <c r="AOS30" s="181"/>
      <c r="AOT30" s="175"/>
      <c r="AOU30" s="176"/>
      <c r="AOV30" s="183"/>
      <c r="AOW30" s="181"/>
      <c r="AOX30" s="175"/>
      <c r="AOY30" s="176"/>
      <c r="AOZ30" s="183"/>
      <c r="APA30" s="181"/>
      <c r="APB30" s="175"/>
      <c r="APC30" s="176"/>
      <c r="APD30" s="183"/>
      <c r="APE30" s="181"/>
      <c r="APF30" s="175"/>
      <c r="APG30" s="176"/>
      <c r="APH30" s="183"/>
      <c r="API30" s="181"/>
      <c r="APJ30" s="175"/>
      <c r="APK30" s="176"/>
      <c r="APL30" s="183"/>
      <c r="APM30" s="181"/>
      <c r="APN30" s="175"/>
      <c r="APO30" s="176"/>
      <c r="APP30" s="183"/>
      <c r="APQ30" s="181"/>
      <c r="APR30" s="175"/>
      <c r="APS30" s="176"/>
      <c r="APT30" s="183"/>
      <c r="APU30" s="181"/>
      <c r="APV30" s="175"/>
      <c r="APW30" s="176"/>
      <c r="APX30" s="183"/>
      <c r="APY30" s="181"/>
      <c r="APZ30" s="175"/>
      <c r="AQA30" s="176"/>
      <c r="AQB30" s="183"/>
      <c r="AQC30" s="181"/>
      <c r="AQD30" s="175"/>
      <c r="AQE30" s="176"/>
      <c r="AQF30" s="183"/>
      <c r="AQG30" s="181"/>
      <c r="AQH30" s="175"/>
      <c r="AQI30" s="176"/>
      <c r="AQJ30" s="183"/>
      <c r="AQK30" s="181"/>
      <c r="AQL30" s="175"/>
      <c r="AQM30" s="176"/>
      <c r="AQN30" s="183"/>
      <c r="AQO30" s="181"/>
      <c r="AQP30" s="175"/>
      <c r="AQQ30" s="176"/>
      <c r="AQR30" s="183"/>
      <c r="AQS30" s="181"/>
      <c r="AQT30" s="175"/>
      <c r="AQU30" s="176"/>
      <c r="AQV30" s="183"/>
      <c r="AQW30" s="181"/>
      <c r="AQX30" s="175"/>
      <c r="AQY30" s="176"/>
      <c r="AQZ30" s="183"/>
      <c r="ARA30" s="181"/>
      <c r="ARB30" s="175"/>
      <c r="ARC30" s="176"/>
      <c r="ARD30" s="183"/>
      <c r="UDO30" s="34"/>
      <c r="UDP30" s="34"/>
      <c r="UWQ30" s="34"/>
      <c r="UWR30" s="34"/>
    </row>
    <row r="31" spans="1:16192" x14ac:dyDescent="0.25">
      <c r="A31" s="178"/>
      <c r="B31" s="10"/>
      <c r="C31" s="173"/>
      <c r="D31" s="184"/>
      <c r="E31" s="177"/>
      <c r="F31" s="178"/>
      <c r="G31" s="176"/>
      <c r="I31" s="177"/>
      <c r="J31" s="182"/>
      <c r="GU31" s="176"/>
      <c r="GV31" s="183"/>
      <c r="GW31" s="181"/>
      <c r="GX31" s="175"/>
      <c r="GY31" s="176"/>
      <c r="GZ31" s="183"/>
      <c r="HA31" s="181"/>
      <c r="HB31" s="175"/>
      <c r="HC31" s="176"/>
      <c r="HD31" s="183"/>
      <c r="HE31" s="181"/>
      <c r="HF31" s="175"/>
      <c r="HG31" s="176"/>
      <c r="HH31" s="183"/>
      <c r="HI31" s="181"/>
      <c r="HJ31" s="175"/>
      <c r="HK31" s="176"/>
      <c r="HL31" s="183"/>
      <c r="HM31" s="181"/>
      <c r="HN31" s="175"/>
      <c r="HO31" s="176"/>
      <c r="HP31" s="183"/>
      <c r="HQ31" s="181"/>
      <c r="HR31" s="175"/>
      <c r="HS31" s="176"/>
      <c r="HT31" s="183"/>
      <c r="HU31" s="181"/>
      <c r="HV31" s="175"/>
      <c r="HW31" s="176"/>
      <c r="HX31" s="183"/>
      <c r="HY31" s="181"/>
      <c r="HZ31" s="175"/>
      <c r="IA31" s="176"/>
      <c r="IB31" s="183"/>
      <c r="IC31" s="181"/>
      <c r="ID31" s="175"/>
      <c r="IE31" s="176"/>
      <c r="IF31" s="183"/>
      <c r="IG31" s="181"/>
      <c r="IH31" s="175"/>
      <c r="II31" s="176"/>
      <c r="IJ31" s="183"/>
      <c r="IK31" s="181"/>
      <c r="IL31" s="175"/>
      <c r="IM31" s="176"/>
      <c r="IN31" s="183"/>
      <c r="IO31" s="181"/>
      <c r="IP31" s="175"/>
      <c r="IQ31" s="176"/>
      <c r="IR31" s="183"/>
      <c r="IS31" s="181"/>
      <c r="IT31" s="175"/>
      <c r="IU31" s="176"/>
      <c r="IV31" s="183"/>
      <c r="IW31" s="181"/>
      <c r="IX31" s="175"/>
      <c r="IY31" s="176"/>
      <c r="IZ31" s="183"/>
      <c r="JA31" s="181"/>
      <c r="JB31" s="175"/>
      <c r="JC31" s="176"/>
      <c r="JD31" s="183"/>
      <c r="JE31" s="181"/>
      <c r="JF31" s="175"/>
      <c r="JG31" s="176"/>
      <c r="JH31" s="183"/>
      <c r="JI31" s="181"/>
      <c r="JJ31" s="175"/>
      <c r="JK31" s="176"/>
      <c r="JL31" s="183"/>
      <c r="JM31" s="181"/>
      <c r="JN31" s="175"/>
      <c r="JO31" s="176"/>
      <c r="JP31" s="183"/>
      <c r="JQ31" s="181"/>
      <c r="JR31" s="175"/>
      <c r="JS31" s="176"/>
      <c r="JT31" s="183"/>
      <c r="JU31" s="181"/>
      <c r="JV31" s="175"/>
      <c r="JW31" s="176"/>
      <c r="JX31" s="183"/>
      <c r="JY31" s="181"/>
      <c r="JZ31" s="175"/>
      <c r="KA31" s="176"/>
      <c r="KB31" s="183"/>
      <c r="KC31" s="181"/>
      <c r="KD31" s="175"/>
      <c r="KE31" s="176"/>
      <c r="KF31" s="183"/>
      <c r="KG31" s="181"/>
      <c r="KH31" s="175"/>
      <c r="KI31" s="176"/>
      <c r="KJ31" s="183"/>
      <c r="KK31" s="181"/>
      <c r="KL31" s="175"/>
      <c r="KM31" s="176"/>
      <c r="KN31" s="183"/>
      <c r="KO31" s="181"/>
      <c r="KP31" s="175"/>
      <c r="KQ31" s="176"/>
      <c r="KR31" s="183"/>
      <c r="KS31" s="181"/>
      <c r="KT31" s="175"/>
      <c r="KU31" s="176"/>
      <c r="KV31" s="183"/>
      <c r="KW31" s="181"/>
      <c r="KX31" s="175"/>
      <c r="KY31" s="176"/>
      <c r="KZ31" s="183"/>
      <c r="LA31" s="181"/>
      <c r="LB31" s="175"/>
      <c r="LC31" s="176"/>
      <c r="LD31" s="183"/>
      <c r="LE31" s="181"/>
      <c r="LF31" s="175"/>
      <c r="LG31" s="176"/>
      <c r="LH31" s="183"/>
      <c r="LI31" s="181"/>
      <c r="LJ31" s="175"/>
      <c r="LK31" s="176"/>
      <c r="LL31" s="183"/>
      <c r="LM31" s="181"/>
      <c r="LN31" s="175"/>
      <c r="LO31" s="176"/>
      <c r="LP31" s="183"/>
      <c r="LQ31" s="181"/>
      <c r="LR31" s="175"/>
      <c r="LS31" s="176"/>
      <c r="LT31" s="183"/>
      <c r="LU31" s="181"/>
      <c r="LV31" s="175"/>
      <c r="LW31" s="176"/>
      <c r="LX31" s="183"/>
      <c r="LY31" s="181"/>
      <c r="LZ31" s="175"/>
      <c r="MA31" s="176"/>
      <c r="MB31" s="183"/>
      <c r="MC31" s="181"/>
      <c r="MD31" s="175"/>
      <c r="ME31" s="176"/>
      <c r="MF31" s="183"/>
      <c r="MG31" s="181"/>
      <c r="MH31" s="175"/>
      <c r="MI31" s="176"/>
      <c r="MJ31" s="183"/>
      <c r="MK31" s="181"/>
      <c r="ML31" s="175"/>
      <c r="MM31" s="176"/>
      <c r="MN31" s="183"/>
      <c r="MO31" s="181"/>
      <c r="MP31" s="175"/>
      <c r="MQ31" s="176"/>
      <c r="MR31" s="183"/>
      <c r="MS31" s="181"/>
      <c r="MT31" s="175"/>
      <c r="MU31" s="176"/>
      <c r="MV31" s="183"/>
      <c r="MW31" s="181"/>
      <c r="MX31" s="175"/>
      <c r="MY31" s="176"/>
      <c r="MZ31" s="183"/>
      <c r="NA31" s="181"/>
      <c r="NB31" s="175"/>
      <c r="NC31" s="176"/>
      <c r="ND31" s="183"/>
      <c r="NE31" s="181"/>
      <c r="NF31" s="175"/>
      <c r="NG31" s="176"/>
      <c r="NH31" s="183"/>
      <c r="NI31" s="181"/>
      <c r="NJ31" s="175"/>
      <c r="NK31" s="176"/>
      <c r="NL31" s="183"/>
      <c r="NM31" s="181"/>
      <c r="NN31" s="175"/>
      <c r="NO31" s="176"/>
      <c r="NP31" s="183"/>
      <c r="NQ31" s="181"/>
      <c r="NR31" s="175"/>
      <c r="NS31" s="176"/>
      <c r="NT31" s="183"/>
      <c r="NU31" s="181"/>
      <c r="NV31" s="175"/>
      <c r="NW31" s="176"/>
      <c r="NX31" s="183"/>
      <c r="NY31" s="181"/>
      <c r="NZ31" s="175"/>
      <c r="OA31" s="176"/>
      <c r="OB31" s="183"/>
      <c r="OC31" s="181"/>
      <c r="OD31" s="175"/>
      <c r="OE31" s="176"/>
      <c r="OF31" s="183"/>
      <c r="OG31" s="181"/>
      <c r="OH31" s="175"/>
      <c r="OI31" s="176"/>
      <c r="OJ31" s="183"/>
      <c r="OK31" s="181"/>
      <c r="OL31" s="175"/>
      <c r="OM31" s="176"/>
      <c r="ON31" s="183"/>
      <c r="OO31" s="181"/>
      <c r="OP31" s="175"/>
      <c r="OQ31" s="176"/>
      <c r="OR31" s="183"/>
      <c r="OS31" s="181"/>
      <c r="OT31" s="175"/>
      <c r="OU31" s="176"/>
      <c r="OV31" s="183"/>
      <c r="OW31" s="181"/>
      <c r="OX31" s="175"/>
      <c r="OY31" s="176"/>
      <c r="OZ31" s="183"/>
      <c r="PA31" s="181"/>
      <c r="PB31" s="175"/>
      <c r="PC31" s="176"/>
      <c r="PD31" s="183"/>
      <c r="PE31" s="181"/>
      <c r="PF31" s="175"/>
      <c r="PG31" s="176"/>
      <c r="PH31" s="183"/>
      <c r="PI31" s="181"/>
      <c r="PJ31" s="175"/>
      <c r="PK31" s="176"/>
      <c r="PL31" s="183"/>
      <c r="PM31" s="181"/>
      <c r="PN31" s="175"/>
      <c r="PO31" s="176"/>
      <c r="PP31" s="183"/>
      <c r="PQ31" s="181"/>
      <c r="PR31" s="175"/>
      <c r="PS31" s="176"/>
      <c r="PT31" s="183"/>
      <c r="PU31" s="181"/>
      <c r="PV31" s="175"/>
      <c r="PW31" s="176"/>
      <c r="PX31" s="183"/>
      <c r="PY31" s="181"/>
      <c r="PZ31" s="175"/>
      <c r="QA31" s="176"/>
      <c r="QB31" s="183"/>
      <c r="QC31" s="181"/>
      <c r="QD31" s="175"/>
      <c r="QE31" s="176"/>
      <c r="QF31" s="183"/>
      <c r="QG31" s="181"/>
      <c r="QH31" s="175"/>
      <c r="QI31" s="176"/>
      <c r="QJ31" s="183"/>
      <c r="QK31" s="181"/>
      <c r="QL31" s="175"/>
      <c r="QM31" s="176"/>
      <c r="QN31" s="183"/>
      <c r="QO31" s="181"/>
      <c r="QP31" s="175"/>
      <c r="QQ31" s="176"/>
      <c r="QR31" s="183"/>
      <c r="QS31" s="181"/>
      <c r="QT31" s="175"/>
      <c r="QU31" s="176"/>
      <c r="QV31" s="183"/>
      <c r="QW31" s="181"/>
      <c r="QX31" s="175"/>
      <c r="QY31" s="176"/>
      <c r="QZ31" s="183"/>
      <c r="RA31" s="181"/>
      <c r="RB31" s="175"/>
      <c r="RC31" s="176"/>
      <c r="RD31" s="183"/>
      <c r="RE31" s="181"/>
      <c r="RF31" s="175"/>
      <c r="RG31" s="176"/>
      <c r="RH31" s="183"/>
      <c r="RI31" s="181"/>
      <c r="RJ31" s="175"/>
      <c r="RK31" s="176"/>
      <c r="RL31" s="183"/>
      <c r="RM31" s="181"/>
      <c r="RN31" s="175"/>
      <c r="RO31" s="176"/>
      <c r="RP31" s="183"/>
      <c r="RQ31" s="181"/>
      <c r="RR31" s="175"/>
      <c r="RS31" s="176"/>
      <c r="RT31" s="183"/>
      <c r="RU31" s="181"/>
      <c r="RV31" s="175"/>
      <c r="RW31" s="176"/>
      <c r="RX31" s="183"/>
      <c r="RY31" s="181"/>
      <c r="RZ31" s="175"/>
      <c r="SA31" s="176"/>
      <c r="SB31" s="183"/>
      <c r="SC31" s="181"/>
      <c r="SD31" s="175"/>
      <c r="SE31" s="176"/>
      <c r="SF31" s="183"/>
      <c r="SG31" s="181"/>
      <c r="SH31" s="175"/>
      <c r="SI31" s="176"/>
      <c r="SJ31" s="183"/>
      <c r="SK31" s="181"/>
      <c r="SL31" s="175"/>
      <c r="SM31" s="176"/>
      <c r="SN31" s="183"/>
      <c r="SO31" s="181"/>
      <c r="SP31" s="175"/>
      <c r="SQ31" s="176"/>
      <c r="SR31" s="183"/>
      <c r="SS31" s="181"/>
      <c r="ST31" s="175"/>
      <c r="SU31" s="176"/>
      <c r="SV31" s="183"/>
      <c r="SW31" s="181"/>
      <c r="SX31" s="175"/>
      <c r="SY31" s="176"/>
      <c r="SZ31" s="183"/>
      <c r="TA31" s="181"/>
      <c r="TB31" s="175"/>
      <c r="TC31" s="176"/>
      <c r="TD31" s="183"/>
      <c r="TE31" s="181"/>
      <c r="TF31" s="175"/>
      <c r="TG31" s="176"/>
      <c r="TH31" s="183"/>
      <c r="TI31" s="181"/>
      <c r="TJ31" s="175"/>
      <c r="TK31" s="176"/>
      <c r="TL31" s="183"/>
      <c r="TM31" s="181"/>
      <c r="TN31" s="175"/>
      <c r="TO31" s="176"/>
      <c r="TP31" s="183"/>
      <c r="TQ31" s="181"/>
      <c r="TR31" s="175"/>
      <c r="TS31" s="176"/>
      <c r="TT31" s="183"/>
      <c r="TU31" s="181"/>
      <c r="TV31" s="175"/>
      <c r="TW31" s="176"/>
      <c r="TX31" s="183"/>
      <c r="TY31" s="181"/>
      <c r="TZ31" s="175"/>
      <c r="UA31" s="176"/>
      <c r="UB31" s="183"/>
      <c r="UC31" s="181"/>
      <c r="UD31" s="175"/>
      <c r="UE31" s="176"/>
      <c r="UF31" s="183"/>
      <c r="UG31" s="181"/>
      <c r="UH31" s="175"/>
      <c r="UI31" s="176"/>
      <c r="UJ31" s="183"/>
      <c r="UK31" s="181"/>
      <c r="UL31" s="175"/>
      <c r="UM31" s="176"/>
      <c r="UN31" s="183"/>
      <c r="UO31" s="181"/>
      <c r="UP31" s="175"/>
      <c r="UQ31" s="176"/>
      <c r="UR31" s="183"/>
      <c r="US31" s="181"/>
      <c r="UT31" s="175"/>
      <c r="UU31" s="176"/>
      <c r="UV31" s="183"/>
      <c r="UW31" s="181"/>
      <c r="UX31" s="175"/>
      <c r="UY31" s="176"/>
      <c r="UZ31" s="183"/>
      <c r="VA31" s="181"/>
      <c r="VB31" s="175"/>
      <c r="VC31" s="176"/>
      <c r="VD31" s="183"/>
      <c r="VE31" s="181"/>
      <c r="VF31" s="175"/>
      <c r="VG31" s="176"/>
      <c r="VH31" s="183"/>
      <c r="VI31" s="181"/>
      <c r="VJ31" s="175"/>
      <c r="VK31" s="176"/>
      <c r="VL31" s="183"/>
      <c r="VM31" s="181"/>
      <c r="VN31" s="175"/>
      <c r="VO31" s="176"/>
      <c r="VP31" s="183"/>
      <c r="VQ31" s="181"/>
      <c r="VR31" s="175"/>
      <c r="VS31" s="176"/>
      <c r="VT31" s="183"/>
      <c r="VU31" s="181"/>
      <c r="VV31" s="175"/>
      <c r="VW31" s="176"/>
      <c r="VX31" s="183"/>
      <c r="VY31" s="181"/>
      <c r="VZ31" s="175"/>
      <c r="WA31" s="176"/>
      <c r="WB31" s="183"/>
      <c r="WC31" s="181"/>
      <c r="WD31" s="175"/>
      <c r="WE31" s="176"/>
      <c r="WF31" s="183"/>
      <c r="WG31" s="181"/>
      <c r="WH31" s="175"/>
      <c r="WI31" s="176"/>
      <c r="WJ31" s="183"/>
      <c r="WK31" s="181"/>
      <c r="WL31" s="175"/>
      <c r="WM31" s="176"/>
      <c r="WN31" s="183"/>
      <c r="WO31" s="181"/>
      <c r="WP31" s="175"/>
      <c r="WQ31" s="176"/>
      <c r="WR31" s="183"/>
      <c r="WS31" s="181"/>
      <c r="WT31" s="175"/>
      <c r="WU31" s="176"/>
      <c r="WV31" s="183"/>
      <c r="WW31" s="181"/>
      <c r="WX31" s="175"/>
      <c r="WY31" s="176"/>
      <c r="WZ31" s="183"/>
      <c r="XA31" s="181"/>
      <c r="XB31" s="175"/>
      <c r="XC31" s="176"/>
      <c r="XD31" s="183"/>
      <c r="XE31" s="181"/>
      <c r="XF31" s="175"/>
      <c r="XG31" s="176"/>
      <c r="XH31" s="183"/>
      <c r="XI31" s="181"/>
      <c r="XJ31" s="175"/>
      <c r="XK31" s="176"/>
      <c r="XL31" s="183"/>
      <c r="XM31" s="181"/>
      <c r="XN31" s="175"/>
      <c r="XO31" s="176"/>
      <c r="XP31" s="183"/>
      <c r="XQ31" s="181"/>
      <c r="XR31" s="175"/>
      <c r="XS31" s="176"/>
      <c r="XT31" s="183"/>
      <c r="XU31" s="181"/>
      <c r="XV31" s="175"/>
      <c r="XW31" s="176"/>
      <c r="XX31" s="183"/>
      <c r="XY31" s="181"/>
      <c r="XZ31" s="175"/>
      <c r="YA31" s="176"/>
      <c r="YB31" s="183"/>
      <c r="YC31" s="181"/>
      <c r="YD31" s="175"/>
      <c r="YE31" s="176"/>
      <c r="YF31" s="183"/>
      <c r="YG31" s="181"/>
      <c r="YH31" s="175"/>
      <c r="YI31" s="176"/>
      <c r="YJ31" s="183"/>
      <c r="YK31" s="181"/>
      <c r="YL31" s="175"/>
      <c r="YM31" s="176"/>
      <c r="YN31" s="183"/>
      <c r="YO31" s="181"/>
      <c r="YP31" s="175"/>
      <c r="YQ31" s="176"/>
      <c r="YR31" s="183"/>
      <c r="YS31" s="181"/>
      <c r="YT31" s="175"/>
      <c r="YU31" s="176"/>
      <c r="YV31" s="183"/>
      <c r="YW31" s="181"/>
      <c r="YX31" s="175"/>
      <c r="YY31" s="176"/>
      <c r="YZ31" s="183"/>
      <c r="ZA31" s="181"/>
      <c r="ZB31" s="175"/>
      <c r="ZC31" s="176"/>
      <c r="ZD31" s="183"/>
      <c r="ZE31" s="181"/>
      <c r="ZF31" s="175"/>
      <c r="ZG31" s="176"/>
      <c r="ZH31" s="183"/>
      <c r="ZI31" s="181"/>
      <c r="ZJ31" s="175"/>
      <c r="ZK31" s="176"/>
      <c r="ZL31" s="183"/>
      <c r="ZM31" s="181"/>
      <c r="ZN31" s="175"/>
      <c r="ZO31" s="176"/>
      <c r="ZP31" s="183"/>
      <c r="ZQ31" s="181"/>
      <c r="ZR31" s="175"/>
      <c r="ZS31" s="176"/>
      <c r="ZT31" s="183"/>
      <c r="ZU31" s="181"/>
      <c r="ZV31" s="175"/>
      <c r="ZW31" s="176"/>
      <c r="ZX31" s="183"/>
      <c r="ZY31" s="181"/>
      <c r="ZZ31" s="175"/>
      <c r="AAA31" s="176"/>
      <c r="AAB31" s="183"/>
      <c r="AAC31" s="181"/>
      <c r="AAD31" s="175"/>
      <c r="AAE31" s="176"/>
      <c r="AAF31" s="183"/>
      <c r="AAG31" s="181"/>
      <c r="AAH31" s="175"/>
      <c r="AAI31" s="176"/>
      <c r="AAJ31" s="183"/>
      <c r="AAK31" s="181"/>
      <c r="AAL31" s="175"/>
      <c r="AAM31" s="176"/>
      <c r="AAN31" s="183"/>
      <c r="AAO31" s="181"/>
      <c r="AAP31" s="175"/>
      <c r="AAQ31" s="176"/>
      <c r="AAR31" s="183"/>
      <c r="AAS31" s="181"/>
      <c r="AAT31" s="175"/>
      <c r="AAU31" s="176"/>
      <c r="AAV31" s="183"/>
      <c r="AAW31" s="181"/>
      <c r="AAX31" s="175"/>
      <c r="AAY31" s="176"/>
      <c r="AAZ31" s="183"/>
      <c r="ABA31" s="181"/>
      <c r="ABB31" s="175"/>
      <c r="ABC31" s="176"/>
      <c r="ABD31" s="183"/>
      <c r="ABE31" s="181"/>
      <c r="ABF31" s="175"/>
      <c r="ABG31" s="176"/>
      <c r="ABH31" s="183"/>
      <c r="ABI31" s="181"/>
      <c r="ABJ31" s="175"/>
      <c r="ABK31" s="176"/>
      <c r="ABL31" s="183"/>
      <c r="ABM31" s="181"/>
      <c r="ABN31" s="175"/>
      <c r="ABO31" s="176"/>
      <c r="ABP31" s="183"/>
      <c r="ABQ31" s="181"/>
      <c r="ABR31" s="175"/>
      <c r="ABS31" s="176"/>
      <c r="ABT31" s="183"/>
      <c r="ABU31" s="181"/>
      <c r="ABV31" s="175"/>
      <c r="ABW31" s="176"/>
      <c r="ABX31" s="183"/>
      <c r="ABY31" s="181"/>
      <c r="ABZ31" s="175"/>
      <c r="ACA31" s="176"/>
      <c r="ACB31" s="183"/>
      <c r="ACC31" s="181"/>
      <c r="ACD31" s="175"/>
      <c r="ACE31" s="176"/>
      <c r="ACF31" s="183"/>
      <c r="ACG31" s="181"/>
      <c r="ACH31" s="175"/>
      <c r="ACI31" s="176"/>
      <c r="ACJ31" s="183"/>
      <c r="ACK31" s="181"/>
      <c r="ACL31" s="175"/>
      <c r="ACM31" s="176"/>
      <c r="ACN31" s="183"/>
      <c r="ACO31" s="181"/>
      <c r="ACP31" s="175"/>
      <c r="ACQ31" s="176"/>
      <c r="ACR31" s="183"/>
      <c r="ACS31" s="181"/>
      <c r="ACT31" s="175"/>
      <c r="ACU31" s="176"/>
      <c r="ACV31" s="183"/>
      <c r="ACW31" s="181"/>
      <c r="ACX31" s="175"/>
      <c r="ACY31" s="176"/>
      <c r="ACZ31" s="183"/>
      <c r="ADA31" s="181"/>
      <c r="ADB31" s="175"/>
      <c r="ADC31" s="176"/>
      <c r="ADD31" s="183"/>
      <c r="ADE31" s="181"/>
      <c r="ADF31" s="175"/>
      <c r="ADG31" s="176"/>
      <c r="ADH31" s="183"/>
      <c r="ADI31" s="181"/>
      <c r="ADJ31" s="175"/>
      <c r="ADK31" s="176"/>
      <c r="ADL31" s="183"/>
      <c r="ADM31" s="181"/>
      <c r="ADN31" s="175"/>
      <c r="ADO31" s="176"/>
      <c r="ADP31" s="183"/>
      <c r="ADQ31" s="181"/>
      <c r="ADR31" s="175"/>
      <c r="ADS31" s="176"/>
      <c r="ADT31" s="183"/>
      <c r="ADU31" s="181"/>
      <c r="ADV31" s="175"/>
      <c r="ADW31" s="176"/>
      <c r="ADX31" s="183"/>
      <c r="ADY31" s="181"/>
      <c r="ADZ31" s="175"/>
      <c r="AEA31" s="176"/>
      <c r="AEB31" s="183"/>
      <c r="AEC31" s="181"/>
      <c r="AED31" s="175"/>
      <c r="AEE31" s="176"/>
      <c r="AEF31" s="183"/>
      <c r="AEG31" s="181"/>
      <c r="AEH31" s="175"/>
      <c r="AEI31" s="176"/>
      <c r="AEJ31" s="183"/>
      <c r="AEK31" s="181"/>
      <c r="AEL31" s="175"/>
      <c r="AEM31" s="176"/>
      <c r="AEN31" s="183"/>
      <c r="AEO31" s="181"/>
      <c r="AEP31" s="175"/>
      <c r="AEQ31" s="176"/>
      <c r="AER31" s="183"/>
      <c r="AES31" s="181"/>
      <c r="AET31" s="175"/>
      <c r="AEU31" s="176"/>
      <c r="AEV31" s="183"/>
      <c r="AEW31" s="181"/>
      <c r="AEX31" s="175"/>
      <c r="AEY31" s="176"/>
      <c r="AEZ31" s="183"/>
      <c r="AFA31" s="181"/>
      <c r="AFB31" s="175"/>
      <c r="AFC31" s="176"/>
      <c r="AFD31" s="183"/>
      <c r="AFE31" s="181"/>
      <c r="AFF31" s="175"/>
      <c r="AFG31" s="176"/>
      <c r="AFH31" s="183"/>
      <c r="AFI31" s="181"/>
      <c r="AFJ31" s="175"/>
      <c r="AFK31" s="176"/>
      <c r="AFL31" s="183"/>
      <c r="AFM31" s="181"/>
      <c r="AFN31" s="175"/>
      <c r="AFO31" s="176"/>
      <c r="AFP31" s="183"/>
      <c r="AFQ31" s="181"/>
      <c r="AFR31" s="175"/>
      <c r="AFS31" s="176"/>
      <c r="AFT31" s="183"/>
      <c r="AFU31" s="181"/>
      <c r="AFV31" s="175"/>
      <c r="AFW31" s="176"/>
      <c r="AFX31" s="183"/>
      <c r="AFY31" s="181"/>
      <c r="AFZ31" s="175"/>
      <c r="AGA31" s="176"/>
      <c r="AGB31" s="183"/>
      <c r="AGC31" s="181"/>
      <c r="AGD31" s="175"/>
      <c r="AGE31" s="176"/>
      <c r="AGF31" s="183"/>
      <c r="AGG31" s="181"/>
      <c r="AGH31" s="175"/>
      <c r="AGI31" s="176"/>
      <c r="AGJ31" s="183"/>
      <c r="AGK31" s="181"/>
      <c r="AGL31" s="175"/>
      <c r="AGM31" s="176"/>
      <c r="AGN31" s="183"/>
      <c r="AGO31" s="181"/>
      <c r="AGP31" s="175"/>
      <c r="AGQ31" s="176"/>
      <c r="AGR31" s="183"/>
      <c r="AGS31" s="181"/>
      <c r="AGT31" s="175"/>
      <c r="AGU31" s="176"/>
      <c r="AGV31" s="183"/>
      <c r="AGW31" s="181"/>
      <c r="AGX31" s="175"/>
      <c r="AGY31" s="176"/>
      <c r="AGZ31" s="183"/>
      <c r="AHA31" s="181"/>
      <c r="AHB31" s="175"/>
      <c r="AHC31" s="176"/>
      <c r="AHD31" s="183"/>
      <c r="AHE31" s="181"/>
      <c r="AHF31" s="175"/>
      <c r="AHG31" s="176"/>
      <c r="AHH31" s="183"/>
      <c r="AHI31" s="181"/>
      <c r="AHJ31" s="175"/>
      <c r="AHK31" s="176"/>
      <c r="AHL31" s="183"/>
      <c r="AHM31" s="181"/>
      <c r="AHN31" s="175"/>
      <c r="AHO31" s="176"/>
      <c r="AHP31" s="183"/>
      <c r="AHQ31" s="181"/>
      <c r="AHR31" s="175"/>
      <c r="AHS31" s="176"/>
      <c r="AHT31" s="183"/>
      <c r="AHU31" s="181"/>
      <c r="AHV31" s="175"/>
      <c r="AHW31" s="176"/>
      <c r="AHX31" s="183"/>
      <c r="AHY31" s="181"/>
      <c r="AHZ31" s="175"/>
      <c r="AIA31" s="176"/>
      <c r="AIB31" s="183"/>
      <c r="AIC31" s="181"/>
      <c r="AID31" s="175"/>
      <c r="AIE31" s="176"/>
      <c r="AIF31" s="183"/>
      <c r="AIG31" s="181"/>
      <c r="AIH31" s="175"/>
      <c r="AII31" s="176"/>
      <c r="AIJ31" s="183"/>
      <c r="AIK31" s="181"/>
      <c r="AIL31" s="175"/>
      <c r="AIM31" s="176"/>
      <c r="AIN31" s="183"/>
      <c r="AIO31" s="181"/>
      <c r="AIP31" s="175"/>
      <c r="AIQ31" s="176"/>
      <c r="AIR31" s="183"/>
      <c r="AIS31" s="181"/>
      <c r="AIT31" s="175"/>
      <c r="AIU31" s="176"/>
      <c r="AIV31" s="183"/>
      <c r="AIW31" s="181"/>
      <c r="AIX31" s="175"/>
      <c r="AIY31" s="176"/>
      <c r="AIZ31" s="183"/>
      <c r="AJA31" s="181"/>
      <c r="AJB31" s="175"/>
      <c r="AJC31" s="176"/>
      <c r="AJD31" s="183"/>
      <c r="AJE31" s="181"/>
      <c r="AJF31" s="175"/>
      <c r="AJG31" s="176"/>
      <c r="AJH31" s="183"/>
      <c r="AJI31" s="181"/>
      <c r="AJJ31" s="175"/>
      <c r="AJK31" s="176"/>
      <c r="AJL31" s="183"/>
      <c r="AJM31" s="181"/>
      <c r="AJN31" s="175"/>
      <c r="AJO31" s="176"/>
      <c r="AJP31" s="183"/>
      <c r="AJQ31" s="181"/>
      <c r="AJR31" s="175"/>
      <c r="AJS31" s="176"/>
      <c r="AJT31" s="183"/>
      <c r="AJU31" s="181"/>
      <c r="AJV31" s="175"/>
      <c r="AJW31" s="176"/>
      <c r="AJX31" s="183"/>
      <c r="AJY31" s="181"/>
      <c r="AJZ31" s="175"/>
      <c r="AKA31" s="176"/>
      <c r="AKB31" s="183"/>
      <c r="AKC31" s="181"/>
      <c r="AKD31" s="175"/>
      <c r="AKE31" s="176"/>
      <c r="AKF31" s="183"/>
      <c r="AKG31" s="181"/>
      <c r="AKH31" s="175"/>
      <c r="AKI31" s="176"/>
      <c r="AKJ31" s="183"/>
      <c r="AKK31" s="181"/>
      <c r="AKL31" s="175"/>
      <c r="AKM31" s="176"/>
      <c r="AKN31" s="183"/>
      <c r="AKO31" s="181"/>
      <c r="AKP31" s="175"/>
      <c r="AKQ31" s="176"/>
      <c r="AKR31" s="183"/>
      <c r="AKS31" s="181"/>
      <c r="AKT31" s="175"/>
      <c r="AKU31" s="176"/>
      <c r="AKV31" s="183"/>
      <c r="AKW31" s="181"/>
      <c r="AKX31" s="175"/>
      <c r="AKY31" s="176"/>
      <c r="AKZ31" s="183"/>
      <c r="ALA31" s="181"/>
      <c r="ALB31" s="175"/>
      <c r="ALC31" s="176"/>
      <c r="ALD31" s="183"/>
      <c r="ALE31" s="181"/>
      <c r="ALF31" s="175"/>
      <c r="ALG31" s="176"/>
      <c r="ALH31" s="183"/>
      <c r="ALI31" s="181"/>
      <c r="ALJ31" s="175"/>
      <c r="ALK31" s="176"/>
      <c r="ALL31" s="183"/>
      <c r="ALM31" s="181"/>
      <c r="ALN31" s="175"/>
      <c r="ALO31" s="176"/>
      <c r="ALP31" s="183"/>
      <c r="ALQ31" s="181"/>
      <c r="ALR31" s="175"/>
      <c r="ALS31" s="176"/>
      <c r="ALT31" s="183"/>
      <c r="ALU31" s="181"/>
      <c r="ALV31" s="175"/>
      <c r="ALW31" s="176"/>
      <c r="ALX31" s="183"/>
      <c r="ALY31" s="181"/>
      <c r="ALZ31" s="175"/>
      <c r="AMA31" s="176"/>
      <c r="AMB31" s="183"/>
      <c r="AMC31" s="181"/>
      <c r="AMD31" s="175"/>
      <c r="AME31" s="176"/>
      <c r="AMF31" s="183"/>
      <c r="AMG31" s="181"/>
      <c r="AMH31" s="175"/>
      <c r="AMI31" s="176"/>
      <c r="AMJ31" s="183"/>
      <c r="AMK31" s="181"/>
      <c r="AML31" s="175"/>
      <c r="AMM31" s="176"/>
      <c r="AMN31" s="183"/>
      <c r="AMO31" s="181"/>
      <c r="AMP31" s="175"/>
      <c r="AMQ31" s="176"/>
      <c r="AMR31" s="183"/>
      <c r="AMS31" s="181"/>
      <c r="AMT31" s="175"/>
      <c r="AMU31" s="176"/>
      <c r="AMV31" s="183"/>
      <c r="AMW31" s="181"/>
      <c r="AMX31" s="175"/>
      <c r="AMY31" s="176"/>
      <c r="AMZ31" s="183"/>
      <c r="ANA31" s="181"/>
      <c r="ANB31" s="175"/>
      <c r="ANC31" s="176"/>
      <c r="AND31" s="183"/>
      <c r="ANE31" s="181"/>
      <c r="ANF31" s="175"/>
      <c r="ANG31" s="176"/>
      <c r="ANH31" s="183"/>
      <c r="ANI31" s="181"/>
      <c r="ANJ31" s="175"/>
      <c r="ANK31" s="176"/>
      <c r="ANL31" s="183"/>
      <c r="ANM31" s="181"/>
      <c r="ANN31" s="175"/>
      <c r="ANO31" s="176"/>
      <c r="ANP31" s="183"/>
      <c r="ANQ31" s="181"/>
      <c r="ANR31" s="175"/>
      <c r="ANS31" s="176"/>
      <c r="ANT31" s="183"/>
      <c r="ANU31" s="181"/>
      <c r="ANV31" s="175"/>
      <c r="ANW31" s="176"/>
      <c r="ANX31" s="183"/>
      <c r="ANY31" s="181"/>
      <c r="ANZ31" s="175"/>
      <c r="AOA31" s="176"/>
      <c r="AOB31" s="183"/>
      <c r="AOC31" s="181"/>
      <c r="AOD31" s="175"/>
      <c r="AOE31" s="176"/>
      <c r="AOF31" s="183"/>
      <c r="AOG31" s="181"/>
      <c r="AOH31" s="175"/>
      <c r="AOI31" s="176"/>
      <c r="AOJ31" s="183"/>
      <c r="AOK31" s="181"/>
      <c r="AOL31" s="175"/>
      <c r="AOM31" s="176"/>
      <c r="AON31" s="183"/>
      <c r="AOO31" s="181"/>
      <c r="AOP31" s="175"/>
      <c r="AOQ31" s="176"/>
      <c r="AOR31" s="183"/>
      <c r="AOS31" s="181"/>
      <c r="AOT31" s="175"/>
      <c r="AOU31" s="176"/>
      <c r="AOV31" s="183"/>
      <c r="AOW31" s="181"/>
      <c r="AOX31" s="175"/>
      <c r="AOY31" s="176"/>
      <c r="AOZ31" s="183"/>
      <c r="APA31" s="181"/>
      <c r="APB31" s="175"/>
      <c r="APC31" s="176"/>
      <c r="APD31" s="183"/>
      <c r="APE31" s="181"/>
      <c r="APF31" s="175"/>
      <c r="APG31" s="176"/>
      <c r="APH31" s="183"/>
      <c r="API31" s="181"/>
      <c r="APJ31" s="175"/>
      <c r="APK31" s="176"/>
      <c r="APL31" s="183"/>
      <c r="APM31" s="181"/>
      <c r="APN31" s="175"/>
      <c r="APO31" s="176"/>
      <c r="APP31" s="183"/>
      <c r="APQ31" s="181"/>
      <c r="APR31" s="175"/>
      <c r="APS31" s="176"/>
      <c r="APT31" s="183"/>
      <c r="APU31" s="181"/>
      <c r="APV31" s="175"/>
      <c r="APW31" s="176"/>
      <c r="APX31" s="183"/>
      <c r="APY31" s="181"/>
      <c r="APZ31" s="175"/>
      <c r="AQA31" s="176"/>
      <c r="AQB31" s="183"/>
      <c r="AQC31" s="181"/>
      <c r="AQD31" s="175"/>
      <c r="AQE31" s="176"/>
      <c r="AQF31" s="183"/>
      <c r="AQG31" s="181"/>
      <c r="AQH31" s="175"/>
      <c r="AQI31" s="176"/>
      <c r="AQJ31" s="183"/>
      <c r="AQK31" s="181"/>
      <c r="AQL31" s="175"/>
      <c r="AQM31" s="176"/>
      <c r="AQN31" s="183"/>
      <c r="AQO31" s="181"/>
      <c r="AQP31" s="175"/>
      <c r="AQQ31" s="176"/>
      <c r="AQR31" s="183"/>
      <c r="AQS31" s="181"/>
      <c r="AQT31" s="175"/>
      <c r="AQU31" s="176"/>
      <c r="AQV31" s="183"/>
      <c r="AQW31" s="181"/>
      <c r="AQX31" s="175"/>
      <c r="AQY31" s="176"/>
      <c r="AQZ31" s="183"/>
      <c r="ARA31" s="181"/>
      <c r="ARB31" s="175"/>
      <c r="ARC31" s="176"/>
      <c r="ARD31" s="183"/>
      <c r="UDO31" s="34"/>
      <c r="UDP31" s="34"/>
      <c r="UWQ31" s="34"/>
      <c r="UWR31" s="34"/>
    </row>
    <row r="32" spans="1:16192" ht="15.75" thickBot="1" x14ac:dyDescent="0.3">
      <c r="A32" s="178"/>
      <c r="B32" s="52"/>
      <c r="C32" s="175" t="s">
        <v>2403</v>
      </c>
      <c r="D32" s="114">
        <f>SUM(D20:D31)-SUM(E20:E31)</f>
        <v>3208696</v>
      </c>
      <c r="E32" s="177"/>
      <c r="F32" s="178"/>
      <c r="G32" s="69"/>
      <c r="H32" s="175" t="s">
        <v>2403</v>
      </c>
      <c r="I32" s="177"/>
      <c r="J32" s="63">
        <f>SUM(J20:J31)-SUM(I22:I31)</f>
        <v>3208696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</row>
    <row r="33" spans="1:202 1149:16192" ht="15.75" thickBot="1" x14ac:dyDescent="0.3">
      <c r="A33" s="56"/>
      <c r="B33" s="57"/>
      <c r="C33" s="78"/>
      <c r="D33" s="79"/>
      <c r="E33" s="80"/>
      <c r="F33" s="81"/>
      <c r="G33" s="79"/>
      <c r="H33" s="78"/>
      <c r="I33" s="82"/>
      <c r="J33" s="8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</row>
    <row r="34" spans="1:202 1149:16192" ht="15.75" thickBot="1" x14ac:dyDescent="0.3">
      <c r="A34" s="7"/>
      <c r="B34" s="7"/>
      <c r="C34" s="7"/>
      <c r="D34" s="7"/>
      <c r="E34" s="306">
        <f>J32-D32</f>
        <v>0</v>
      </c>
      <c r="F34" s="307"/>
      <c r="G34" s="7"/>
      <c r="H34" s="7"/>
      <c r="I34" s="7"/>
      <c r="J34" s="10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</row>
    <row r="35" spans="1:202 1149:16192" ht="15.75" x14ac:dyDescent="0.25">
      <c r="A35" s="30"/>
      <c r="B35" s="31"/>
      <c r="C35" s="31" t="s">
        <v>50</v>
      </c>
      <c r="D35" s="30"/>
      <c r="E35" s="30"/>
      <c r="F35" s="31"/>
      <c r="G35" s="30"/>
      <c r="H35" s="31" t="s">
        <v>51</v>
      </c>
      <c r="I35" s="30"/>
      <c r="J35" s="60"/>
    </row>
    <row r="36" spans="1:202 1149:16192" ht="15.75" x14ac:dyDescent="0.25">
      <c r="A36" s="30"/>
      <c r="B36" s="31"/>
      <c r="C36" s="31"/>
      <c r="D36" s="30"/>
      <c r="E36" s="30"/>
      <c r="F36" s="31"/>
      <c r="G36" s="30"/>
      <c r="H36" s="31"/>
      <c r="I36" s="30"/>
      <c r="J36" s="45"/>
    </row>
    <row r="37" spans="1:202 1149:16192" x14ac:dyDescent="0.25">
      <c r="A37" s="36"/>
      <c r="B37" s="36"/>
      <c r="C37" s="197"/>
      <c r="D37" s="33"/>
      <c r="E37" s="33"/>
      <c r="F37" s="33"/>
      <c r="G37" s="33"/>
      <c r="H37" s="62"/>
      <c r="I37" s="36"/>
      <c r="J37" s="7"/>
    </row>
    <row r="38" spans="1:202 1149:16192" s="27" customFormat="1" ht="15.75" x14ac:dyDescent="0.25">
      <c r="A38" s="36"/>
      <c r="B38" s="36"/>
      <c r="C38" s="37"/>
      <c r="D38" s="40"/>
      <c r="E38" s="33"/>
      <c r="F38" s="33"/>
      <c r="G38" s="33"/>
      <c r="H38" s="61"/>
      <c r="I38" s="3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</row>
    <row r="39" spans="1:202 1149:16192" s="27" customFormat="1" ht="15.75" x14ac:dyDescent="0.25">
      <c r="A39" s="59" t="s">
        <v>52</v>
      </c>
      <c r="B39" s="36"/>
      <c r="C39" s="36"/>
      <c r="D39" s="64"/>
      <c r="E39" s="36"/>
      <c r="F39" s="36"/>
      <c r="G39" s="36"/>
      <c r="H39" s="36"/>
      <c r="I39" s="36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</row>
    <row r="40" spans="1:202 1149:16192" s="32" customFormat="1" x14ac:dyDescent="0.25">
      <c r="A40" s="197"/>
      <c r="B40" s="197"/>
      <c r="C40" s="197"/>
      <c r="D40" s="197"/>
      <c r="E40" s="197"/>
      <c r="F40" s="197"/>
      <c r="G40" s="197"/>
      <c r="H40" s="197"/>
      <c r="I40" s="33"/>
      <c r="J40" s="3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</row>
    <row r="41" spans="1:202 1149:16192" s="32" customFormat="1" x14ac:dyDescent="0.25">
      <c r="A41" s="36"/>
      <c r="B41" s="36"/>
      <c r="C41" s="37"/>
      <c r="D41" s="33"/>
      <c r="E41" s="58"/>
      <c r="F41" s="33"/>
      <c r="G41" s="33"/>
      <c r="H41" s="37"/>
      <c r="I41" s="36"/>
      <c r="J41" s="3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</row>
    <row r="42" spans="1:202 1149:16192" s="32" customFormat="1" ht="15" customHeight="1" x14ac:dyDescent="0.25">
      <c r="A42" s="59"/>
      <c r="B42" s="36"/>
      <c r="C42" s="308"/>
      <c r="D42" s="308"/>
      <c r="E42" s="308"/>
      <c r="F42" s="308"/>
      <c r="G42" s="308"/>
      <c r="H42" s="40"/>
      <c r="I42" s="36"/>
      <c r="J42" s="3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</row>
    <row r="43" spans="1:202 1149:16192" s="34" customFormat="1" x14ac:dyDescent="0.25">
      <c r="A43" s="1"/>
      <c r="B43" s="1"/>
      <c r="C43" s="308"/>
      <c r="D43" s="308"/>
      <c r="E43" s="308"/>
      <c r="F43" s="308"/>
      <c r="G43" s="308"/>
      <c r="H43" s="40"/>
      <c r="I43" s="1"/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</row>
    <row r="44" spans="1:202 1149:16192" x14ac:dyDescent="0.25">
      <c r="C44" s="308"/>
      <c r="D44" s="308"/>
      <c r="E44" s="308"/>
      <c r="F44" s="308"/>
      <c r="G44" s="308"/>
      <c r="H44" s="40"/>
      <c r="J44" s="36"/>
    </row>
    <row r="45" spans="1:202 1149:16192" x14ac:dyDescent="0.25">
      <c r="C45" s="40"/>
      <c r="D45" s="40"/>
      <c r="E45" s="40"/>
      <c r="F45" s="40"/>
      <c r="G45" s="40"/>
      <c r="H45" s="40"/>
      <c r="J45" s="36"/>
    </row>
    <row r="46" spans="1:202 1149:16192" x14ac:dyDescent="0.25">
      <c r="C46" s="40"/>
      <c r="D46" s="40"/>
      <c r="E46" s="40"/>
      <c r="F46" s="40"/>
      <c r="G46" s="40"/>
      <c r="H46" s="40"/>
    </row>
    <row r="47" spans="1:202 1149:16192" x14ac:dyDescent="0.25">
      <c r="C47" s="40"/>
      <c r="D47" s="40"/>
      <c r="E47" s="40"/>
      <c r="F47" s="40"/>
      <c r="G47" s="40"/>
      <c r="H47" s="40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I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"/>
  <sheetViews>
    <sheetView topLeftCell="B1" workbookViewId="0">
      <selection activeCell="G39" sqref="G39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2514"/>
  <sheetViews>
    <sheetView tabSelected="1" zoomScale="112" zoomScaleNormal="112" workbookViewId="0">
      <pane ySplit="1" topLeftCell="A2460" activePane="bottomLeft" state="frozen"/>
      <selection pane="bottomLeft" activeCell="C2460" sqref="C2460"/>
    </sheetView>
  </sheetViews>
  <sheetFormatPr baseColWidth="10" defaultColWidth="11.42578125" defaultRowHeight="12.75" x14ac:dyDescent="0.2"/>
  <cols>
    <col min="1" max="1" width="11.42578125" style="92"/>
    <col min="2" max="2" width="56.42578125" style="92" customWidth="1"/>
    <col min="3" max="3" width="20.42578125" style="92" customWidth="1"/>
    <col min="4" max="4" width="14" style="92" customWidth="1"/>
    <col min="5" max="16384" width="11.42578125" style="92"/>
  </cols>
  <sheetData>
    <row r="1" spans="1:14" s="94" customFormat="1" ht="38.25" x14ac:dyDescent="0.25">
      <c r="A1" s="217" t="s">
        <v>0</v>
      </c>
      <c r="B1" s="218" t="s">
        <v>479</v>
      </c>
      <c r="C1" s="218" t="s">
        <v>480</v>
      </c>
      <c r="D1" s="218" t="s">
        <v>481</v>
      </c>
      <c r="E1" s="219" t="s">
        <v>482</v>
      </c>
      <c r="F1" s="220" t="s">
        <v>483</v>
      </c>
      <c r="G1" s="221" t="s">
        <v>484</v>
      </c>
      <c r="H1" s="222" t="s">
        <v>485</v>
      </c>
      <c r="I1" s="220" t="s">
        <v>486</v>
      </c>
      <c r="J1" s="220" t="s">
        <v>487</v>
      </c>
      <c r="K1" s="223" t="s">
        <v>488</v>
      </c>
      <c r="L1" s="218" t="s">
        <v>489</v>
      </c>
      <c r="M1" s="224" t="s">
        <v>490</v>
      </c>
      <c r="N1" s="93"/>
    </row>
    <row r="2" spans="1:14" x14ac:dyDescent="0.2">
      <c r="A2" s="102">
        <v>42004</v>
      </c>
      <c r="B2" s="103" t="s">
        <v>303</v>
      </c>
      <c r="C2" s="104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05" t="s">
        <v>8</v>
      </c>
      <c r="E2" s="106">
        <v>4500</v>
      </c>
      <c r="F2" s="107">
        <f t="shared" ref="F2:F65" si="0">E2/655.957</f>
        <v>6.8602057756834673</v>
      </c>
      <c r="G2" s="108">
        <f t="shared" ref="G2:G65" si="1">E2/H2</f>
        <v>7.8136720508076216</v>
      </c>
      <c r="H2" s="109">
        <v>575.91359999999997</v>
      </c>
      <c r="I2" s="110" t="s">
        <v>62</v>
      </c>
      <c r="J2" s="111" t="s">
        <v>491</v>
      </c>
      <c r="K2" s="112" t="s">
        <v>304</v>
      </c>
      <c r="L2" s="113" t="s">
        <v>14</v>
      </c>
      <c r="M2" s="113" t="s">
        <v>492</v>
      </c>
    </row>
    <row r="3" spans="1:14" x14ac:dyDescent="0.2">
      <c r="A3" s="225">
        <v>42004</v>
      </c>
      <c r="B3" s="226" t="s">
        <v>303</v>
      </c>
      <c r="C3" s="227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228" t="s">
        <v>8</v>
      </c>
      <c r="E3" s="95">
        <v>4500</v>
      </c>
      <c r="F3" s="97">
        <f t="shared" si="0"/>
        <v>6.8602057756834673</v>
      </c>
      <c r="G3" s="96">
        <f t="shared" si="1"/>
        <v>7.8136720508076216</v>
      </c>
      <c r="H3" s="98">
        <v>575.91359999999997</v>
      </c>
      <c r="I3" s="99" t="s">
        <v>62</v>
      </c>
      <c r="J3" s="101" t="s">
        <v>491</v>
      </c>
      <c r="K3" s="100" t="s">
        <v>304</v>
      </c>
      <c r="L3" s="91" t="s">
        <v>14</v>
      </c>
      <c r="M3" s="91" t="s">
        <v>492</v>
      </c>
    </row>
    <row r="4" spans="1:14" x14ac:dyDescent="0.2">
      <c r="A4" s="88">
        <v>42005</v>
      </c>
      <c r="B4" s="229" t="s">
        <v>305</v>
      </c>
      <c r="C4" s="89" t="s">
        <v>126</v>
      </c>
      <c r="D4" s="90" t="s">
        <v>8</v>
      </c>
      <c r="E4" s="95">
        <v>4500</v>
      </c>
      <c r="F4" s="97">
        <f t="shared" si="0"/>
        <v>6.8602057756834673</v>
      </c>
      <c r="G4" s="96">
        <f t="shared" si="1"/>
        <v>7.8136720508076216</v>
      </c>
      <c r="H4" s="98">
        <v>575.91359999999997</v>
      </c>
      <c r="I4" s="99" t="s">
        <v>12</v>
      </c>
      <c r="J4" s="101" t="s">
        <v>491</v>
      </c>
      <c r="K4" s="100" t="s">
        <v>306</v>
      </c>
      <c r="L4" s="91" t="s">
        <v>14</v>
      </c>
      <c r="M4" s="91" t="s">
        <v>492</v>
      </c>
    </row>
    <row r="5" spans="1:14" x14ac:dyDescent="0.2">
      <c r="A5" s="88">
        <v>42010</v>
      </c>
      <c r="B5" s="229" t="s">
        <v>305</v>
      </c>
      <c r="C5" s="89" t="s">
        <v>126</v>
      </c>
      <c r="D5" s="90" t="s">
        <v>8</v>
      </c>
      <c r="E5" s="95">
        <v>4500</v>
      </c>
      <c r="F5" s="97">
        <f t="shared" si="0"/>
        <v>6.8602057756834673</v>
      </c>
      <c r="G5" s="96">
        <f t="shared" si="1"/>
        <v>7.8136720508076216</v>
      </c>
      <c r="H5" s="98">
        <v>575.91359999999997</v>
      </c>
      <c r="I5" s="99" t="s">
        <v>12</v>
      </c>
      <c r="J5" s="101" t="s">
        <v>491</v>
      </c>
      <c r="K5" s="100" t="s">
        <v>306</v>
      </c>
      <c r="L5" s="91" t="s">
        <v>14</v>
      </c>
      <c r="M5" s="91" t="s">
        <v>492</v>
      </c>
    </row>
    <row r="6" spans="1:14" x14ac:dyDescent="0.2">
      <c r="A6" s="88">
        <v>42017</v>
      </c>
      <c r="B6" s="229" t="s">
        <v>307</v>
      </c>
      <c r="C6" s="89" t="s">
        <v>117</v>
      </c>
      <c r="D6" s="90" t="s">
        <v>9</v>
      </c>
      <c r="E6" s="95">
        <v>600</v>
      </c>
      <c r="F6" s="97">
        <f t="shared" si="0"/>
        <v>0.91469410342446233</v>
      </c>
      <c r="G6" s="96">
        <f t="shared" si="1"/>
        <v>1.0418229401076828</v>
      </c>
      <c r="H6" s="98">
        <v>575.91359999999997</v>
      </c>
      <c r="I6" s="99" t="s">
        <v>58</v>
      </c>
      <c r="J6" s="101" t="s">
        <v>491</v>
      </c>
      <c r="K6" s="100" t="s">
        <v>308</v>
      </c>
      <c r="L6" s="91" t="s">
        <v>14</v>
      </c>
      <c r="M6" s="91" t="s">
        <v>492</v>
      </c>
    </row>
    <row r="7" spans="1:14" x14ac:dyDescent="0.2">
      <c r="A7" s="88">
        <v>42017</v>
      </c>
      <c r="B7" s="229" t="s">
        <v>309</v>
      </c>
      <c r="C7" s="89" t="s">
        <v>117</v>
      </c>
      <c r="D7" s="90" t="s">
        <v>9</v>
      </c>
      <c r="E7" s="95">
        <v>600</v>
      </c>
      <c r="F7" s="97">
        <f t="shared" si="0"/>
        <v>0.91469410342446233</v>
      </c>
      <c r="G7" s="96">
        <f t="shared" si="1"/>
        <v>1.0418229401076828</v>
      </c>
      <c r="H7" s="98">
        <v>575.91359999999997</v>
      </c>
      <c r="I7" s="99" t="s">
        <v>58</v>
      </c>
      <c r="J7" s="101" t="s">
        <v>491</v>
      </c>
      <c r="K7" s="100" t="s">
        <v>308</v>
      </c>
      <c r="L7" s="91" t="s">
        <v>14</v>
      </c>
      <c r="M7" s="91" t="s">
        <v>492</v>
      </c>
    </row>
    <row r="8" spans="1:14" x14ac:dyDescent="0.2">
      <c r="A8" s="88">
        <v>42017</v>
      </c>
      <c r="B8" s="229" t="s">
        <v>310</v>
      </c>
      <c r="C8" s="89" t="s">
        <v>117</v>
      </c>
      <c r="D8" s="90" t="s">
        <v>9</v>
      </c>
      <c r="E8" s="95">
        <v>200</v>
      </c>
      <c r="F8" s="97">
        <f t="shared" si="0"/>
        <v>0.30489803447482078</v>
      </c>
      <c r="G8" s="96">
        <f t="shared" si="1"/>
        <v>0.34727431336922765</v>
      </c>
      <c r="H8" s="98">
        <v>575.91359999999997</v>
      </c>
      <c r="I8" s="99" t="s">
        <v>58</v>
      </c>
      <c r="J8" s="101" t="s">
        <v>491</v>
      </c>
      <c r="K8" s="100" t="s">
        <v>308</v>
      </c>
      <c r="L8" s="91" t="s">
        <v>14</v>
      </c>
      <c r="M8" s="91" t="s">
        <v>492</v>
      </c>
    </row>
    <row r="9" spans="1:14" x14ac:dyDescent="0.2">
      <c r="A9" s="88">
        <v>42017</v>
      </c>
      <c r="B9" s="229" t="s">
        <v>311</v>
      </c>
      <c r="C9" s="89" t="s">
        <v>126</v>
      </c>
      <c r="D9" s="90" t="s">
        <v>9</v>
      </c>
      <c r="E9" s="95">
        <v>27000</v>
      </c>
      <c r="F9" s="97">
        <f t="shared" si="0"/>
        <v>41.161234654100802</v>
      </c>
      <c r="G9" s="96">
        <f t="shared" si="1"/>
        <v>46.88203230484573</v>
      </c>
      <c r="H9" s="98">
        <v>575.91359999999997</v>
      </c>
      <c r="I9" s="99" t="s">
        <v>58</v>
      </c>
      <c r="J9" s="101" t="s">
        <v>491</v>
      </c>
      <c r="K9" s="100" t="s">
        <v>308</v>
      </c>
      <c r="L9" s="91" t="s">
        <v>14</v>
      </c>
      <c r="M9" s="91" t="s">
        <v>492</v>
      </c>
    </row>
    <row r="10" spans="1:14" x14ac:dyDescent="0.2">
      <c r="A10" s="88">
        <v>42017</v>
      </c>
      <c r="B10" s="229" t="s">
        <v>64</v>
      </c>
      <c r="C10" s="89" t="s">
        <v>125</v>
      </c>
      <c r="D10" s="90" t="s">
        <v>9</v>
      </c>
      <c r="E10" s="95">
        <v>24000</v>
      </c>
      <c r="F10" s="97">
        <f t="shared" si="0"/>
        <v>36.587764136978493</v>
      </c>
      <c r="G10" s="96">
        <f t="shared" si="1"/>
        <v>41.672917604307315</v>
      </c>
      <c r="H10" s="98">
        <v>575.91359999999997</v>
      </c>
      <c r="I10" s="99" t="s">
        <v>58</v>
      </c>
      <c r="J10" s="101" t="s">
        <v>491</v>
      </c>
      <c r="K10" s="100" t="s">
        <v>308</v>
      </c>
      <c r="L10" s="91" t="s">
        <v>14</v>
      </c>
      <c r="M10" s="91" t="s">
        <v>492</v>
      </c>
    </row>
    <row r="11" spans="1:14" x14ac:dyDescent="0.2">
      <c r="A11" s="88">
        <v>42017</v>
      </c>
      <c r="B11" s="229" t="s">
        <v>312</v>
      </c>
      <c r="C11" s="89" t="s">
        <v>117</v>
      </c>
      <c r="D11" s="90" t="s">
        <v>9</v>
      </c>
      <c r="E11" s="95">
        <v>400</v>
      </c>
      <c r="F11" s="97">
        <f t="shared" si="0"/>
        <v>0.60979606894964156</v>
      </c>
      <c r="G11" s="96">
        <f t="shared" si="1"/>
        <v>0.6945486267384553</v>
      </c>
      <c r="H11" s="98">
        <v>575.91359999999997</v>
      </c>
      <c r="I11" s="99" t="s">
        <v>58</v>
      </c>
      <c r="J11" s="101" t="s">
        <v>491</v>
      </c>
      <c r="K11" s="100" t="s">
        <v>313</v>
      </c>
      <c r="L11" s="91" t="s">
        <v>14</v>
      </c>
      <c r="M11" s="91" t="s">
        <v>492</v>
      </c>
    </row>
    <row r="12" spans="1:14" x14ac:dyDescent="0.2">
      <c r="A12" s="88">
        <v>42017</v>
      </c>
      <c r="B12" s="229" t="s">
        <v>314</v>
      </c>
      <c r="C12" s="89" t="s">
        <v>117</v>
      </c>
      <c r="D12" s="90" t="s">
        <v>9</v>
      </c>
      <c r="E12" s="95">
        <v>400</v>
      </c>
      <c r="F12" s="97">
        <f t="shared" si="0"/>
        <v>0.60979606894964156</v>
      </c>
      <c r="G12" s="96">
        <f t="shared" si="1"/>
        <v>0.6945486267384553</v>
      </c>
      <c r="H12" s="98">
        <v>575.91359999999997</v>
      </c>
      <c r="I12" s="99" t="s">
        <v>58</v>
      </c>
      <c r="J12" s="101" t="s">
        <v>491</v>
      </c>
      <c r="K12" s="100" t="s">
        <v>313</v>
      </c>
      <c r="L12" s="91" t="s">
        <v>14</v>
      </c>
      <c r="M12" s="91" t="s">
        <v>492</v>
      </c>
    </row>
    <row r="13" spans="1:14" x14ac:dyDescent="0.2">
      <c r="A13" s="88">
        <v>42017</v>
      </c>
      <c r="B13" s="229" t="s">
        <v>315</v>
      </c>
      <c r="C13" s="89" t="s">
        <v>133</v>
      </c>
      <c r="D13" s="90" t="s">
        <v>9</v>
      </c>
      <c r="E13" s="95">
        <v>25000</v>
      </c>
      <c r="F13" s="97">
        <f t="shared" si="0"/>
        <v>38.112254309352593</v>
      </c>
      <c r="G13" s="96">
        <f t="shared" si="1"/>
        <v>43.409289171153453</v>
      </c>
      <c r="H13" s="98">
        <v>575.91359999999997</v>
      </c>
      <c r="I13" s="99" t="s">
        <v>58</v>
      </c>
      <c r="J13" s="101" t="s">
        <v>491</v>
      </c>
      <c r="K13" s="100" t="s">
        <v>313</v>
      </c>
      <c r="L13" s="91" t="s">
        <v>14</v>
      </c>
      <c r="M13" s="91" t="s">
        <v>492</v>
      </c>
    </row>
    <row r="14" spans="1:14" x14ac:dyDescent="0.2">
      <c r="A14" s="88">
        <v>42017</v>
      </c>
      <c r="B14" s="229" t="s">
        <v>165</v>
      </c>
      <c r="C14" s="89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90" t="s">
        <v>8</v>
      </c>
      <c r="E14" s="95">
        <v>600</v>
      </c>
      <c r="F14" s="97">
        <f t="shared" si="0"/>
        <v>0.91469410342446233</v>
      </c>
      <c r="G14" s="96">
        <f t="shared" si="1"/>
        <v>1.0418229401076828</v>
      </c>
      <c r="H14" s="98">
        <v>575.91359999999997</v>
      </c>
      <c r="I14" s="99" t="s">
        <v>62</v>
      </c>
      <c r="J14" s="101" t="s">
        <v>491</v>
      </c>
      <c r="K14" s="100" t="s">
        <v>316</v>
      </c>
      <c r="L14" s="91" t="s">
        <v>14</v>
      </c>
      <c r="M14" s="91" t="s">
        <v>492</v>
      </c>
    </row>
    <row r="15" spans="1:14" x14ac:dyDescent="0.2">
      <c r="A15" s="88">
        <v>42017</v>
      </c>
      <c r="B15" s="229" t="s">
        <v>166</v>
      </c>
      <c r="C15" s="89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90" t="s">
        <v>8</v>
      </c>
      <c r="E15" s="95">
        <v>600</v>
      </c>
      <c r="F15" s="97">
        <f t="shared" si="0"/>
        <v>0.91469410342446233</v>
      </c>
      <c r="G15" s="96">
        <f t="shared" si="1"/>
        <v>1.0418229401076828</v>
      </c>
      <c r="H15" s="98">
        <v>575.91359999999997</v>
      </c>
      <c r="I15" s="99" t="s">
        <v>62</v>
      </c>
      <c r="J15" s="101" t="s">
        <v>491</v>
      </c>
      <c r="K15" s="100" t="s">
        <v>316</v>
      </c>
      <c r="L15" s="91" t="s">
        <v>14</v>
      </c>
      <c r="M15" s="91" t="s">
        <v>492</v>
      </c>
    </row>
    <row r="16" spans="1:14" x14ac:dyDescent="0.2">
      <c r="A16" s="88">
        <v>42018</v>
      </c>
      <c r="B16" s="229" t="s">
        <v>141</v>
      </c>
      <c r="C16" s="89" t="s">
        <v>125</v>
      </c>
      <c r="D16" s="90" t="s">
        <v>9</v>
      </c>
      <c r="E16" s="95">
        <v>2000</v>
      </c>
      <c r="F16" s="97">
        <f t="shared" si="0"/>
        <v>3.0489803447482076</v>
      </c>
      <c r="G16" s="96">
        <f t="shared" si="1"/>
        <v>3.4727431336922763</v>
      </c>
      <c r="H16" s="98">
        <v>575.91359999999997</v>
      </c>
      <c r="I16" s="99" t="s">
        <v>58</v>
      </c>
      <c r="J16" s="101" t="s">
        <v>491</v>
      </c>
      <c r="K16" s="100" t="s">
        <v>317</v>
      </c>
      <c r="L16" s="91" t="s">
        <v>14</v>
      </c>
      <c r="M16" s="91" t="s">
        <v>492</v>
      </c>
    </row>
    <row r="17" spans="1:13" x14ac:dyDescent="0.2">
      <c r="A17" s="88">
        <v>42018</v>
      </c>
      <c r="B17" s="229" t="s">
        <v>318</v>
      </c>
      <c r="C17" s="89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90" t="s">
        <v>11</v>
      </c>
      <c r="E17" s="95">
        <v>800</v>
      </c>
      <c r="F17" s="97">
        <f t="shared" si="0"/>
        <v>1.2195921378992831</v>
      </c>
      <c r="G17" s="96">
        <f t="shared" si="1"/>
        <v>1.3890972534769106</v>
      </c>
      <c r="H17" s="98">
        <v>575.91359999999997</v>
      </c>
      <c r="I17" s="99" t="s">
        <v>61</v>
      </c>
      <c r="J17" s="101" t="s">
        <v>491</v>
      </c>
      <c r="K17" s="100" t="s">
        <v>319</v>
      </c>
      <c r="L17" s="91" t="s">
        <v>14</v>
      </c>
      <c r="M17" s="91" t="s">
        <v>492</v>
      </c>
    </row>
    <row r="18" spans="1:13" x14ac:dyDescent="0.2">
      <c r="A18" s="88">
        <v>42018</v>
      </c>
      <c r="B18" s="229" t="s">
        <v>320</v>
      </c>
      <c r="C18" s="89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90" t="s">
        <v>11</v>
      </c>
      <c r="E18" s="95">
        <v>800</v>
      </c>
      <c r="F18" s="97">
        <f t="shared" si="0"/>
        <v>1.2195921378992831</v>
      </c>
      <c r="G18" s="96">
        <f t="shared" si="1"/>
        <v>1.3890972534769106</v>
      </c>
      <c r="H18" s="98">
        <v>575.91359999999997</v>
      </c>
      <c r="I18" s="99" t="s">
        <v>61</v>
      </c>
      <c r="J18" s="101" t="s">
        <v>491</v>
      </c>
      <c r="K18" s="100" t="s">
        <v>319</v>
      </c>
      <c r="L18" s="91" t="s">
        <v>14</v>
      </c>
      <c r="M18" s="91" t="s">
        <v>492</v>
      </c>
    </row>
    <row r="19" spans="1:13" x14ac:dyDescent="0.2">
      <c r="A19" s="88">
        <v>42018</v>
      </c>
      <c r="B19" s="229" t="s">
        <v>321</v>
      </c>
      <c r="C19" s="89" t="s">
        <v>145</v>
      </c>
      <c r="D19" s="90" t="s">
        <v>9</v>
      </c>
      <c r="E19" s="95">
        <v>15000</v>
      </c>
      <c r="F19" s="97">
        <f t="shared" si="0"/>
        <v>22.867352585611556</v>
      </c>
      <c r="G19" s="96">
        <f t="shared" si="1"/>
        <v>26.045573502692072</v>
      </c>
      <c r="H19" s="98">
        <v>575.91359999999997</v>
      </c>
      <c r="I19" s="99" t="s">
        <v>61</v>
      </c>
      <c r="J19" s="101" t="s">
        <v>491</v>
      </c>
      <c r="K19" s="100" t="s">
        <v>319</v>
      </c>
      <c r="L19" s="91" t="s">
        <v>14</v>
      </c>
      <c r="M19" s="91" t="s">
        <v>492</v>
      </c>
    </row>
    <row r="20" spans="1:13" x14ac:dyDescent="0.2">
      <c r="A20" s="88">
        <v>42018</v>
      </c>
      <c r="B20" s="229" t="s">
        <v>165</v>
      </c>
      <c r="C20" s="89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90" t="s">
        <v>8</v>
      </c>
      <c r="E20" s="95">
        <v>600</v>
      </c>
      <c r="F20" s="97">
        <f t="shared" si="0"/>
        <v>0.91469410342446233</v>
      </c>
      <c r="G20" s="96">
        <f t="shared" si="1"/>
        <v>1.0418229401076828</v>
      </c>
      <c r="H20" s="98">
        <v>575.91359999999997</v>
      </c>
      <c r="I20" s="99" t="s">
        <v>62</v>
      </c>
      <c r="J20" s="101" t="s">
        <v>491</v>
      </c>
      <c r="K20" s="100" t="s">
        <v>316</v>
      </c>
      <c r="L20" s="91" t="s">
        <v>14</v>
      </c>
      <c r="M20" s="91" t="s">
        <v>492</v>
      </c>
    </row>
    <row r="21" spans="1:13" x14ac:dyDescent="0.2">
      <c r="A21" s="88">
        <v>42018</v>
      </c>
      <c r="B21" s="229" t="s">
        <v>166</v>
      </c>
      <c r="C21" s="89" t="str">
        <f t="shared" si="2"/>
        <v>Transport</v>
      </c>
      <c r="D21" s="90" t="s">
        <v>8</v>
      </c>
      <c r="E21" s="95">
        <v>600</v>
      </c>
      <c r="F21" s="97">
        <f t="shared" si="0"/>
        <v>0.91469410342446233</v>
      </c>
      <c r="G21" s="96">
        <f t="shared" si="1"/>
        <v>1.0418229401076828</v>
      </c>
      <c r="H21" s="98">
        <v>575.91359999999997</v>
      </c>
      <c r="I21" s="99" t="s">
        <v>62</v>
      </c>
      <c r="J21" s="101" t="s">
        <v>491</v>
      </c>
      <c r="K21" s="100" t="s">
        <v>316</v>
      </c>
      <c r="L21" s="91" t="s">
        <v>14</v>
      </c>
      <c r="M21" s="91" t="s">
        <v>492</v>
      </c>
    </row>
    <row r="22" spans="1:13" x14ac:dyDescent="0.2">
      <c r="A22" s="88">
        <v>42019</v>
      </c>
      <c r="B22" s="229" t="s">
        <v>165</v>
      </c>
      <c r="C22" s="89" t="str">
        <f t="shared" si="2"/>
        <v>Transport</v>
      </c>
      <c r="D22" s="90" t="s">
        <v>8</v>
      </c>
      <c r="E22" s="95">
        <v>600</v>
      </c>
      <c r="F22" s="97">
        <f t="shared" si="0"/>
        <v>0.91469410342446233</v>
      </c>
      <c r="G22" s="96">
        <f t="shared" si="1"/>
        <v>1.0418229401076828</v>
      </c>
      <c r="H22" s="98">
        <v>575.91359999999997</v>
      </c>
      <c r="I22" s="99" t="s">
        <v>62</v>
      </c>
      <c r="J22" s="101" t="s">
        <v>491</v>
      </c>
      <c r="K22" s="100" t="s">
        <v>316</v>
      </c>
      <c r="L22" s="91" t="s">
        <v>14</v>
      </c>
      <c r="M22" s="91" t="s">
        <v>492</v>
      </c>
    </row>
    <row r="23" spans="1:13" x14ac:dyDescent="0.2">
      <c r="A23" s="88">
        <v>42019</v>
      </c>
      <c r="B23" s="229" t="s">
        <v>166</v>
      </c>
      <c r="C23" s="89" t="str">
        <f t="shared" si="2"/>
        <v>Transport</v>
      </c>
      <c r="D23" s="90" t="s">
        <v>8</v>
      </c>
      <c r="E23" s="95">
        <v>600</v>
      </c>
      <c r="F23" s="97">
        <f t="shared" si="0"/>
        <v>0.91469410342446233</v>
      </c>
      <c r="G23" s="96">
        <f t="shared" si="1"/>
        <v>1.0418229401076828</v>
      </c>
      <c r="H23" s="98">
        <v>575.91359999999997</v>
      </c>
      <c r="I23" s="99" t="s">
        <v>62</v>
      </c>
      <c r="J23" s="101" t="s">
        <v>491</v>
      </c>
      <c r="K23" s="100" t="s">
        <v>316</v>
      </c>
      <c r="L23" s="91" t="s">
        <v>14</v>
      </c>
      <c r="M23" s="91" t="s">
        <v>492</v>
      </c>
    </row>
    <row r="24" spans="1:13" x14ac:dyDescent="0.2">
      <c r="A24" s="88">
        <v>42020</v>
      </c>
      <c r="B24" s="229" t="s">
        <v>165</v>
      </c>
      <c r="C24" s="89" t="str">
        <f t="shared" si="2"/>
        <v>Transport</v>
      </c>
      <c r="D24" s="90" t="s">
        <v>8</v>
      </c>
      <c r="E24" s="95">
        <v>600</v>
      </c>
      <c r="F24" s="97">
        <f t="shared" si="0"/>
        <v>0.91469410342446233</v>
      </c>
      <c r="G24" s="96">
        <f t="shared" si="1"/>
        <v>1.0418229401076828</v>
      </c>
      <c r="H24" s="98">
        <v>575.91359999999997</v>
      </c>
      <c r="I24" s="99" t="s">
        <v>62</v>
      </c>
      <c r="J24" s="101" t="s">
        <v>491</v>
      </c>
      <c r="K24" s="100" t="s">
        <v>322</v>
      </c>
      <c r="L24" s="91" t="s">
        <v>14</v>
      </c>
      <c r="M24" s="91" t="s">
        <v>492</v>
      </c>
    </row>
    <row r="25" spans="1:13" x14ac:dyDescent="0.2">
      <c r="A25" s="88">
        <v>42020</v>
      </c>
      <c r="B25" s="229" t="s">
        <v>166</v>
      </c>
      <c r="C25" s="89" t="str">
        <f t="shared" si="2"/>
        <v>Transport</v>
      </c>
      <c r="D25" s="90" t="s">
        <v>8</v>
      </c>
      <c r="E25" s="95">
        <v>600</v>
      </c>
      <c r="F25" s="97">
        <f t="shared" si="0"/>
        <v>0.91469410342446233</v>
      </c>
      <c r="G25" s="96">
        <f t="shared" si="1"/>
        <v>1.0418229401076828</v>
      </c>
      <c r="H25" s="98">
        <v>575.91359999999997</v>
      </c>
      <c r="I25" s="99" t="s">
        <v>62</v>
      </c>
      <c r="J25" s="101" t="s">
        <v>491</v>
      </c>
      <c r="K25" s="100" t="s">
        <v>322</v>
      </c>
      <c r="L25" s="91" t="s">
        <v>14</v>
      </c>
      <c r="M25" s="91" t="s">
        <v>492</v>
      </c>
    </row>
    <row r="26" spans="1:13" x14ac:dyDescent="0.2">
      <c r="A26" s="88">
        <v>42021</v>
      </c>
      <c r="B26" s="229" t="s">
        <v>323</v>
      </c>
      <c r="C26" s="89" t="s">
        <v>136</v>
      </c>
      <c r="D26" s="90" t="s">
        <v>9</v>
      </c>
      <c r="E26" s="95">
        <v>253623</v>
      </c>
      <c r="F26" s="97">
        <f t="shared" si="0"/>
        <v>386.64577098803733</v>
      </c>
      <c r="G26" s="96">
        <f t="shared" si="1"/>
        <v>440.38376589821809</v>
      </c>
      <c r="H26" s="98">
        <v>575.91359999999997</v>
      </c>
      <c r="I26" s="99" t="s">
        <v>58</v>
      </c>
      <c r="J26" s="101" t="s">
        <v>491</v>
      </c>
      <c r="K26" s="100" t="s">
        <v>324</v>
      </c>
      <c r="L26" s="91" t="s">
        <v>14</v>
      </c>
      <c r="M26" s="91" t="s">
        <v>492</v>
      </c>
    </row>
    <row r="27" spans="1:13" x14ac:dyDescent="0.2">
      <c r="A27" s="88">
        <v>42021</v>
      </c>
      <c r="B27" s="229" t="s">
        <v>325</v>
      </c>
      <c r="C27" s="89" t="s">
        <v>136</v>
      </c>
      <c r="D27" s="90" t="s">
        <v>9</v>
      </c>
      <c r="E27" s="95">
        <v>2750</v>
      </c>
      <c r="F27" s="97">
        <f t="shared" si="0"/>
        <v>4.1923479740287855</v>
      </c>
      <c r="G27" s="96">
        <f t="shared" si="1"/>
        <v>4.7750218088268799</v>
      </c>
      <c r="H27" s="98">
        <v>575.91359999999997</v>
      </c>
      <c r="I27" s="99" t="s">
        <v>58</v>
      </c>
      <c r="J27" s="101" t="s">
        <v>491</v>
      </c>
      <c r="K27" s="100" t="s">
        <v>324</v>
      </c>
      <c r="L27" s="91" t="s">
        <v>14</v>
      </c>
      <c r="M27" s="91" t="s">
        <v>492</v>
      </c>
    </row>
    <row r="28" spans="1:13" x14ac:dyDescent="0.2">
      <c r="A28" s="88">
        <v>42021</v>
      </c>
      <c r="B28" s="229" t="s">
        <v>326</v>
      </c>
      <c r="C28" s="89" t="s">
        <v>117</v>
      </c>
      <c r="D28" s="90" t="s">
        <v>9</v>
      </c>
      <c r="E28" s="95">
        <v>150</v>
      </c>
      <c r="F28" s="97">
        <f t="shared" si="0"/>
        <v>0.22867352585611558</v>
      </c>
      <c r="G28" s="96">
        <f t="shared" si="1"/>
        <v>0.26045573502692071</v>
      </c>
      <c r="H28" s="98">
        <v>575.91359999999997</v>
      </c>
      <c r="I28" s="99" t="s">
        <v>58</v>
      </c>
      <c r="J28" s="101" t="s">
        <v>491</v>
      </c>
      <c r="K28" s="100" t="s">
        <v>324</v>
      </c>
      <c r="L28" s="91" t="s">
        <v>14</v>
      </c>
      <c r="M28" s="91" t="s">
        <v>492</v>
      </c>
    </row>
    <row r="29" spans="1:13" x14ac:dyDescent="0.2">
      <c r="A29" s="88">
        <v>42021</v>
      </c>
      <c r="B29" s="229" t="s">
        <v>327</v>
      </c>
      <c r="C29" s="89" t="s">
        <v>117</v>
      </c>
      <c r="D29" s="90" t="s">
        <v>9</v>
      </c>
      <c r="E29" s="95">
        <v>800</v>
      </c>
      <c r="F29" s="97">
        <f t="shared" si="0"/>
        <v>1.2195921378992831</v>
      </c>
      <c r="G29" s="96">
        <f t="shared" si="1"/>
        <v>1.3890972534769106</v>
      </c>
      <c r="H29" s="98">
        <v>575.91359999999997</v>
      </c>
      <c r="I29" s="99" t="s">
        <v>58</v>
      </c>
      <c r="J29" s="101" t="s">
        <v>491</v>
      </c>
      <c r="K29" s="100" t="s">
        <v>324</v>
      </c>
      <c r="L29" s="91" t="s">
        <v>14</v>
      </c>
      <c r="M29" s="91" t="s">
        <v>492</v>
      </c>
    </row>
    <row r="30" spans="1:13" x14ac:dyDescent="0.2">
      <c r="A30" s="88">
        <v>42021</v>
      </c>
      <c r="B30" s="229" t="s">
        <v>328</v>
      </c>
      <c r="C30" s="89" t="s">
        <v>117</v>
      </c>
      <c r="D30" s="90" t="s">
        <v>9</v>
      </c>
      <c r="E30" s="95">
        <v>600</v>
      </c>
      <c r="F30" s="97">
        <f t="shared" si="0"/>
        <v>0.91469410342446233</v>
      </c>
      <c r="G30" s="96">
        <f t="shared" si="1"/>
        <v>1.0418229401076828</v>
      </c>
      <c r="H30" s="98">
        <v>575.91359999999997</v>
      </c>
      <c r="I30" s="99" t="s">
        <v>58</v>
      </c>
      <c r="J30" s="101" t="s">
        <v>491</v>
      </c>
      <c r="K30" s="100" t="s">
        <v>324</v>
      </c>
      <c r="L30" s="91" t="s">
        <v>14</v>
      </c>
      <c r="M30" s="91" t="s">
        <v>492</v>
      </c>
    </row>
    <row r="31" spans="1:13" x14ac:dyDescent="0.2">
      <c r="A31" s="88">
        <v>42021</v>
      </c>
      <c r="B31" s="229" t="s">
        <v>165</v>
      </c>
      <c r="C31" s="89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90" t="s">
        <v>8</v>
      </c>
      <c r="E31" s="95">
        <v>600</v>
      </c>
      <c r="F31" s="97">
        <f t="shared" si="0"/>
        <v>0.91469410342446233</v>
      </c>
      <c r="G31" s="96">
        <f t="shared" si="1"/>
        <v>1.0418229401076828</v>
      </c>
      <c r="H31" s="98">
        <v>575.91359999999997</v>
      </c>
      <c r="I31" s="99" t="s">
        <v>62</v>
      </c>
      <c r="J31" s="101" t="s">
        <v>491</v>
      </c>
      <c r="K31" s="100" t="s">
        <v>322</v>
      </c>
      <c r="L31" s="91" t="s">
        <v>14</v>
      </c>
      <c r="M31" s="91" t="s">
        <v>492</v>
      </c>
    </row>
    <row r="32" spans="1:13" x14ac:dyDescent="0.2">
      <c r="A32" s="88">
        <v>42021</v>
      </c>
      <c r="B32" s="229" t="s">
        <v>166</v>
      </c>
      <c r="C32" s="89" t="str">
        <f t="shared" si="3"/>
        <v>Transport</v>
      </c>
      <c r="D32" s="90" t="s">
        <v>8</v>
      </c>
      <c r="E32" s="95">
        <v>600</v>
      </c>
      <c r="F32" s="97">
        <f t="shared" si="0"/>
        <v>0.91469410342446233</v>
      </c>
      <c r="G32" s="96">
        <f t="shared" si="1"/>
        <v>1.0418229401076828</v>
      </c>
      <c r="H32" s="98">
        <v>575.91359999999997</v>
      </c>
      <c r="I32" s="99" t="s">
        <v>62</v>
      </c>
      <c r="J32" s="101" t="s">
        <v>491</v>
      </c>
      <c r="K32" s="100" t="s">
        <v>322</v>
      </c>
      <c r="L32" s="91" t="s">
        <v>14</v>
      </c>
      <c r="M32" s="91" t="s">
        <v>492</v>
      </c>
    </row>
    <row r="33" spans="1:13" x14ac:dyDescent="0.2">
      <c r="A33" s="88">
        <v>42021</v>
      </c>
      <c r="B33" s="229" t="s">
        <v>329</v>
      </c>
      <c r="C33" s="89" t="str">
        <f t="shared" si="3"/>
        <v>Transport</v>
      </c>
      <c r="D33" s="90" t="s">
        <v>8</v>
      </c>
      <c r="E33" s="95">
        <v>1400</v>
      </c>
      <c r="F33" s="97">
        <f t="shared" si="0"/>
        <v>2.1342862413237453</v>
      </c>
      <c r="G33" s="96">
        <f t="shared" si="1"/>
        <v>2.4309201935845932</v>
      </c>
      <c r="H33" s="98">
        <v>575.91359999999997</v>
      </c>
      <c r="I33" s="99" t="s">
        <v>62</v>
      </c>
      <c r="J33" s="101" t="s">
        <v>491</v>
      </c>
      <c r="K33" s="100" t="s">
        <v>330</v>
      </c>
      <c r="L33" s="91" t="s">
        <v>14</v>
      </c>
      <c r="M33" s="91" t="s">
        <v>492</v>
      </c>
    </row>
    <row r="34" spans="1:13" x14ac:dyDescent="0.2">
      <c r="A34" s="88">
        <v>42021</v>
      </c>
      <c r="B34" s="229" t="s">
        <v>331</v>
      </c>
      <c r="C34" s="89" t="str">
        <f t="shared" si="3"/>
        <v>Transport</v>
      </c>
      <c r="D34" s="90" t="s">
        <v>8</v>
      </c>
      <c r="E34" s="95">
        <v>300</v>
      </c>
      <c r="F34" s="97">
        <f t="shared" si="0"/>
        <v>0.45734705171223117</v>
      </c>
      <c r="G34" s="96">
        <f t="shared" si="1"/>
        <v>0.52091147005384142</v>
      </c>
      <c r="H34" s="98">
        <v>575.91359999999997</v>
      </c>
      <c r="I34" s="99" t="s">
        <v>62</v>
      </c>
      <c r="J34" s="101" t="s">
        <v>491</v>
      </c>
      <c r="K34" s="100" t="s">
        <v>330</v>
      </c>
      <c r="L34" s="91" t="s">
        <v>14</v>
      </c>
      <c r="M34" s="91" t="s">
        <v>492</v>
      </c>
    </row>
    <row r="35" spans="1:13" x14ac:dyDescent="0.2">
      <c r="A35" s="88">
        <v>42021</v>
      </c>
      <c r="B35" s="229" t="s">
        <v>263</v>
      </c>
      <c r="C35" s="89" t="str">
        <f t="shared" si="3"/>
        <v>Trust Building</v>
      </c>
      <c r="D35" s="90" t="s">
        <v>8</v>
      </c>
      <c r="E35" s="95">
        <v>1500</v>
      </c>
      <c r="F35" s="97">
        <f t="shared" si="0"/>
        <v>2.2867352585611558</v>
      </c>
      <c r="G35" s="96">
        <f t="shared" si="1"/>
        <v>2.6045573502692072</v>
      </c>
      <c r="H35" s="98">
        <v>575.91359999999997</v>
      </c>
      <c r="I35" s="99" t="s">
        <v>62</v>
      </c>
      <c r="J35" s="101" t="s">
        <v>491</v>
      </c>
      <c r="K35" s="100" t="s">
        <v>330</v>
      </c>
      <c r="L35" s="91" t="s">
        <v>14</v>
      </c>
      <c r="M35" s="91" t="s">
        <v>492</v>
      </c>
    </row>
    <row r="36" spans="1:13" x14ac:dyDescent="0.2">
      <c r="A36" s="88">
        <v>42021</v>
      </c>
      <c r="B36" s="229" t="s">
        <v>332</v>
      </c>
      <c r="C36" s="89" t="str">
        <f t="shared" si="3"/>
        <v>Transport</v>
      </c>
      <c r="D36" s="90" t="s">
        <v>8</v>
      </c>
      <c r="E36" s="95">
        <v>300</v>
      </c>
      <c r="F36" s="97">
        <f t="shared" si="0"/>
        <v>0.45734705171223117</v>
      </c>
      <c r="G36" s="96">
        <f t="shared" si="1"/>
        <v>0.52091147005384142</v>
      </c>
      <c r="H36" s="98">
        <v>575.91359999999997</v>
      </c>
      <c r="I36" s="99" t="s">
        <v>62</v>
      </c>
      <c r="J36" s="101" t="s">
        <v>491</v>
      </c>
      <c r="K36" s="100" t="s">
        <v>330</v>
      </c>
      <c r="L36" s="91" t="s">
        <v>14</v>
      </c>
      <c r="M36" s="91" t="s">
        <v>492</v>
      </c>
    </row>
    <row r="37" spans="1:13" x14ac:dyDescent="0.2">
      <c r="A37" s="88">
        <v>42021</v>
      </c>
      <c r="B37" s="229" t="s">
        <v>333</v>
      </c>
      <c r="C37" s="89" t="str">
        <f t="shared" si="3"/>
        <v>Transport</v>
      </c>
      <c r="D37" s="90" t="s">
        <v>8</v>
      </c>
      <c r="E37" s="95">
        <v>1400</v>
      </c>
      <c r="F37" s="97">
        <f t="shared" si="0"/>
        <v>2.1342862413237453</v>
      </c>
      <c r="G37" s="96">
        <f t="shared" si="1"/>
        <v>2.4309201935845932</v>
      </c>
      <c r="H37" s="98">
        <v>575.91359999999997</v>
      </c>
      <c r="I37" s="99" t="s">
        <v>62</v>
      </c>
      <c r="J37" s="101" t="s">
        <v>491</v>
      </c>
      <c r="K37" s="100" t="s">
        <v>330</v>
      </c>
      <c r="L37" s="91" t="s">
        <v>14</v>
      </c>
      <c r="M37" s="91" t="s">
        <v>492</v>
      </c>
    </row>
    <row r="38" spans="1:13" x14ac:dyDescent="0.2">
      <c r="A38" s="88">
        <v>42023</v>
      </c>
      <c r="B38" s="229" t="s">
        <v>334</v>
      </c>
      <c r="C38" s="89" t="str">
        <f t="shared" si="3"/>
        <v>Transport</v>
      </c>
      <c r="D38" s="90" t="s">
        <v>8</v>
      </c>
      <c r="E38" s="95">
        <v>700</v>
      </c>
      <c r="F38" s="97">
        <f t="shared" si="0"/>
        <v>1.0671431206618727</v>
      </c>
      <c r="G38" s="96">
        <f t="shared" si="1"/>
        <v>1.2154600967922966</v>
      </c>
      <c r="H38" s="98">
        <v>575.91359999999997</v>
      </c>
      <c r="I38" s="99" t="s">
        <v>62</v>
      </c>
      <c r="J38" s="101" t="s">
        <v>491</v>
      </c>
      <c r="K38" s="100" t="s">
        <v>335</v>
      </c>
      <c r="L38" s="91" t="s">
        <v>14</v>
      </c>
      <c r="M38" s="91" t="s">
        <v>492</v>
      </c>
    </row>
    <row r="39" spans="1:13" x14ac:dyDescent="0.2">
      <c r="A39" s="88">
        <v>42023</v>
      </c>
      <c r="B39" s="229" t="s">
        <v>263</v>
      </c>
      <c r="C39" s="89" t="str">
        <f t="shared" si="3"/>
        <v>Trust Building</v>
      </c>
      <c r="D39" s="90" t="s">
        <v>8</v>
      </c>
      <c r="E39" s="95">
        <v>1500</v>
      </c>
      <c r="F39" s="97">
        <f t="shared" si="0"/>
        <v>2.2867352585611558</v>
      </c>
      <c r="G39" s="96">
        <f t="shared" si="1"/>
        <v>2.6045573502692072</v>
      </c>
      <c r="H39" s="98">
        <v>575.91359999999997</v>
      </c>
      <c r="I39" s="99" t="s">
        <v>62</v>
      </c>
      <c r="J39" s="101" t="s">
        <v>491</v>
      </c>
      <c r="K39" s="100" t="s">
        <v>335</v>
      </c>
      <c r="L39" s="91" t="s">
        <v>14</v>
      </c>
      <c r="M39" s="91" t="s">
        <v>492</v>
      </c>
    </row>
    <row r="40" spans="1:13" x14ac:dyDescent="0.2">
      <c r="A40" s="88">
        <v>42023</v>
      </c>
      <c r="B40" s="229" t="s">
        <v>336</v>
      </c>
      <c r="C40" s="89" t="str">
        <f t="shared" si="3"/>
        <v>Transport</v>
      </c>
      <c r="D40" s="90" t="s">
        <v>8</v>
      </c>
      <c r="E40" s="95">
        <v>700</v>
      </c>
      <c r="F40" s="97">
        <f t="shared" si="0"/>
        <v>1.0671431206618727</v>
      </c>
      <c r="G40" s="96">
        <f t="shared" si="1"/>
        <v>1.2154600967922966</v>
      </c>
      <c r="H40" s="98">
        <v>575.91359999999997</v>
      </c>
      <c r="I40" s="99" t="s">
        <v>62</v>
      </c>
      <c r="J40" s="101" t="s">
        <v>491</v>
      </c>
      <c r="K40" s="100" t="s">
        <v>335</v>
      </c>
      <c r="L40" s="91" t="s">
        <v>14</v>
      </c>
      <c r="M40" s="91" t="s">
        <v>492</v>
      </c>
    </row>
    <row r="41" spans="1:13" x14ac:dyDescent="0.2">
      <c r="A41" s="88">
        <v>42024</v>
      </c>
      <c r="B41" s="229" t="s">
        <v>311</v>
      </c>
      <c r="C41" s="89" t="s">
        <v>126</v>
      </c>
      <c r="D41" s="90" t="s">
        <v>9</v>
      </c>
      <c r="E41" s="95">
        <v>27000</v>
      </c>
      <c r="F41" s="97">
        <f t="shared" si="0"/>
        <v>41.161234654100802</v>
      </c>
      <c r="G41" s="96">
        <f t="shared" si="1"/>
        <v>46.88203230484573</v>
      </c>
      <c r="H41" s="98">
        <v>575.91359999999997</v>
      </c>
      <c r="I41" s="99" t="s">
        <v>58</v>
      </c>
      <c r="J41" s="101" t="s">
        <v>491</v>
      </c>
      <c r="K41" s="100" t="s">
        <v>337</v>
      </c>
      <c r="L41" s="91" t="s">
        <v>14</v>
      </c>
      <c r="M41" s="91" t="s">
        <v>492</v>
      </c>
    </row>
    <row r="42" spans="1:13" x14ac:dyDescent="0.2">
      <c r="A42" s="88">
        <v>42024</v>
      </c>
      <c r="B42" s="229" t="s">
        <v>307</v>
      </c>
      <c r="C42" s="89" t="s">
        <v>117</v>
      </c>
      <c r="D42" s="90" t="s">
        <v>9</v>
      </c>
      <c r="E42" s="95">
        <v>600</v>
      </c>
      <c r="F42" s="97">
        <f t="shared" si="0"/>
        <v>0.91469410342446233</v>
      </c>
      <c r="G42" s="96">
        <f t="shared" si="1"/>
        <v>1.0418229401076828</v>
      </c>
      <c r="H42" s="98">
        <v>575.91359999999997</v>
      </c>
      <c r="I42" s="99" t="s">
        <v>58</v>
      </c>
      <c r="J42" s="101" t="s">
        <v>491</v>
      </c>
      <c r="K42" s="100" t="s">
        <v>337</v>
      </c>
      <c r="L42" s="91" t="s">
        <v>14</v>
      </c>
      <c r="M42" s="91" t="s">
        <v>492</v>
      </c>
    </row>
    <row r="43" spans="1:13" x14ac:dyDescent="0.2">
      <c r="A43" s="88">
        <v>42024</v>
      </c>
      <c r="B43" s="229" t="s">
        <v>309</v>
      </c>
      <c r="C43" s="89" t="s">
        <v>117</v>
      </c>
      <c r="D43" s="90" t="s">
        <v>9</v>
      </c>
      <c r="E43" s="95">
        <v>600</v>
      </c>
      <c r="F43" s="97">
        <f t="shared" si="0"/>
        <v>0.91469410342446233</v>
      </c>
      <c r="G43" s="96">
        <f t="shared" si="1"/>
        <v>1.0418229401076828</v>
      </c>
      <c r="H43" s="98">
        <v>575.91359999999997</v>
      </c>
      <c r="I43" s="99" t="s">
        <v>58</v>
      </c>
      <c r="J43" s="101" t="s">
        <v>491</v>
      </c>
      <c r="K43" s="100" t="s">
        <v>337</v>
      </c>
      <c r="L43" s="91" t="s">
        <v>14</v>
      </c>
      <c r="M43" s="91" t="s">
        <v>492</v>
      </c>
    </row>
    <row r="44" spans="1:13" x14ac:dyDescent="0.2">
      <c r="A44" s="88">
        <v>42024</v>
      </c>
      <c r="B44" s="229" t="s">
        <v>338</v>
      </c>
      <c r="C44" s="89" t="s">
        <v>117</v>
      </c>
      <c r="D44" s="90" t="s">
        <v>8</v>
      </c>
      <c r="E44" s="95">
        <v>1600</v>
      </c>
      <c r="F44" s="97">
        <f t="shared" si="0"/>
        <v>2.4391842757985662</v>
      </c>
      <c r="G44" s="96">
        <f t="shared" si="1"/>
        <v>2.7781945069538212</v>
      </c>
      <c r="H44" s="98">
        <v>575.91359999999997</v>
      </c>
      <c r="I44" s="99" t="s">
        <v>12</v>
      </c>
      <c r="J44" s="101" t="s">
        <v>491</v>
      </c>
      <c r="K44" s="100" t="s">
        <v>339</v>
      </c>
      <c r="L44" s="91" t="s">
        <v>14</v>
      </c>
      <c r="M44" s="91" t="s">
        <v>492</v>
      </c>
    </row>
    <row r="45" spans="1:13" x14ac:dyDescent="0.2">
      <c r="A45" s="88">
        <v>42024</v>
      </c>
      <c r="B45" s="229" t="s">
        <v>340</v>
      </c>
      <c r="C45" s="89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90" t="s">
        <v>8</v>
      </c>
      <c r="E45" s="95">
        <v>900</v>
      </c>
      <c r="F45" s="97">
        <f t="shared" si="0"/>
        <v>1.3720411551366933</v>
      </c>
      <c r="G45" s="96">
        <f t="shared" si="1"/>
        <v>1.5627344101615244</v>
      </c>
      <c r="H45" s="98">
        <v>575.91359999999997</v>
      </c>
      <c r="I45" s="99" t="s">
        <v>12</v>
      </c>
      <c r="J45" s="101" t="s">
        <v>491</v>
      </c>
      <c r="K45" s="100" t="s">
        <v>341</v>
      </c>
      <c r="L45" s="91" t="s">
        <v>14</v>
      </c>
      <c r="M45" s="91" t="s">
        <v>492</v>
      </c>
    </row>
    <row r="46" spans="1:13" x14ac:dyDescent="0.2">
      <c r="A46" s="88">
        <v>42024</v>
      </c>
      <c r="B46" s="229" t="s">
        <v>342</v>
      </c>
      <c r="C46" s="89" t="s">
        <v>237</v>
      </c>
      <c r="D46" s="90" t="s">
        <v>8</v>
      </c>
      <c r="E46" s="95">
        <v>1200</v>
      </c>
      <c r="F46" s="97">
        <f t="shared" si="0"/>
        <v>1.8293882068489247</v>
      </c>
      <c r="G46" s="96">
        <f t="shared" si="1"/>
        <v>2.0836458802153657</v>
      </c>
      <c r="H46" s="98">
        <v>575.91359999999997</v>
      </c>
      <c r="I46" s="99" t="s">
        <v>12</v>
      </c>
      <c r="J46" s="101" t="s">
        <v>491</v>
      </c>
      <c r="K46" s="100" t="s">
        <v>341</v>
      </c>
      <c r="L46" s="91" t="s">
        <v>14</v>
      </c>
      <c r="M46" s="91" t="s">
        <v>492</v>
      </c>
    </row>
    <row r="47" spans="1:13" x14ac:dyDescent="0.2">
      <c r="A47" s="88">
        <v>42024</v>
      </c>
      <c r="B47" s="229" t="s">
        <v>165</v>
      </c>
      <c r="C47" s="89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90" t="s">
        <v>8</v>
      </c>
      <c r="E47" s="95">
        <v>600</v>
      </c>
      <c r="F47" s="97">
        <f t="shared" si="0"/>
        <v>0.91469410342446233</v>
      </c>
      <c r="G47" s="96">
        <f t="shared" si="1"/>
        <v>1.0418229401076828</v>
      </c>
      <c r="H47" s="98">
        <v>575.91359999999997</v>
      </c>
      <c r="I47" s="99" t="s">
        <v>62</v>
      </c>
      <c r="J47" s="101" t="s">
        <v>491</v>
      </c>
      <c r="K47" s="100" t="s">
        <v>322</v>
      </c>
      <c r="L47" s="91" t="s">
        <v>14</v>
      </c>
      <c r="M47" s="91" t="s">
        <v>492</v>
      </c>
    </row>
    <row r="48" spans="1:13" x14ac:dyDescent="0.2">
      <c r="A48" s="88">
        <v>42024</v>
      </c>
      <c r="B48" s="229" t="s">
        <v>166</v>
      </c>
      <c r="C48" s="89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90" t="s">
        <v>8</v>
      </c>
      <c r="E48" s="95">
        <v>600</v>
      </c>
      <c r="F48" s="97">
        <f t="shared" si="0"/>
        <v>0.91469410342446233</v>
      </c>
      <c r="G48" s="96">
        <f t="shared" si="1"/>
        <v>1.0418229401076828</v>
      </c>
      <c r="H48" s="98">
        <v>575.91359999999997</v>
      </c>
      <c r="I48" s="99" t="s">
        <v>62</v>
      </c>
      <c r="J48" s="101" t="s">
        <v>491</v>
      </c>
      <c r="K48" s="100" t="s">
        <v>322</v>
      </c>
      <c r="L48" s="91" t="s">
        <v>14</v>
      </c>
      <c r="M48" s="91" t="s">
        <v>492</v>
      </c>
    </row>
    <row r="49" spans="1:13" x14ac:dyDescent="0.2">
      <c r="A49" s="88">
        <v>42024</v>
      </c>
      <c r="B49" s="229" t="s">
        <v>343</v>
      </c>
      <c r="C49" s="89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90" t="s">
        <v>8</v>
      </c>
      <c r="E49" s="95">
        <v>700</v>
      </c>
      <c r="F49" s="97">
        <f t="shared" si="0"/>
        <v>1.0671431206618727</v>
      </c>
      <c r="G49" s="96">
        <f t="shared" si="1"/>
        <v>1.2154600967922966</v>
      </c>
      <c r="H49" s="98">
        <v>575.91359999999997</v>
      </c>
      <c r="I49" s="99" t="s">
        <v>62</v>
      </c>
      <c r="J49" s="101" t="s">
        <v>491</v>
      </c>
      <c r="K49" s="100" t="s">
        <v>344</v>
      </c>
      <c r="L49" s="91" t="s">
        <v>14</v>
      </c>
      <c r="M49" s="91" t="s">
        <v>492</v>
      </c>
    </row>
    <row r="50" spans="1:13" x14ac:dyDescent="0.2">
      <c r="A50" s="88">
        <v>42024</v>
      </c>
      <c r="B50" s="229" t="s">
        <v>263</v>
      </c>
      <c r="C50" s="89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90" t="s">
        <v>8</v>
      </c>
      <c r="E50" s="95">
        <v>1500</v>
      </c>
      <c r="F50" s="97">
        <f t="shared" si="0"/>
        <v>2.2867352585611558</v>
      </c>
      <c r="G50" s="96">
        <f t="shared" si="1"/>
        <v>2.6045573502692072</v>
      </c>
      <c r="H50" s="98">
        <v>575.91359999999997</v>
      </c>
      <c r="I50" s="99" t="s">
        <v>62</v>
      </c>
      <c r="J50" s="101" t="s">
        <v>491</v>
      </c>
      <c r="K50" s="100" t="s">
        <v>344</v>
      </c>
      <c r="L50" s="91" t="s">
        <v>14</v>
      </c>
      <c r="M50" s="91" t="s">
        <v>492</v>
      </c>
    </row>
    <row r="51" spans="1:13" x14ac:dyDescent="0.2">
      <c r="A51" s="88">
        <v>42024</v>
      </c>
      <c r="B51" s="229" t="s">
        <v>345</v>
      </c>
      <c r="C51" s="89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90" t="s">
        <v>8</v>
      </c>
      <c r="E51" s="95">
        <v>700</v>
      </c>
      <c r="F51" s="97">
        <f t="shared" si="0"/>
        <v>1.0671431206618727</v>
      </c>
      <c r="G51" s="96">
        <f t="shared" si="1"/>
        <v>1.2154600967922966</v>
      </c>
      <c r="H51" s="98">
        <v>575.91359999999997</v>
      </c>
      <c r="I51" s="99" t="s">
        <v>62</v>
      </c>
      <c r="J51" s="101" t="s">
        <v>491</v>
      </c>
      <c r="K51" s="100" t="s">
        <v>344</v>
      </c>
      <c r="L51" s="91" t="s">
        <v>14</v>
      </c>
      <c r="M51" s="91" t="s">
        <v>492</v>
      </c>
    </row>
    <row r="52" spans="1:13" x14ac:dyDescent="0.2">
      <c r="A52" s="88">
        <v>42025</v>
      </c>
      <c r="B52" s="229" t="s">
        <v>266</v>
      </c>
      <c r="C52" s="89" t="s">
        <v>117</v>
      </c>
      <c r="D52" s="90" t="s">
        <v>8</v>
      </c>
      <c r="E52" s="95">
        <v>600</v>
      </c>
      <c r="F52" s="97">
        <f t="shared" si="0"/>
        <v>0.91469410342446233</v>
      </c>
      <c r="G52" s="96">
        <f t="shared" si="1"/>
        <v>1.0418229401076828</v>
      </c>
      <c r="H52" s="98">
        <v>575.91359999999997</v>
      </c>
      <c r="I52" s="99" t="s">
        <v>12</v>
      </c>
      <c r="J52" s="101" t="s">
        <v>491</v>
      </c>
      <c r="K52" s="100" t="s">
        <v>346</v>
      </c>
      <c r="L52" s="91" t="s">
        <v>14</v>
      </c>
      <c r="M52" s="91" t="s">
        <v>492</v>
      </c>
    </row>
    <row r="53" spans="1:13" x14ac:dyDescent="0.2">
      <c r="A53" s="88">
        <v>42025</v>
      </c>
      <c r="B53" s="229" t="s">
        <v>347</v>
      </c>
      <c r="C53" s="89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90" t="s">
        <v>8</v>
      </c>
      <c r="E53" s="95">
        <v>5500</v>
      </c>
      <c r="F53" s="97">
        <f t="shared" si="0"/>
        <v>8.3846959480575709</v>
      </c>
      <c r="G53" s="96">
        <f t="shared" si="1"/>
        <v>9.5500436176537598</v>
      </c>
      <c r="H53" s="98">
        <v>575.91359999999997</v>
      </c>
      <c r="I53" s="99" t="s">
        <v>12</v>
      </c>
      <c r="J53" s="101" t="s">
        <v>491</v>
      </c>
      <c r="K53" s="100" t="s">
        <v>348</v>
      </c>
      <c r="L53" s="91" t="s">
        <v>14</v>
      </c>
      <c r="M53" s="91" t="s">
        <v>492</v>
      </c>
    </row>
    <row r="54" spans="1:13" x14ac:dyDescent="0.2">
      <c r="A54" s="88">
        <v>42025</v>
      </c>
      <c r="B54" s="229" t="s">
        <v>261</v>
      </c>
      <c r="C54" s="89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90" t="s">
        <v>8</v>
      </c>
      <c r="E54" s="95">
        <v>1600</v>
      </c>
      <c r="F54" s="97">
        <f t="shared" si="0"/>
        <v>2.4391842757985662</v>
      </c>
      <c r="G54" s="96">
        <f t="shared" si="1"/>
        <v>2.7781945069538212</v>
      </c>
      <c r="H54" s="98">
        <v>575.91359999999997</v>
      </c>
      <c r="I54" s="99" t="s">
        <v>12</v>
      </c>
      <c r="J54" s="101" t="s">
        <v>491</v>
      </c>
      <c r="K54" s="100" t="s">
        <v>346</v>
      </c>
      <c r="L54" s="91" t="s">
        <v>14</v>
      </c>
      <c r="M54" s="91" t="s">
        <v>492</v>
      </c>
    </row>
    <row r="55" spans="1:13" x14ac:dyDescent="0.2">
      <c r="A55" s="88">
        <v>42025</v>
      </c>
      <c r="B55" s="229" t="s">
        <v>349</v>
      </c>
      <c r="C55" s="89" t="s">
        <v>237</v>
      </c>
      <c r="D55" s="90" t="s">
        <v>8</v>
      </c>
      <c r="E55" s="95">
        <v>2900</v>
      </c>
      <c r="F55" s="97">
        <f t="shared" si="0"/>
        <v>4.4210214998849011</v>
      </c>
      <c r="G55" s="96">
        <f t="shared" si="1"/>
        <v>5.0354775438538004</v>
      </c>
      <c r="H55" s="98">
        <v>575.91359999999997</v>
      </c>
      <c r="I55" s="99" t="s">
        <v>12</v>
      </c>
      <c r="J55" s="101" t="s">
        <v>491</v>
      </c>
      <c r="K55" s="100" t="s">
        <v>346</v>
      </c>
      <c r="L55" s="91" t="s">
        <v>14</v>
      </c>
      <c r="M55" s="91" t="s">
        <v>492</v>
      </c>
    </row>
    <row r="56" spans="1:13" x14ac:dyDescent="0.2">
      <c r="A56" s="88">
        <v>42025</v>
      </c>
      <c r="B56" s="229" t="s">
        <v>350</v>
      </c>
      <c r="C56" s="89" t="s">
        <v>271</v>
      </c>
      <c r="D56" s="90" t="s">
        <v>8</v>
      </c>
      <c r="E56" s="95">
        <v>5000</v>
      </c>
      <c r="F56" s="97">
        <f t="shared" si="0"/>
        <v>7.6224508618705187</v>
      </c>
      <c r="G56" s="96">
        <f t="shared" si="1"/>
        <v>8.6818578342306907</v>
      </c>
      <c r="H56" s="98">
        <v>575.91359999999997</v>
      </c>
      <c r="I56" s="99" t="s">
        <v>12</v>
      </c>
      <c r="J56" s="101" t="s">
        <v>491</v>
      </c>
      <c r="K56" s="100" t="s">
        <v>346</v>
      </c>
      <c r="L56" s="91" t="s">
        <v>14</v>
      </c>
      <c r="M56" s="91" t="s">
        <v>492</v>
      </c>
    </row>
    <row r="57" spans="1:13" x14ac:dyDescent="0.2">
      <c r="A57" s="88">
        <v>42025</v>
      </c>
      <c r="B57" s="229" t="s">
        <v>351</v>
      </c>
      <c r="C57" s="89" t="s">
        <v>271</v>
      </c>
      <c r="D57" s="90" t="s">
        <v>8</v>
      </c>
      <c r="E57" s="95">
        <v>3000</v>
      </c>
      <c r="F57" s="97">
        <f t="shared" si="0"/>
        <v>4.5734705171223116</v>
      </c>
      <c r="G57" s="96">
        <f t="shared" si="1"/>
        <v>5.2091147005384144</v>
      </c>
      <c r="H57" s="98">
        <v>575.91359999999997</v>
      </c>
      <c r="I57" s="99" t="s">
        <v>12</v>
      </c>
      <c r="J57" s="101" t="s">
        <v>491</v>
      </c>
      <c r="K57" s="100" t="s">
        <v>346</v>
      </c>
      <c r="L57" s="91" t="s">
        <v>14</v>
      </c>
      <c r="M57" s="91" t="s">
        <v>492</v>
      </c>
    </row>
    <row r="58" spans="1:13" x14ac:dyDescent="0.2">
      <c r="A58" s="88">
        <v>42025</v>
      </c>
      <c r="B58" s="229" t="s">
        <v>166</v>
      </c>
      <c r="C58" s="89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90" t="s">
        <v>8</v>
      </c>
      <c r="E58" s="95">
        <v>600</v>
      </c>
      <c r="F58" s="97">
        <f t="shared" si="0"/>
        <v>0.91469410342446233</v>
      </c>
      <c r="G58" s="96">
        <f t="shared" si="1"/>
        <v>1.0418229401076828</v>
      </c>
      <c r="H58" s="98">
        <v>575.91359999999997</v>
      </c>
      <c r="I58" s="99" t="s">
        <v>62</v>
      </c>
      <c r="J58" s="101" t="s">
        <v>491</v>
      </c>
      <c r="K58" s="100" t="s">
        <v>322</v>
      </c>
      <c r="L58" s="91" t="s">
        <v>14</v>
      </c>
      <c r="M58" s="91" t="s">
        <v>492</v>
      </c>
    </row>
    <row r="59" spans="1:13" x14ac:dyDescent="0.2">
      <c r="A59" s="88">
        <v>42025</v>
      </c>
      <c r="B59" s="229" t="s">
        <v>352</v>
      </c>
      <c r="C59" s="89" t="str">
        <f t="shared" si="4"/>
        <v>Transport</v>
      </c>
      <c r="D59" s="90" t="s">
        <v>8</v>
      </c>
      <c r="E59" s="95">
        <v>600</v>
      </c>
      <c r="F59" s="97">
        <f t="shared" si="0"/>
        <v>0.91469410342446233</v>
      </c>
      <c r="G59" s="96">
        <f t="shared" si="1"/>
        <v>1.0418229401076828</v>
      </c>
      <c r="H59" s="98">
        <v>575.91359999999997</v>
      </c>
      <c r="I59" s="99" t="s">
        <v>62</v>
      </c>
      <c r="J59" s="101" t="s">
        <v>491</v>
      </c>
      <c r="K59" s="100" t="s">
        <v>353</v>
      </c>
      <c r="L59" s="91" t="s">
        <v>14</v>
      </c>
      <c r="M59" s="91" t="s">
        <v>492</v>
      </c>
    </row>
    <row r="60" spans="1:13" x14ac:dyDescent="0.2">
      <c r="A60" s="88">
        <v>42025</v>
      </c>
      <c r="B60" s="229" t="s">
        <v>354</v>
      </c>
      <c r="C60" s="89" t="str">
        <f t="shared" si="4"/>
        <v>Transport</v>
      </c>
      <c r="D60" s="90" t="s">
        <v>8</v>
      </c>
      <c r="E60" s="95">
        <v>350</v>
      </c>
      <c r="F60" s="97">
        <f t="shared" si="0"/>
        <v>0.53357156033093633</v>
      </c>
      <c r="G60" s="96">
        <f t="shared" si="1"/>
        <v>0.6077300483961483</v>
      </c>
      <c r="H60" s="98">
        <v>575.91359999999997</v>
      </c>
      <c r="I60" s="99" t="s">
        <v>62</v>
      </c>
      <c r="J60" s="101" t="s">
        <v>491</v>
      </c>
      <c r="K60" s="100" t="s">
        <v>353</v>
      </c>
      <c r="L60" s="91" t="s">
        <v>14</v>
      </c>
      <c r="M60" s="91" t="s">
        <v>492</v>
      </c>
    </row>
    <row r="61" spans="1:13" x14ac:dyDescent="0.2">
      <c r="A61" s="88">
        <v>42025</v>
      </c>
      <c r="B61" s="229" t="s">
        <v>355</v>
      </c>
      <c r="C61" s="89" t="str">
        <f t="shared" si="4"/>
        <v>Transport</v>
      </c>
      <c r="D61" s="90" t="s">
        <v>8</v>
      </c>
      <c r="E61" s="95">
        <v>700</v>
      </c>
      <c r="F61" s="97">
        <f t="shared" si="0"/>
        <v>1.0671431206618727</v>
      </c>
      <c r="G61" s="96">
        <f t="shared" si="1"/>
        <v>1.2154600967922966</v>
      </c>
      <c r="H61" s="98">
        <v>575.91359999999997</v>
      </c>
      <c r="I61" s="99" t="s">
        <v>62</v>
      </c>
      <c r="J61" s="101" t="s">
        <v>491</v>
      </c>
      <c r="K61" s="100" t="s">
        <v>353</v>
      </c>
      <c r="L61" s="91" t="s">
        <v>14</v>
      </c>
      <c r="M61" s="91" t="s">
        <v>492</v>
      </c>
    </row>
    <row r="62" spans="1:13" x14ac:dyDescent="0.2">
      <c r="A62" s="88">
        <v>42025</v>
      </c>
      <c r="B62" s="229" t="s">
        <v>263</v>
      </c>
      <c r="C62" s="89" t="str">
        <f t="shared" si="4"/>
        <v>Trust Building</v>
      </c>
      <c r="D62" s="90" t="s">
        <v>8</v>
      </c>
      <c r="E62" s="95">
        <v>1500</v>
      </c>
      <c r="F62" s="97">
        <f t="shared" si="0"/>
        <v>2.2867352585611558</v>
      </c>
      <c r="G62" s="96">
        <f t="shared" si="1"/>
        <v>2.6045573502692072</v>
      </c>
      <c r="H62" s="98">
        <v>575.91359999999997</v>
      </c>
      <c r="I62" s="99" t="s">
        <v>62</v>
      </c>
      <c r="J62" s="101" t="s">
        <v>491</v>
      </c>
      <c r="K62" s="100" t="s">
        <v>353</v>
      </c>
      <c r="L62" s="91" t="s">
        <v>14</v>
      </c>
      <c r="M62" s="91" t="s">
        <v>492</v>
      </c>
    </row>
    <row r="63" spans="1:13" x14ac:dyDescent="0.2">
      <c r="A63" s="88">
        <v>42025</v>
      </c>
      <c r="B63" s="229" t="s">
        <v>356</v>
      </c>
      <c r="C63" s="89" t="str">
        <f t="shared" si="4"/>
        <v>Transport</v>
      </c>
      <c r="D63" s="90" t="s">
        <v>8</v>
      </c>
      <c r="E63" s="95">
        <v>700</v>
      </c>
      <c r="F63" s="97">
        <f t="shared" si="0"/>
        <v>1.0671431206618727</v>
      </c>
      <c r="G63" s="96">
        <f t="shared" si="1"/>
        <v>1.2154600967922966</v>
      </c>
      <c r="H63" s="98">
        <v>575.91359999999997</v>
      </c>
      <c r="I63" s="99" t="s">
        <v>62</v>
      </c>
      <c r="J63" s="101" t="s">
        <v>491</v>
      </c>
      <c r="K63" s="100" t="s">
        <v>353</v>
      </c>
      <c r="L63" s="91" t="s">
        <v>14</v>
      </c>
      <c r="M63" s="91" t="s">
        <v>492</v>
      </c>
    </row>
    <row r="64" spans="1:13" x14ac:dyDescent="0.2">
      <c r="A64" s="88">
        <v>42025</v>
      </c>
      <c r="B64" s="229" t="s">
        <v>357</v>
      </c>
      <c r="C64" s="89" t="str">
        <f t="shared" si="4"/>
        <v>Transport</v>
      </c>
      <c r="D64" s="90" t="s">
        <v>8</v>
      </c>
      <c r="E64" s="95">
        <v>350</v>
      </c>
      <c r="F64" s="97">
        <f t="shared" si="0"/>
        <v>0.53357156033093633</v>
      </c>
      <c r="G64" s="96">
        <f t="shared" si="1"/>
        <v>0.6077300483961483</v>
      </c>
      <c r="H64" s="98">
        <v>575.91359999999997</v>
      </c>
      <c r="I64" s="99" t="s">
        <v>62</v>
      </c>
      <c r="J64" s="101" t="s">
        <v>491</v>
      </c>
      <c r="K64" s="100" t="s">
        <v>353</v>
      </c>
      <c r="L64" s="91" t="s">
        <v>14</v>
      </c>
      <c r="M64" s="91" t="s">
        <v>492</v>
      </c>
    </row>
    <row r="65" spans="1:13" x14ac:dyDescent="0.2">
      <c r="A65" s="88">
        <v>42025</v>
      </c>
      <c r="B65" s="229" t="s">
        <v>358</v>
      </c>
      <c r="C65" s="89" t="str">
        <f t="shared" si="4"/>
        <v>Transport</v>
      </c>
      <c r="D65" s="90" t="s">
        <v>8</v>
      </c>
      <c r="E65" s="95">
        <v>800</v>
      </c>
      <c r="F65" s="97">
        <f t="shared" si="0"/>
        <v>1.2195921378992831</v>
      </c>
      <c r="G65" s="96">
        <f t="shared" si="1"/>
        <v>1.3890972534769106</v>
      </c>
      <c r="H65" s="98">
        <v>575.91359999999997</v>
      </c>
      <c r="I65" s="99" t="s">
        <v>62</v>
      </c>
      <c r="J65" s="101" t="s">
        <v>491</v>
      </c>
      <c r="K65" s="100" t="s">
        <v>353</v>
      </c>
      <c r="L65" s="91" t="s">
        <v>14</v>
      </c>
      <c r="M65" s="91" t="s">
        <v>492</v>
      </c>
    </row>
    <row r="66" spans="1:13" x14ac:dyDescent="0.2">
      <c r="A66" s="88">
        <v>42026</v>
      </c>
      <c r="B66" s="229" t="s">
        <v>63</v>
      </c>
      <c r="C66" s="89" t="s">
        <v>140</v>
      </c>
      <c r="D66" s="90" t="s">
        <v>9</v>
      </c>
      <c r="E66" s="95">
        <v>6670</v>
      </c>
      <c r="F66" s="97">
        <f t="shared" ref="F66:F129" si="5">E66/655.957</f>
        <v>10.168349449735272</v>
      </c>
      <c r="G66" s="96">
        <f t="shared" ref="G66:G129" si="6">E66/H66</f>
        <v>11.581598350863741</v>
      </c>
      <c r="H66" s="98">
        <v>575.91359999999997</v>
      </c>
      <c r="I66" s="99" t="s">
        <v>58</v>
      </c>
      <c r="J66" s="101" t="s">
        <v>491</v>
      </c>
      <c r="K66" s="100" t="s">
        <v>359</v>
      </c>
      <c r="L66" s="91" t="s">
        <v>14</v>
      </c>
      <c r="M66" s="91" t="s">
        <v>492</v>
      </c>
    </row>
    <row r="67" spans="1:13" x14ac:dyDescent="0.2">
      <c r="A67" s="88">
        <v>42026</v>
      </c>
      <c r="B67" s="229" t="s">
        <v>360</v>
      </c>
      <c r="C67" s="89" t="s">
        <v>145</v>
      </c>
      <c r="D67" s="90" t="s">
        <v>9</v>
      </c>
      <c r="E67" s="95">
        <v>29000</v>
      </c>
      <c r="F67" s="97">
        <f t="shared" si="5"/>
        <v>44.210214998849011</v>
      </c>
      <c r="G67" s="96">
        <f t="shared" si="6"/>
        <v>50.354775438538006</v>
      </c>
      <c r="H67" s="98">
        <v>575.91359999999997</v>
      </c>
      <c r="I67" s="99" t="s">
        <v>58</v>
      </c>
      <c r="J67" s="101" t="s">
        <v>491</v>
      </c>
      <c r="K67" s="100" t="s">
        <v>361</v>
      </c>
      <c r="L67" s="91" t="s">
        <v>14</v>
      </c>
      <c r="M67" s="91" t="s">
        <v>492</v>
      </c>
    </row>
    <row r="68" spans="1:13" x14ac:dyDescent="0.2">
      <c r="A68" s="88">
        <v>42026</v>
      </c>
      <c r="B68" s="229" t="s">
        <v>362</v>
      </c>
      <c r="C68" s="89" t="s">
        <v>117</v>
      </c>
      <c r="D68" s="90" t="s">
        <v>9</v>
      </c>
      <c r="E68" s="95">
        <v>400</v>
      </c>
      <c r="F68" s="97">
        <f t="shared" si="5"/>
        <v>0.60979606894964156</v>
      </c>
      <c r="G68" s="96">
        <f t="shared" si="6"/>
        <v>0.6945486267384553</v>
      </c>
      <c r="H68" s="98">
        <v>575.91359999999997</v>
      </c>
      <c r="I68" s="99" t="s">
        <v>58</v>
      </c>
      <c r="J68" s="101" t="s">
        <v>491</v>
      </c>
      <c r="K68" s="100" t="s">
        <v>363</v>
      </c>
      <c r="L68" s="91" t="s">
        <v>14</v>
      </c>
      <c r="M68" s="91" t="s">
        <v>492</v>
      </c>
    </row>
    <row r="69" spans="1:13" x14ac:dyDescent="0.2">
      <c r="A69" s="88">
        <v>42026</v>
      </c>
      <c r="B69" s="229" t="s">
        <v>364</v>
      </c>
      <c r="C69" s="89" t="s">
        <v>117</v>
      </c>
      <c r="D69" s="90" t="s">
        <v>9</v>
      </c>
      <c r="E69" s="95">
        <v>400</v>
      </c>
      <c r="F69" s="97">
        <f t="shared" si="5"/>
        <v>0.60979606894964156</v>
      </c>
      <c r="G69" s="96">
        <f t="shared" si="6"/>
        <v>0.6945486267384553</v>
      </c>
      <c r="H69" s="98">
        <v>575.91359999999997</v>
      </c>
      <c r="I69" s="99" t="s">
        <v>58</v>
      </c>
      <c r="J69" s="101" t="s">
        <v>491</v>
      </c>
      <c r="K69" s="100" t="s">
        <v>363</v>
      </c>
      <c r="L69" s="91" t="s">
        <v>14</v>
      </c>
      <c r="M69" s="91" t="s">
        <v>492</v>
      </c>
    </row>
    <row r="70" spans="1:13" x14ac:dyDescent="0.2">
      <c r="A70" s="88">
        <v>42026</v>
      </c>
      <c r="B70" s="229" t="s">
        <v>261</v>
      </c>
      <c r="C70" s="89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90" t="s">
        <v>8</v>
      </c>
      <c r="E70" s="95">
        <v>2800</v>
      </c>
      <c r="F70" s="97">
        <f t="shared" si="5"/>
        <v>4.2685724826474907</v>
      </c>
      <c r="G70" s="96">
        <f t="shared" si="6"/>
        <v>4.8618403871691864</v>
      </c>
      <c r="H70" s="98">
        <v>575.91359999999997</v>
      </c>
      <c r="I70" s="99" t="s">
        <v>12</v>
      </c>
      <c r="J70" s="101" t="s">
        <v>491</v>
      </c>
      <c r="K70" s="100" t="s">
        <v>346</v>
      </c>
      <c r="L70" s="91" t="s">
        <v>14</v>
      </c>
      <c r="M70" s="91" t="s">
        <v>492</v>
      </c>
    </row>
    <row r="71" spans="1:13" x14ac:dyDescent="0.2">
      <c r="A71" s="88">
        <v>42026</v>
      </c>
      <c r="B71" s="229" t="s">
        <v>351</v>
      </c>
      <c r="C71" s="89" t="s">
        <v>271</v>
      </c>
      <c r="D71" s="90" t="s">
        <v>8</v>
      </c>
      <c r="E71" s="95">
        <v>3000</v>
      </c>
      <c r="F71" s="97">
        <f t="shared" si="5"/>
        <v>4.5734705171223116</v>
      </c>
      <c r="G71" s="96">
        <f t="shared" si="6"/>
        <v>5.2091147005384144</v>
      </c>
      <c r="H71" s="98">
        <v>575.91359999999997</v>
      </c>
      <c r="I71" s="99" t="s">
        <v>12</v>
      </c>
      <c r="J71" s="101" t="s">
        <v>491</v>
      </c>
      <c r="K71" s="100" t="s">
        <v>346</v>
      </c>
      <c r="L71" s="91" t="s">
        <v>14</v>
      </c>
      <c r="M71" s="91" t="s">
        <v>492</v>
      </c>
    </row>
    <row r="72" spans="1:13" x14ac:dyDescent="0.2">
      <c r="A72" s="88">
        <v>42026</v>
      </c>
      <c r="B72" s="229" t="s">
        <v>350</v>
      </c>
      <c r="C72" s="89" t="s">
        <v>271</v>
      </c>
      <c r="D72" s="90" t="s">
        <v>8</v>
      </c>
      <c r="E72" s="95">
        <v>5000</v>
      </c>
      <c r="F72" s="97">
        <f t="shared" si="5"/>
        <v>7.6224508618705187</v>
      </c>
      <c r="G72" s="96">
        <f t="shared" si="6"/>
        <v>8.6818578342306907</v>
      </c>
      <c r="H72" s="98">
        <v>575.91359999999997</v>
      </c>
      <c r="I72" s="99" t="s">
        <v>12</v>
      </c>
      <c r="J72" s="101" t="s">
        <v>491</v>
      </c>
      <c r="K72" s="100" t="s">
        <v>346</v>
      </c>
      <c r="L72" s="91" t="s">
        <v>14</v>
      </c>
      <c r="M72" s="91" t="s">
        <v>492</v>
      </c>
    </row>
    <row r="73" spans="1:13" x14ac:dyDescent="0.2">
      <c r="A73" s="88">
        <v>42026</v>
      </c>
      <c r="B73" s="229" t="s">
        <v>349</v>
      </c>
      <c r="C73" s="89" t="s">
        <v>237</v>
      </c>
      <c r="D73" s="90" t="s">
        <v>8</v>
      </c>
      <c r="E73" s="95">
        <v>3350</v>
      </c>
      <c r="F73" s="97">
        <f t="shared" si="5"/>
        <v>5.1070420774532481</v>
      </c>
      <c r="G73" s="96">
        <f t="shared" si="6"/>
        <v>5.8168447489345629</v>
      </c>
      <c r="H73" s="98">
        <v>575.91359999999997</v>
      </c>
      <c r="I73" s="99" t="s">
        <v>12</v>
      </c>
      <c r="J73" s="101" t="s">
        <v>491</v>
      </c>
      <c r="K73" s="100" t="s">
        <v>348</v>
      </c>
      <c r="L73" s="91" t="s">
        <v>14</v>
      </c>
      <c r="M73" s="91" t="s">
        <v>492</v>
      </c>
    </row>
    <row r="74" spans="1:13" x14ac:dyDescent="0.2">
      <c r="A74" s="88">
        <v>42026</v>
      </c>
      <c r="B74" s="229" t="s">
        <v>165</v>
      </c>
      <c r="C74" s="89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90" t="s">
        <v>8</v>
      </c>
      <c r="E74" s="95">
        <v>600</v>
      </c>
      <c r="F74" s="97">
        <f t="shared" si="5"/>
        <v>0.91469410342446233</v>
      </c>
      <c r="G74" s="96">
        <f t="shared" si="6"/>
        <v>1.0418229401076828</v>
      </c>
      <c r="H74" s="98">
        <v>575.91359999999997</v>
      </c>
      <c r="I74" s="99" t="s">
        <v>62</v>
      </c>
      <c r="J74" s="101" t="s">
        <v>491</v>
      </c>
      <c r="K74" s="100" t="s">
        <v>322</v>
      </c>
      <c r="L74" s="91" t="s">
        <v>14</v>
      </c>
      <c r="M74" s="91" t="s">
        <v>492</v>
      </c>
    </row>
    <row r="75" spans="1:13" x14ac:dyDescent="0.2">
      <c r="A75" s="88">
        <v>42026</v>
      </c>
      <c r="B75" s="229" t="s">
        <v>166</v>
      </c>
      <c r="C75" s="89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90" t="s">
        <v>8</v>
      </c>
      <c r="E75" s="95">
        <v>600</v>
      </c>
      <c r="F75" s="97">
        <f t="shared" si="5"/>
        <v>0.91469410342446233</v>
      </c>
      <c r="G75" s="96">
        <f t="shared" si="6"/>
        <v>1.0418229401076828</v>
      </c>
      <c r="H75" s="98">
        <v>575.91359999999997</v>
      </c>
      <c r="I75" s="99" t="s">
        <v>62</v>
      </c>
      <c r="J75" s="101" t="s">
        <v>491</v>
      </c>
      <c r="K75" s="100" t="s">
        <v>322</v>
      </c>
      <c r="L75" s="91" t="s">
        <v>14</v>
      </c>
      <c r="M75" s="91" t="s">
        <v>492</v>
      </c>
    </row>
    <row r="76" spans="1:13" x14ac:dyDescent="0.2">
      <c r="A76" s="88">
        <v>42026</v>
      </c>
      <c r="B76" s="229" t="s">
        <v>365</v>
      </c>
      <c r="C76" s="89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90" t="s">
        <v>8</v>
      </c>
      <c r="E76" s="95">
        <v>1200</v>
      </c>
      <c r="F76" s="97">
        <f t="shared" si="5"/>
        <v>1.8293882068489247</v>
      </c>
      <c r="G76" s="96">
        <f t="shared" si="6"/>
        <v>2.0836458802153657</v>
      </c>
      <c r="H76" s="98">
        <v>575.91359999999997</v>
      </c>
      <c r="I76" s="99" t="s">
        <v>62</v>
      </c>
      <c r="J76" s="101" t="s">
        <v>491</v>
      </c>
      <c r="K76" s="100" t="s">
        <v>366</v>
      </c>
      <c r="L76" s="91" t="s">
        <v>14</v>
      </c>
      <c r="M76" s="91" t="s">
        <v>492</v>
      </c>
    </row>
    <row r="77" spans="1:13" x14ac:dyDescent="0.2">
      <c r="A77" s="88">
        <v>42026</v>
      </c>
      <c r="B77" s="229" t="s">
        <v>263</v>
      </c>
      <c r="C77" s="89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90" t="s">
        <v>8</v>
      </c>
      <c r="E77" s="95">
        <v>1500</v>
      </c>
      <c r="F77" s="97">
        <f t="shared" si="5"/>
        <v>2.2867352585611558</v>
      </c>
      <c r="G77" s="96">
        <f t="shared" si="6"/>
        <v>2.6045573502692072</v>
      </c>
      <c r="H77" s="98">
        <v>575.91359999999997</v>
      </c>
      <c r="I77" s="99" t="s">
        <v>62</v>
      </c>
      <c r="J77" s="101" t="s">
        <v>491</v>
      </c>
      <c r="K77" s="100" t="s">
        <v>366</v>
      </c>
      <c r="L77" s="91" t="s">
        <v>14</v>
      </c>
      <c r="M77" s="91" t="s">
        <v>492</v>
      </c>
    </row>
    <row r="78" spans="1:13" x14ac:dyDescent="0.2">
      <c r="A78" s="88">
        <v>42026</v>
      </c>
      <c r="B78" s="229" t="s">
        <v>367</v>
      </c>
      <c r="C78" s="89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90" t="s">
        <v>8</v>
      </c>
      <c r="E78" s="95">
        <v>1200</v>
      </c>
      <c r="F78" s="97">
        <f t="shared" si="5"/>
        <v>1.8293882068489247</v>
      </c>
      <c r="G78" s="96">
        <f t="shared" si="6"/>
        <v>2.0836458802153657</v>
      </c>
      <c r="H78" s="98">
        <v>575.91359999999997</v>
      </c>
      <c r="I78" s="99" t="s">
        <v>62</v>
      </c>
      <c r="J78" s="101" t="s">
        <v>491</v>
      </c>
      <c r="K78" s="100" t="s">
        <v>366</v>
      </c>
      <c r="L78" s="91" t="s">
        <v>14</v>
      </c>
      <c r="M78" s="91" t="s">
        <v>492</v>
      </c>
    </row>
    <row r="79" spans="1:13" x14ac:dyDescent="0.2">
      <c r="A79" s="88">
        <v>42027</v>
      </c>
      <c r="B79" s="229" t="s">
        <v>368</v>
      </c>
      <c r="C79" s="89" t="s">
        <v>145</v>
      </c>
      <c r="D79" s="90" t="s">
        <v>9</v>
      </c>
      <c r="E79" s="95">
        <v>5000</v>
      </c>
      <c r="F79" s="97">
        <f t="shared" si="5"/>
        <v>7.6224508618705187</v>
      </c>
      <c r="G79" s="96">
        <f t="shared" si="6"/>
        <v>8.6818578342306907</v>
      </c>
      <c r="H79" s="98">
        <v>575.91359999999997</v>
      </c>
      <c r="I79" s="99" t="s">
        <v>58</v>
      </c>
      <c r="J79" s="101" t="s">
        <v>491</v>
      </c>
      <c r="K79" s="100" t="s">
        <v>369</v>
      </c>
      <c r="L79" s="91" t="s">
        <v>14</v>
      </c>
      <c r="M79" s="91" t="s">
        <v>492</v>
      </c>
    </row>
    <row r="80" spans="1:13" x14ac:dyDescent="0.2">
      <c r="A80" s="88">
        <v>42027</v>
      </c>
      <c r="B80" s="229" t="s">
        <v>370</v>
      </c>
      <c r="C80" s="89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90" t="s">
        <v>11</v>
      </c>
      <c r="E80" s="95">
        <v>400</v>
      </c>
      <c r="F80" s="97">
        <f t="shared" si="5"/>
        <v>0.60979606894964156</v>
      </c>
      <c r="G80" s="96">
        <f t="shared" si="6"/>
        <v>0.6945486267384553</v>
      </c>
      <c r="H80" s="98">
        <v>575.91359999999997</v>
      </c>
      <c r="I80" s="99" t="s">
        <v>61</v>
      </c>
      <c r="J80" s="101" t="s">
        <v>491</v>
      </c>
      <c r="K80" s="100" t="s">
        <v>371</v>
      </c>
      <c r="L80" s="91" t="s">
        <v>14</v>
      </c>
      <c r="M80" s="91" t="s">
        <v>492</v>
      </c>
    </row>
    <row r="81" spans="1:13" x14ac:dyDescent="0.2">
      <c r="A81" s="88">
        <v>42027</v>
      </c>
      <c r="B81" s="229" t="s">
        <v>372</v>
      </c>
      <c r="C81" s="89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90" t="s">
        <v>11</v>
      </c>
      <c r="E81" s="95">
        <v>400</v>
      </c>
      <c r="F81" s="97">
        <f t="shared" si="5"/>
        <v>0.60979606894964156</v>
      </c>
      <c r="G81" s="96">
        <f t="shared" si="6"/>
        <v>0.6945486267384553</v>
      </c>
      <c r="H81" s="98">
        <v>575.91359999999997</v>
      </c>
      <c r="I81" s="99" t="s">
        <v>61</v>
      </c>
      <c r="J81" s="101" t="s">
        <v>491</v>
      </c>
      <c r="K81" s="100" t="s">
        <v>371</v>
      </c>
      <c r="L81" s="91" t="s">
        <v>14</v>
      </c>
      <c r="M81" s="91" t="s">
        <v>492</v>
      </c>
    </row>
    <row r="82" spans="1:13" x14ac:dyDescent="0.2">
      <c r="A82" s="88">
        <v>42027</v>
      </c>
      <c r="B82" s="229" t="s">
        <v>261</v>
      </c>
      <c r="C82" s="89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90" t="s">
        <v>8</v>
      </c>
      <c r="E82" s="95">
        <v>1400</v>
      </c>
      <c r="F82" s="97">
        <f t="shared" si="5"/>
        <v>2.1342862413237453</v>
      </c>
      <c r="G82" s="96">
        <f t="shared" si="6"/>
        <v>2.4309201935845932</v>
      </c>
      <c r="H82" s="98">
        <v>575.91359999999997</v>
      </c>
      <c r="I82" s="99" t="s">
        <v>12</v>
      </c>
      <c r="J82" s="101" t="s">
        <v>491</v>
      </c>
      <c r="K82" s="100" t="s">
        <v>348</v>
      </c>
      <c r="L82" s="91" t="s">
        <v>14</v>
      </c>
      <c r="M82" s="91" t="s">
        <v>492</v>
      </c>
    </row>
    <row r="83" spans="1:13" x14ac:dyDescent="0.2">
      <c r="A83" s="88">
        <v>42027</v>
      </c>
      <c r="B83" s="229" t="s">
        <v>373</v>
      </c>
      <c r="C83" s="89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90" t="s">
        <v>8</v>
      </c>
      <c r="E83" s="95">
        <v>3000</v>
      </c>
      <c r="F83" s="97">
        <f t="shared" si="5"/>
        <v>4.5734705171223116</v>
      </c>
      <c r="G83" s="96">
        <f t="shared" si="6"/>
        <v>5.2091147005384144</v>
      </c>
      <c r="H83" s="98">
        <v>575.91359999999997</v>
      </c>
      <c r="I83" s="99" t="s">
        <v>12</v>
      </c>
      <c r="J83" s="101" t="s">
        <v>491</v>
      </c>
      <c r="K83" s="100" t="s">
        <v>346</v>
      </c>
      <c r="L83" s="91" t="s">
        <v>14</v>
      </c>
      <c r="M83" s="91" t="s">
        <v>492</v>
      </c>
    </row>
    <row r="84" spans="1:13" x14ac:dyDescent="0.2">
      <c r="A84" s="88">
        <v>42027</v>
      </c>
      <c r="B84" s="229" t="s">
        <v>374</v>
      </c>
      <c r="C84" s="89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90" t="s">
        <v>8</v>
      </c>
      <c r="E84" s="95">
        <v>3000</v>
      </c>
      <c r="F84" s="97">
        <f t="shared" si="5"/>
        <v>4.5734705171223116</v>
      </c>
      <c r="G84" s="96">
        <f t="shared" si="6"/>
        <v>5.2091147005384144</v>
      </c>
      <c r="H84" s="98">
        <v>575.91359999999997</v>
      </c>
      <c r="I84" s="99" t="s">
        <v>12</v>
      </c>
      <c r="J84" s="101" t="s">
        <v>491</v>
      </c>
      <c r="K84" s="100" t="s">
        <v>346</v>
      </c>
      <c r="L84" s="91" t="s">
        <v>14</v>
      </c>
      <c r="M84" s="91" t="s">
        <v>492</v>
      </c>
    </row>
    <row r="85" spans="1:13" x14ac:dyDescent="0.2">
      <c r="A85" s="88">
        <v>42027</v>
      </c>
      <c r="B85" s="229" t="s">
        <v>350</v>
      </c>
      <c r="C85" s="89" t="s">
        <v>271</v>
      </c>
      <c r="D85" s="90" t="s">
        <v>8</v>
      </c>
      <c r="E85" s="95">
        <v>5000</v>
      </c>
      <c r="F85" s="97">
        <f t="shared" si="5"/>
        <v>7.6224508618705187</v>
      </c>
      <c r="G85" s="96">
        <f t="shared" si="6"/>
        <v>8.6818578342306907</v>
      </c>
      <c r="H85" s="98">
        <v>575.91359999999997</v>
      </c>
      <c r="I85" s="99" t="s">
        <v>12</v>
      </c>
      <c r="J85" s="101" t="s">
        <v>491</v>
      </c>
      <c r="K85" s="100" t="s">
        <v>346</v>
      </c>
      <c r="L85" s="91" t="s">
        <v>14</v>
      </c>
      <c r="M85" s="91" t="s">
        <v>492</v>
      </c>
    </row>
    <row r="86" spans="1:13" x14ac:dyDescent="0.2">
      <c r="A86" s="88">
        <v>42027</v>
      </c>
      <c r="B86" s="229" t="s">
        <v>349</v>
      </c>
      <c r="C86" s="89" t="s">
        <v>237</v>
      </c>
      <c r="D86" s="90" t="s">
        <v>8</v>
      </c>
      <c r="E86" s="95">
        <v>2600</v>
      </c>
      <c r="F86" s="97">
        <f t="shared" si="5"/>
        <v>3.9636744481726698</v>
      </c>
      <c r="G86" s="96">
        <f t="shared" si="6"/>
        <v>4.5145660737999593</v>
      </c>
      <c r="H86" s="98">
        <v>575.91359999999997</v>
      </c>
      <c r="I86" s="99" t="s">
        <v>12</v>
      </c>
      <c r="J86" s="101" t="s">
        <v>491</v>
      </c>
      <c r="K86" s="100" t="s">
        <v>346</v>
      </c>
      <c r="L86" s="91" t="s">
        <v>14</v>
      </c>
      <c r="M86" s="91" t="s">
        <v>492</v>
      </c>
    </row>
    <row r="87" spans="1:13" x14ac:dyDescent="0.2">
      <c r="A87" s="88">
        <v>42027</v>
      </c>
      <c r="B87" s="229" t="s">
        <v>351</v>
      </c>
      <c r="C87" s="89" t="s">
        <v>271</v>
      </c>
      <c r="D87" s="90" t="s">
        <v>8</v>
      </c>
      <c r="E87" s="95">
        <v>3000</v>
      </c>
      <c r="F87" s="97">
        <f t="shared" si="5"/>
        <v>4.5734705171223116</v>
      </c>
      <c r="G87" s="96">
        <f t="shared" si="6"/>
        <v>5.2091147005384144</v>
      </c>
      <c r="H87" s="98">
        <v>575.91359999999997</v>
      </c>
      <c r="I87" s="99" t="s">
        <v>12</v>
      </c>
      <c r="J87" s="101" t="s">
        <v>491</v>
      </c>
      <c r="K87" s="100" t="s">
        <v>346</v>
      </c>
      <c r="L87" s="91" t="s">
        <v>14</v>
      </c>
      <c r="M87" s="91" t="s">
        <v>492</v>
      </c>
    </row>
    <row r="88" spans="1:13" x14ac:dyDescent="0.2">
      <c r="A88" s="88">
        <v>42027</v>
      </c>
      <c r="B88" s="229" t="s">
        <v>165</v>
      </c>
      <c r="C88" s="89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90" t="s">
        <v>8</v>
      </c>
      <c r="E88" s="95">
        <v>600</v>
      </c>
      <c r="F88" s="97">
        <f t="shared" si="5"/>
        <v>0.91469410342446233</v>
      </c>
      <c r="G88" s="96">
        <f t="shared" si="6"/>
        <v>1.0418229401076828</v>
      </c>
      <c r="H88" s="98">
        <v>575.91359999999997</v>
      </c>
      <c r="I88" s="99" t="s">
        <v>62</v>
      </c>
      <c r="J88" s="101" t="s">
        <v>491</v>
      </c>
      <c r="K88" s="100" t="s">
        <v>375</v>
      </c>
      <c r="L88" s="91" t="s">
        <v>14</v>
      </c>
      <c r="M88" s="91" t="s">
        <v>492</v>
      </c>
    </row>
    <row r="89" spans="1:13" x14ac:dyDescent="0.2">
      <c r="A89" s="88">
        <v>42027</v>
      </c>
      <c r="B89" s="229" t="s">
        <v>166</v>
      </c>
      <c r="C89" s="89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90" t="s">
        <v>8</v>
      </c>
      <c r="E89" s="95">
        <v>600</v>
      </c>
      <c r="F89" s="97">
        <f t="shared" si="5"/>
        <v>0.91469410342446233</v>
      </c>
      <c r="G89" s="96">
        <f t="shared" si="6"/>
        <v>1.0418229401076828</v>
      </c>
      <c r="H89" s="98">
        <v>575.91359999999997</v>
      </c>
      <c r="I89" s="99" t="s">
        <v>62</v>
      </c>
      <c r="J89" s="101" t="s">
        <v>491</v>
      </c>
      <c r="K89" s="100" t="s">
        <v>375</v>
      </c>
      <c r="L89" s="91" t="s">
        <v>14</v>
      </c>
      <c r="M89" s="91" t="s">
        <v>492</v>
      </c>
    </row>
    <row r="90" spans="1:13" x14ac:dyDescent="0.2">
      <c r="A90" s="88">
        <v>42028</v>
      </c>
      <c r="B90" s="229" t="s">
        <v>376</v>
      </c>
      <c r="C90" s="89" t="s">
        <v>117</v>
      </c>
      <c r="D90" s="90" t="s">
        <v>9</v>
      </c>
      <c r="E90" s="95">
        <v>4900</v>
      </c>
      <c r="F90" s="97">
        <f t="shared" si="5"/>
        <v>7.4700018446331082</v>
      </c>
      <c r="G90" s="96">
        <f t="shared" si="6"/>
        <v>8.5082206775460776</v>
      </c>
      <c r="H90" s="98">
        <v>575.91359999999997</v>
      </c>
      <c r="I90" s="99" t="s">
        <v>58</v>
      </c>
      <c r="J90" s="101" t="s">
        <v>491</v>
      </c>
      <c r="K90" s="100" t="s">
        <v>377</v>
      </c>
      <c r="L90" s="91" t="s">
        <v>14</v>
      </c>
      <c r="M90" s="91" t="s">
        <v>492</v>
      </c>
    </row>
    <row r="91" spans="1:13" x14ac:dyDescent="0.2">
      <c r="A91" s="88">
        <v>42028</v>
      </c>
      <c r="B91" s="229" t="s">
        <v>378</v>
      </c>
      <c r="C91" s="89" t="s">
        <v>158</v>
      </c>
      <c r="D91" s="90" t="s">
        <v>10</v>
      </c>
      <c r="E91" s="95">
        <v>205055</v>
      </c>
      <c r="F91" s="97">
        <f t="shared" si="5"/>
        <v>312.60433229617183</v>
      </c>
      <c r="G91" s="96">
        <f t="shared" si="6"/>
        <v>356.05167163963483</v>
      </c>
      <c r="H91" s="98">
        <v>575.91359999999997</v>
      </c>
      <c r="I91" s="99" t="s">
        <v>239</v>
      </c>
      <c r="J91" s="101" t="s">
        <v>491</v>
      </c>
      <c r="K91" s="100" t="s">
        <v>379</v>
      </c>
      <c r="L91" s="91" t="s">
        <v>14</v>
      </c>
      <c r="M91" s="91" t="s">
        <v>492</v>
      </c>
    </row>
    <row r="92" spans="1:13" x14ac:dyDescent="0.2">
      <c r="A92" s="88">
        <v>42028</v>
      </c>
      <c r="B92" s="229" t="s">
        <v>380</v>
      </c>
      <c r="C92" s="89" t="s">
        <v>158</v>
      </c>
      <c r="D92" s="90" t="s">
        <v>10</v>
      </c>
      <c r="E92" s="95">
        <v>197625</v>
      </c>
      <c r="F92" s="97">
        <f t="shared" si="5"/>
        <v>301.27737031543228</v>
      </c>
      <c r="G92" s="96">
        <f t="shared" si="6"/>
        <v>343.15043089796802</v>
      </c>
      <c r="H92" s="98">
        <v>575.91359999999997</v>
      </c>
      <c r="I92" s="99" t="s">
        <v>239</v>
      </c>
      <c r="J92" s="101" t="s">
        <v>491</v>
      </c>
      <c r="K92" s="100" t="s">
        <v>379</v>
      </c>
      <c r="L92" s="91" t="s">
        <v>14</v>
      </c>
      <c r="M92" s="91" t="s">
        <v>492</v>
      </c>
    </row>
    <row r="93" spans="1:13" x14ac:dyDescent="0.2">
      <c r="A93" s="88">
        <v>42028</v>
      </c>
      <c r="B93" s="229" t="s">
        <v>381</v>
      </c>
      <c r="C93" s="89" t="s">
        <v>158</v>
      </c>
      <c r="D93" s="90" t="s">
        <v>15</v>
      </c>
      <c r="E93" s="95">
        <v>151795</v>
      </c>
      <c r="F93" s="97">
        <f t="shared" si="5"/>
        <v>231.40998571552709</v>
      </c>
      <c r="G93" s="96">
        <f t="shared" si="6"/>
        <v>263.57252198940955</v>
      </c>
      <c r="H93" s="98">
        <v>575.91359999999997</v>
      </c>
      <c r="I93" s="99" t="s">
        <v>239</v>
      </c>
      <c r="J93" s="101" t="s">
        <v>491</v>
      </c>
      <c r="K93" s="100" t="s">
        <v>379</v>
      </c>
      <c r="L93" s="91" t="s">
        <v>14</v>
      </c>
      <c r="M93" s="91" t="s">
        <v>492</v>
      </c>
    </row>
    <row r="94" spans="1:13" x14ac:dyDescent="0.2">
      <c r="A94" s="88">
        <v>42028</v>
      </c>
      <c r="B94" s="229" t="s">
        <v>382</v>
      </c>
      <c r="C94" s="89" t="s">
        <v>158</v>
      </c>
      <c r="D94" s="90" t="s">
        <v>11</v>
      </c>
      <c r="E94" s="95">
        <v>150955</v>
      </c>
      <c r="F94" s="97">
        <f t="shared" si="5"/>
        <v>230.12941397073283</v>
      </c>
      <c r="G94" s="96">
        <f t="shared" si="6"/>
        <v>262.11396987325878</v>
      </c>
      <c r="H94" s="98">
        <v>575.91359999999997</v>
      </c>
      <c r="I94" s="99" t="s">
        <v>239</v>
      </c>
      <c r="J94" s="101" t="s">
        <v>491</v>
      </c>
      <c r="K94" s="100" t="s">
        <v>379</v>
      </c>
      <c r="L94" s="91" t="s">
        <v>14</v>
      </c>
      <c r="M94" s="91" t="s">
        <v>492</v>
      </c>
    </row>
    <row r="95" spans="1:13" x14ac:dyDescent="0.2">
      <c r="A95" s="88">
        <v>42028</v>
      </c>
      <c r="B95" s="229" t="s">
        <v>383</v>
      </c>
      <c r="C95" s="89" t="s">
        <v>158</v>
      </c>
      <c r="D95" s="90" t="s">
        <v>9</v>
      </c>
      <c r="E95" s="95">
        <v>108685</v>
      </c>
      <c r="F95" s="97">
        <f t="shared" si="5"/>
        <v>165.68921438447947</v>
      </c>
      <c r="G95" s="96">
        <f t="shared" si="6"/>
        <v>188.71754374267252</v>
      </c>
      <c r="H95" s="98">
        <v>575.91359999999997</v>
      </c>
      <c r="I95" s="99" t="s">
        <v>239</v>
      </c>
      <c r="J95" s="101" t="s">
        <v>491</v>
      </c>
      <c r="K95" s="100" t="s">
        <v>379</v>
      </c>
      <c r="L95" s="91" t="s">
        <v>14</v>
      </c>
      <c r="M95" s="91" t="s">
        <v>492</v>
      </c>
    </row>
    <row r="96" spans="1:13" x14ac:dyDescent="0.2">
      <c r="A96" s="88">
        <v>42028</v>
      </c>
      <c r="B96" s="229" t="s">
        <v>384</v>
      </c>
      <c r="C96" s="89" t="s">
        <v>158</v>
      </c>
      <c r="D96" s="90" t="s">
        <v>11</v>
      </c>
      <c r="E96" s="95">
        <v>151375</v>
      </c>
      <c r="F96" s="97">
        <f t="shared" si="5"/>
        <v>230.76969984312996</v>
      </c>
      <c r="G96" s="96">
        <f t="shared" si="6"/>
        <v>262.84324593133414</v>
      </c>
      <c r="H96" s="98">
        <v>575.91359999999997</v>
      </c>
      <c r="I96" s="99" t="s">
        <v>239</v>
      </c>
      <c r="J96" s="101" t="s">
        <v>491</v>
      </c>
      <c r="K96" s="100" t="s">
        <v>379</v>
      </c>
      <c r="L96" s="91" t="s">
        <v>14</v>
      </c>
      <c r="M96" s="91" t="s">
        <v>492</v>
      </c>
    </row>
    <row r="97" spans="1:13" x14ac:dyDescent="0.2">
      <c r="A97" s="88">
        <v>42028</v>
      </c>
      <c r="B97" s="229" t="s">
        <v>385</v>
      </c>
      <c r="C97" s="89" t="s">
        <v>158</v>
      </c>
      <c r="D97" s="90" t="s">
        <v>8</v>
      </c>
      <c r="E97" s="95">
        <v>152215</v>
      </c>
      <c r="F97" s="97">
        <f t="shared" si="5"/>
        <v>232.05027158792421</v>
      </c>
      <c r="G97" s="96">
        <f t="shared" si="6"/>
        <v>264.30179804748491</v>
      </c>
      <c r="H97" s="98">
        <v>575.91359999999997</v>
      </c>
      <c r="I97" s="99" t="s">
        <v>239</v>
      </c>
      <c r="J97" s="101" t="s">
        <v>491</v>
      </c>
      <c r="K97" s="100" t="s">
        <v>379</v>
      </c>
      <c r="L97" s="91" t="s">
        <v>14</v>
      </c>
      <c r="M97" s="91" t="s">
        <v>492</v>
      </c>
    </row>
    <row r="98" spans="1:13" x14ac:dyDescent="0.2">
      <c r="A98" s="88">
        <v>42028</v>
      </c>
      <c r="B98" s="229" t="s">
        <v>386</v>
      </c>
      <c r="C98" s="89" t="s">
        <v>145</v>
      </c>
      <c r="D98" s="90" t="s">
        <v>9</v>
      </c>
      <c r="E98" s="95">
        <v>85000</v>
      </c>
      <c r="F98" s="97">
        <f t="shared" si="5"/>
        <v>129.58166465179883</v>
      </c>
      <c r="G98" s="96">
        <f t="shared" si="6"/>
        <v>147.59158318192175</v>
      </c>
      <c r="H98" s="98">
        <v>575.91359999999997</v>
      </c>
      <c r="I98" s="99" t="s">
        <v>239</v>
      </c>
      <c r="J98" s="101" t="s">
        <v>491</v>
      </c>
      <c r="K98" s="100" t="s">
        <v>379</v>
      </c>
      <c r="L98" s="91" t="s">
        <v>14</v>
      </c>
      <c r="M98" s="91" t="s">
        <v>492</v>
      </c>
    </row>
    <row r="99" spans="1:13" x14ac:dyDescent="0.2">
      <c r="A99" s="88">
        <v>42028</v>
      </c>
      <c r="B99" s="229" t="s">
        <v>261</v>
      </c>
      <c r="C99" s="89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90" t="s">
        <v>8</v>
      </c>
      <c r="E99" s="95">
        <v>1700</v>
      </c>
      <c r="F99" s="97">
        <f t="shared" si="5"/>
        <v>2.5916332930359767</v>
      </c>
      <c r="G99" s="96">
        <f t="shared" si="6"/>
        <v>2.9518316636384347</v>
      </c>
      <c r="H99" s="98">
        <v>575.91359999999997</v>
      </c>
      <c r="I99" s="99" t="s">
        <v>12</v>
      </c>
      <c r="J99" s="101" t="s">
        <v>491</v>
      </c>
      <c r="K99" s="100" t="s">
        <v>346</v>
      </c>
      <c r="L99" s="91" t="s">
        <v>14</v>
      </c>
      <c r="M99" s="91" t="s">
        <v>492</v>
      </c>
    </row>
    <row r="100" spans="1:13" x14ac:dyDescent="0.2">
      <c r="A100" s="88">
        <v>42028</v>
      </c>
      <c r="B100" s="229" t="s">
        <v>350</v>
      </c>
      <c r="C100" s="89" t="s">
        <v>271</v>
      </c>
      <c r="D100" s="90" t="s">
        <v>8</v>
      </c>
      <c r="E100" s="95">
        <v>5000</v>
      </c>
      <c r="F100" s="97">
        <f t="shared" si="5"/>
        <v>7.6224508618705187</v>
      </c>
      <c r="G100" s="96">
        <f t="shared" si="6"/>
        <v>8.6818578342306907</v>
      </c>
      <c r="H100" s="98">
        <v>575.91359999999997</v>
      </c>
      <c r="I100" s="99" t="s">
        <v>12</v>
      </c>
      <c r="J100" s="101" t="s">
        <v>491</v>
      </c>
      <c r="K100" s="100" t="s">
        <v>346</v>
      </c>
      <c r="L100" s="91" t="s">
        <v>14</v>
      </c>
      <c r="M100" s="91" t="s">
        <v>492</v>
      </c>
    </row>
    <row r="101" spans="1:13" x14ac:dyDescent="0.2">
      <c r="A101" s="88">
        <v>42028</v>
      </c>
      <c r="B101" s="229" t="s">
        <v>351</v>
      </c>
      <c r="C101" s="89" t="s">
        <v>271</v>
      </c>
      <c r="D101" s="90" t="s">
        <v>8</v>
      </c>
      <c r="E101" s="95">
        <v>3000</v>
      </c>
      <c r="F101" s="97">
        <f t="shared" si="5"/>
        <v>4.5734705171223116</v>
      </c>
      <c r="G101" s="96">
        <f t="shared" si="6"/>
        <v>5.2091147005384144</v>
      </c>
      <c r="H101" s="98">
        <v>575.91359999999997</v>
      </c>
      <c r="I101" s="99" t="s">
        <v>12</v>
      </c>
      <c r="J101" s="101" t="s">
        <v>491</v>
      </c>
      <c r="K101" s="100" t="s">
        <v>346</v>
      </c>
      <c r="L101" s="91" t="s">
        <v>14</v>
      </c>
      <c r="M101" s="91" t="s">
        <v>492</v>
      </c>
    </row>
    <row r="102" spans="1:13" x14ac:dyDescent="0.2">
      <c r="A102" s="88">
        <v>42028</v>
      </c>
      <c r="B102" s="229" t="s">
        <v>349</v>
      </c>
      <c r="C102" s="89" t="s">
        <v>237</v>
      </c>
      <c r="D102" s="90" t="s">
        <v>8</v>
      </c>
      <c r="E102" s="95">
        <v>3600</v>
      </c>
      <c r="F102" s="97">
        <f t="shared" si="5"/>
        <v>5.4881646205467733</v>
      </c>
      <c r="G102" s="96">
        <f t="shared" si="6"/>
        <v>6.2509376406460975</v>
      </c>
      <c r="H102" s="98">
        <v>575.91359999999997</v>
      </c>
      <c r="I102" s="99" t="s">
        <v>12</v>
      </c>
      <c r="J102" s="101" t="s">
        <v>491</v>
      </c>
      <c r="K102" s="100" t="s">
        <v>348</v>
      </c>
      <c r="L102" s="91" t="s">
        <v>14</v>
      </c>
      <c r="M102" s="91" t="s">
        <v>492</v>
      </c>
    </row>
    <row r="103" spans="1:13" x14ac:dyDescent="0.2">
      <c r="A103" s="88">
        <v>42028</v>
      </c>
      <c r="B103" s="229" t="s">
        <v>165</v>
      </c>
      <c r="C103" s="89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90" t="s">
        <v>8</v>
      </c>
      <c r="E103" s="95">
        <v>600</v>
      </c>
      <c r="F103" s="97">
        <f t="shared" si="5"/>
        <v>0.91469410342446233</v>
      </c>
      <c r="G103" s="96">
        <f t="shared" si="6"/>
        <v>1.0418229401076828</v>
      </c>
      <c r="H103" s="98">
        <v>575.91359999999997</v>
      </c>
      <c r="I103" s="99" t="s">
        <v>62</v>
      </c>
      <c r="J103" s="101" t="s">
        <v>491</v>
      </c>
      <c r="K103" s="100" t="s">
        <v>375</v>
      </c>
      <c r="L103" s="91" t="s">
        <v>14</v>
      </c>
      <c r="M103" s="91" t="s">
        <v>492</v>
      </c>
    </row>
    <row r="104" spans="1:13" x14ac:dyDescent="0.2">
      <c r="A104" s="88">
        <v>42028</v>
      </c>
      <c r="B104" s="229" t="s">
        <v>166</v>
      </c>
      <c r="C104" s="89" t="str">
        <f t="shared" si="7"/>
        <v>Transport</v>
      </c>
      <c r="D104" s="90" t="s">
        <v>8</v>
      </c>
      <c r="E104" s="95">
        <v>600</v>
      </c>
      <c r="F104" s="97">
        <f t="shared" si="5"/>
        <v>0.91469410342446233</v>
      </c>
      <c r="G104" s="96">
        <f t="shared" si="6"/>
        <v>1.0418229401076828</v>
      </c>
      <c r="H104" s="98">
        <v>575.91359999999997</v>
      </c>
      <c r="I104" s="99" t="s">
        <v>62</v>
      </c>
      <c r="J104" s="101" t="s">
        <v>491</v>
      </c>
      <c r="K104" s="100" t="s">
        <v>375</v>
      </c>
      <c r="L104" s="91" t="s">
        <v>14</v>
      </c>
      <c r="M104" s="91" t="s">
        <v>492</v>
      </c>
    </row>
    <row r="105" spans="1:13" x14ac:dyDescent="0.2">
      <c r="A105" s="88">
        <v>42028</v>
      </c>
      <c r="B105" s="229" t="s">
        <v>387</v>
      </c>
      <c r="C105" s="89" t="str">
        <f t="shared" si="7"/>
        <v>Transport</v>
      </c>
      <c r="D105" s="90" t="s">
        <v>8</v>
      </c>
      <c r="E105" s="95">
        <v>600</v>
      </c>
      <c r="F105" s="97">
        <f t="shared" si="5"/>
        <v>0.91469410342446233</v>
      </c>
      <c r="G105" s="96">
        <f t="shared" si="6"/>
        <v>1.0418229401076828</v>
      </c>
      <c r="H105" s="98">
        <v>575.91359999999997</v>
      </c>
      <c r="I105" s="99" t="s">
        <v>62</v>
      </c>
      <c r="J105" s="101" t="s">
        <v>491</v>
      </c>
      <c r="K105" s="100" t="s">
        <v>388</v>
      </c>
      <c r="L105" s="91" t="s">
        <v>14</v>
      </c>
      <c r="M105" s="91" t="s">
        <v>492</v>
      </c>
    </row>
    <row r="106" spans="1:13" x14ac:dyDescent="0.2">
      <c r="A106" s="88">
        <v>42028</v>
      </c>
      <c r="B106" s="229" t="s">
        <v>389</v>
      </c>
      <c r="C106" s="89" t="str">
        <f t="shared" si="7"/>
        <v>Transport</v>
      </c>
      <c r="D106" s="90" t="s">
        <v>8</v>
      </c>
      <c r="E106" s="95">
        <v>800</v>
      </c>
      <c r="F106" s="97">
        <f t="shared" si="5"/>
        <v>1.2195921378992831</v>
      </c>
      <c r="G106" s="96">
        <f t="shared" si="6"/>
        <v>1.3890972534769106</v>
      </c>
      <c r="H106" s="98">
        <v>575.91359999999997</v>
      </c>
      <c r="I106" s="99" t="s">
        <v>62</v>
      </c>
      <c r="J106" s="101" t="s">
        <v>491</v>
      </c>
      <c r="K106" s="100" t="s">
        <v>388</v>
      </c>
      <c r="L106" s="91" t="s">
        <v>14</v>
      </c>
      <c r="M106" s="91" t="s">
        <v>492</v>
      </c>
    </row>
    <row r="107" spans="1:13" x14ac:dyDescent="0.2">
      <c r="A107" s="88">
        <v>42028</v>
      </c>
      <c r="B107" s="229" t="s">
        <v>390</v>
      </c>
      <c r="C107" s="89" t="str">
        <f t="shared" si="7"/>
        <v>Transport</v>
      </c>
      <c r="D107" s="90" t="s">
        <v>8</v>
      </c>
      <c r="E107" s="95">
        <v>1000</v>
      </c>
      <c r="F107" s="97">
        <f t="shared" si="5"/>
        <v>1.5244901723741038</v>
      </c>
      <c r="G107" s="96">
        <f t="shared" si="6"/>
        <v>1.7363715668461381</v>
      </c>
      <c r="H107" s="98">
        <v>575.91359999999997</v>
      </c>
      <c r="I107" s="99" t="s">
        <v>62</v>
      </c>
      <c r="J107" s="101" t="s">
        <v>491</v>
      </c>
      <c r="K107" s="100" t="s">
        <v>388</v>
      </c>
      <c r="L107" s="91" t="s">
        <v>14</v>
      </c>
      <c r="M107" s="91" t="s">
        <v>492</v>
      </c>
    </row>
    <row r="108" spans="1:13" x14ac:dyDescent="0.2">
      <c r="A108" s="88">
        <v>42028</v>
      </c>
      <c r="B108" s="229" t="s">
        <v>263</v>
      </c>
      <c r="C108" s="89" t="str">
        <f t="shared" si="7"/>
        <v>Trust Building</v>
      </c>
      <c r="D108" s="90" t="s">
        <v>8</v>
      </c>
      <c r="E108" s="95">
        <v>1500</v>
      </c>
      <c r="F108" s="97">
        <f t="shared" si="5"/>
        <v>2.2867352585611558</v>
      </c>
      <c r="G108" s="96">
        <f t="shared" si="6"/>
        <v>2.6045573502692072</v>
      </c>
      <c r="H108" s="98">
        <v>575.91359999999997</v>
      </c>
      <c r="I108" s="99" t="s">
        <v>62</v>
      </c>
      <c r="J108" s="101" t="s">
        <v>491</v>
      </c>
      <c r="K108" s="100" t="s">
        <v>388</v>
      </c>
      <c r="L108" s="91" t="s">
        <v>14</v>
      </c>
      <c r="M108" s="91" t="s">
        <v>492</v>
      </c>
    </row>
    <row r="109" spans="1:13" x14ac:dyDescent="0.2">
      <c r="A109" s="88">
        <v>42028</v>
      </c>
      <c r="B109" s="229" t="s">
        <v>391</v>
      </c>
      <c r="C109" s="89" t="str">
        <f t="shared" si="7"/>
        <v>Transport</v>
      </c>
      <c r="D109" s="90" t="s">
        <v>8</v>
      </c>
      <c r="E109" s="95">
        <v>1000</v>
      </c>
      <c r="F109" s="97">
        <f t="shared" si="5"/>
        <v>1.5244901723741038</v>
      </c>
      <c r="G109" s="96">
        <f t="shared" si="6"/>
        <v>1.7363715668461381</v>
      </c>
      <c r="H109" s="98">
        <v>575.91359999999997</v>
      </c>
      <c r="I109" s="99" t="s">
        <v>62</v>
      </c>
      <c r="J109" s="101" t="s">
        <v>491</v>
      </c>
      <c r="K109" s="100" t="s">
        <v>388</v>
      </c>
      <c r="L109" s="91" t="s">
        <v>14</v>
      </c>
      <c r="M109" s="91" t="s">
        <v>492</v>
      </c>
    </row>
    <row r="110" spans="1:13" x14ac:dyDescent="0.2">
      <c r="A110" s="88">
        <v>42028</v>
      </c>
      <c r="B110" s="229" t="s">
        <v>392</v>
      </c>
      <c r="C110" s="89" t="str">
        <f t="shared" si="7"/>
        <v>Transport</v>
      </c>
      <c r="D110" s="90" t="s">
        <v>8</v>
      </c>
      <c r="E110" s="95">
        <v>800</v>
      </c>
      <c r="F110" s="97">
        <f t="shared" si="5"/>
        <v>1.2195921378992831</v>
      </c>
      <c r="G110" s="96">
        <f t="shared" si="6"/>
        <v>1.3890972534769106</v>
      </c>
      <c r="H110" s="98">
        <v>575.91359999999997</v>
      </c>
      <c r="I110" s="99" t="s">
        <v>62</v>
      </c>
      <c r="J110" s="101" t="s">
        <v>491</v>
      </c>
      <c r="K110" s="100" t="s">
        <v>388</v>
      </c>
      <c r="L110" s="91" t="s">
        <v>14</v>
      </c>
      <c r="M110" s="91" t="s">
        <v>492</v>
      </c>
    </row>
    <row r="111" spans="1:13" x14ac:dyDescent="0.2">
      <c r="A111" s="88">
        <v>42028</v>
      </c>
      <c r="B111" s="229" t="s">
        <v>393</v>
      </c>
      <c r="C111" s="89" t="str">
        <f t="shared" si="7"/>
        <v>Transport</v>
      </c>
      <c r="D111" s="90" t="s">
        <v>8</v>
      </c>
      <c r="E111" s="95">
        <v>600</v>
      </c>
      <c r="F111" s="97">
        <f t="shared" si="5"/>
        <v>0.91469410342446233</v>
      </c>
      <c r="G111" s="96">
        <f t="shared" si="6"/>
        <v>1.0418229401076828</v>
      </c>
      <c r="H111" s="98">
        <v>575.91359999999997</v>
      </c>
      <c r="I111" s="99" t="s">
        <v>62</v>
      </c>
      <c r="J111" s="101" t="s">
        <v>491</v>
      </c>
      <c r="K111" s="100" t="s">
        <v>388</v>
      </c>
      <c r="L111" s="91" t="s">
        <v>14</v>
      </c>
      <c r="M111" s="91" t="s">
        <v>492</v>
      </c>
    </row>
    <row r="112" spans="1:13" x14ac:dyDescent="0.2">
      <c r="A112" s="88">
        <v>42029</v>
      </c>
      <c r="B112" s="229" t="s">
        <v>394</v>
      </c>
      <c r="C112" s="89" t="s">
        <v>117</v>
      </c>
      <c r="D112" s="90" t="s">
        <v>9</v>
      </c>
      <c r="E112" s="95">
        <v>800</v>
      </c>
      <c r="F112" s="97">
        <f t="shared" si="5"/>
        <v>1.2195921378992831</v>
      </c>
      <c r="G112" s="96">
        <f t="shared" si="6"/>
        <v>1.3890972534769106</v>
      </c>
      <c r="H112" s="98">
        <v>575.91359999999997</v>
      </c>
      <c r="I112" s="99" t="s">
        <v>58</v>
      </c>
      <c r="J112" s="101" t="s">
        <v>491</v>
      </c>
      <c r="K112" s="100" t="s">
        <v>395</v>
      </c>
      <c r="L112" s="91" t="s">
        <v>14</v>
      </c>
      <c r="M112" s="91" t="s">
        <v>492</v>
      </c>
    </row>
    <row r="113" spans="1:13" x14ac:dyDescent="0.2">
      <c r="A113" s="88">
        <v>42029</v>
      </c>
      <c r="B113" s="229" t="s">
        <v>396</v>
      </c>
      <c r="C113" s="89" t="s">
        <v>117</v>
      </c>
      <c r="D113" s="90" t="s">
        <v>9</v>
      </c>
      <c r="E113" s="95">
        <v>800</v>
      </c>
      <c r="F113" s="97">
        <f t="shared" si="5"/>
        <v>1.2195921378992831</v>
      </c>
      <c r="G113" s="96">
        <f t="shared" si="6"/>
        <v>1.3890972534769106</v>
      </c>
      <c r="H113" s="98">
        <v>575.91359999999997</v>
      </c>
      <c r="I113" s="99" t="s">
        <v>58</v>
      </c>
      <c r="J113" s="101" t="s">
        <v>491</v>
      </c>
      <c r="K113" s="100" t="s">
        <v>395</v>
      </c>
      <c r="L113" s="91" t="s">
        <v>14</v>
      </c>
      <c r="M113" s="91" t="s">
        <v>492</v>
      </c>
    </row>
    <row r="114" spans="1:13" x14ac:dyDescent="0.2">
      <c r="A114" s="88">
        <v>42029</v>
      </c>
      <c r="B114" s="229" t="s">
        <v>397</v>
      </c>
      <c r="C114" s="89" t="s">
        <v>133</v>
      </c>
      <c r="D114" s="90" t="s">
        <v>9</v>
      </c>
      <c r="E114" s="95">
        <v>5000</v>
      </c>
      <c r="F114" s="97">
        <f t="shared" si="5"/>
        <v>7.6224508618705187</v>
      </c>
      <c r="G114" s="96">
        <f t="shared" si="6"/>
        <v>8.6818578342306907</v>
      </c>
      <c r="H114" s="98">
        <v>575.91359999999997</v>
      </c>
      <c r="I114" s="99" t="s">
        <v>58</v>
      </c>
      <c r="J114" s="101" t="s">
        <v>491</v>
      </c>
      <c r="K114" s="100" t="s">
        <v>395</v>
      </c>
      <c r="L114" s="91" t="s">
        <v>14</v>
      </c>
      <c r="M114" s="91" t="s">
        <v>492</v>
      </c>
    </row>
    <row r="115" spans="1:13" x14ac:dyDescent="0.2">
      <c r="A115" s="88">
        <v>42029</v>
      </c>
      <c r="B115" s="229" t="s">
        <v>398</v>
      </c>
      <c r="C115" s="89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90" t="s">
        <v>11</v>
      </c>
      <c r="E115" s="95">
        <v>600</v>
      </c>
      <c r="F115" s="97">
        <f t="shared" si="5"/>
        <v>0.91469410342446233</v>
      </c>
      <c r="G115" s="96">
        <f t="shared" si="6"/>
        <v>1.0418229401076828</v>
      </c>
      <c r="H115" s="98">
        <v>575.91359999999997</v>
      </c>
      <c r="I115" s="99" t="s">
        <v>61</v>
      </c>
      <c r="J115" s="101" t="s">
        <v>491</v>
      </c>
      <c r="K115" s="100" t="s">
        <v>399</v>
      </c>
      <c r="L115" s="91" t="s">
        <v>14</v>
      </c>
      <c r="M115" s="91" t="s">
        <v>492</v>
      </c>
    </row>
    <row r="116" spans="1:13" x14ac:dyDescent="0.2">
      <c r="A116" s="88">
        <v>42029</v>
      </c>
      <c r="B116" s="229" t="s">
        <v>400</v>
      </c>
      <c r="C116" s="89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90" t="s">
        <v>11</v>
      </c>
      <c r="E116" s="95">
        <v>600</v>
      </c>
      <c r="F116" s="97">
        <f t="shared" si="5"/>
        <v>0.91469410342446233</v>
      </c>
      <c r="G116" s="96">
        <f t="shared" si="6"/>
        <v>1.0418229401076828</v>
      </c>
      <c r="H116" s="98">
        <v>575.91359999999997</v>
      </c>
      <c r="I116" s="99" t="s">
        <v>61</v>
      </c>
      <c r="J116" s="101" t="s">
        <v>491</v>
      </c>
      <c r="K116" s="100" t="s">
        <v>399</v>
      </c>
      <c r="L116" s="91" t="s">
        <v>14</v>
      </c>
      <c r="M116" s="91" t="s">
        <v>492</v>
      </c>
    </row>
    <row r="117" spans="1:13" x14ac:dyDescent="0.2">
      <c r="A117" s="88">
        <v>42029</v>
      </c>
      <c r="B117" s="229" t="s">
        <v>261</v>
      </c>
      <c r="C117" s="89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90" t="s">
        <v>8</v>
      </c>
      <c r="E117" s="95">
        <v>600</v>
      </c>
      <c r="F117" s="97">
        <f t="shared" si="5"/>
        <v>0.91469410342446233</v>
      </c>
      <c r="G117" s="96">
        <f t="shared" si="6"/>
        <v>1.0418229401076828</v>
      </c>
      <c r="H117" s="98">
        <v>575.91359999999997</v>
      </c>
      <c r="I117" s="99" t="s">
        <v>12</v>
      </c>
      <c r="J117" s="101" t="s">
        <v>491</v>
      </c>
      <c r="K117" s="100" t="s">
        <v>348</v>
      </c>
      <c r="L117" s="91" t="s">
        <v>14</v>
      </c>
      <c r="M117" s="91" t="s">
        <v>492</v>
      </c>
    </row>
    <row r="118" spans="1:13" x14ac:dyDescent="0.2">
      <c r="A118" s="88">
        <v>42029</v>
      </c>
      <c r="B118" s="229" t="s">
        <v>351</v>
      </c>
      <c r="C118" s="89" t="s">
        <v>271</v>
      </c>
      <c r="D118" s="90" t="s">
        <v>8</v>
      </c>
      <c r="E118" s="95">
        <v>3000</v>
      </c>
      <c r="F118" s="97">
        <f t="shared" si="5"/>
        <v>4.5734705171223116</v>
      </c>
      <c r="G118" s="96">
        <f t="shared" si="6"/>
        <v>5.2091147005384144</v>
      </c>
      <c r="H118" s="98">
        <v>575.91359999999997</v>
      </c>
      <c r="I118" s="99" t="s">
        <v>12</v>
      </c>
      <c r="J118" s="101" t="s">
        <v>491</v>
      </c>
      <c r="K118" s="100" t="s">
        <v>348</v>
      </c>
      <c r="L118" s="91" t="s">
        <v>14</v>
      </c>
      <c r="M118" s="91" t="s">
        <v>492</v>
      </c>
    </row>
    <row r="119" spans="1:13" x14ac:dyDescent="0.2">
      <c r="A119" s="88">
        <v>42029</v>
      </c>
      <c r="B119" s="229" t="s">
        <v>349</v>
      </c>
      <c r="C119" s="89" t="s">
        <v>237</v>
      </c>
      <c r="D119" s="90" t="s">
        <v>8</v>
      </c>
      <c r="E119" s="95">
        <v>1700</v>
      </c>
      <c r="F119" s="97">
        <f t="shared" si="5"/>
        <v>2.5916332930359767</v>
      </c>
      <c r="G119" s="96">
        <f t="shared" si="6"/>
        <v>2.9518316636384347</v>
      </c>
      <c r="H119" s="98">
        <v>575.91359999999997</v>
      </c>
      <c r="I119" s="99" t="s">
        <v>12</v>
      </c>
      <c r="J119" s="101" t="s">
        <v>491</v>
      </c>
      <c r="K119" s="100" t="s">
        <v>348</v>
      </c>
      <c r="L119" s="91" t="s">
        <v>14</v>
      </c>
      <c r="M119" s="91" t="s">
        <v>492</v>
      </c>
    </row>
    <row r="120" spans="1:13" x14ac:dyDescent="0.2">
      <c r="A120" s="88">
        <v>42029</v>
      </c>
      <c r="B120" s="229" t="s">
        <v>401</v>
      </c>
      <c r="C120" s="89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90" t="s">
        <v>8</v>
      </c>
      <c r="E120" s="95">
        <v>1500</v>
      </c>
      <c r="F120" s="97">
        <f t="shared" si="5"/>
        <v>2.2867352585611558</v>
      </c>
      <c r="G120" s="96">
        <f t="shared" si="6"/>
        <v>2.6045573502692072</v>
      </c>
      <c r="H120" s="98">
        <v>575.91359999999997</v>
      </c>
      <c r="I120" s="99" t="s">
        <v>12</v>
      </c>
      <c r="J120" s="101" t="s">
        <v>491</v>
      </c>
      <c r="K120" s="100" t="s">
        <v>348</v>
      </c>
      <c r="L120" s="91" t="s">
        <v>14</v>
      </c>
      <c r="M120" s="91" t="s">
        <v>492</v>
      </c>
    </row>
    <row r="121" spans="1:13" x14ac:dyDescent="0.2">
      <c r="A121" s="88">
        <v>42029</v>
      </c>
      <c r="B121" s="229" t="s">
        <v>402</v>
      </c>
      <c r="C121" s="89" t="str">
        <f t="shared" si="8"/>
        <v>Transport</v>
      </c>
      <c r="D121" s="90" t="s">
        <v>8</v>
      </c>
      <c r="E121" s="95">
        <v>4000</v>
      </c>
      <c r="F121" s="97">
        <f t="shared" si="5"/>
        <v>6.0979606894964151</v>
      </c>
      <c r="G121" s="96">
        <f t="shared" si="6"/>
        <v>6.9454862673845525</v>
      </c>
      <c r="H121" s="98">
        <v>575.91359999999997</v>
      </c>
      <c r="I121" s="99" t="s">
        <v>12</v>
      </c>
      <c r="J121" s="101" t="s">
        <v>491</v>
      </c>
      <c r="K121" s="100" t="s">
        <v>348</v>
      </c>
      <c r="L121" s="91" t="s">
        <v>14</v>
      </c>
      <c r="M121" s="91" t="s">
        <v>492</v>
      </c>
    </row>
    <row r="122" spans="1:13" x14ac:dyDescent="0.2">
      <c r="A122" s="88">
        <v>42029</v>
      </c>
      <c r="B122" s="229" t="s">
        <v>276</v>
      </c>
      <c r="C122" s="89" t="str">
        <f t="shared" si="8"/>
        <v>Transport</v>
      </c>
      <c r="D122" s="90" t="s">
        <v>8</v>
      </c>
      <c r="E122" s="95">
        <v>600</v>
      </c>
      <c r="F122" s="97">
        <f t="shared" si="5"/>
        <v>0.91469410342446233</v>
      </c>
      <c r="G122" s="96">
        <f t="shared" si="6"/>
        <v>1.0418229401076828</v>
      </c>
      <c r="H122" s="98">
        <v>575.91359999999997</v>
      </c>
      <c r="I122" s="99" t="s">
        <v>12</v>
      </c>
      <c r="J122" s="101" t="s">
        <v>491</v>
      </c>
      <c r="K122" s="100" t="s">
        <v>348</v>
      </c>
      <c r="L122" s="91" t="s">
        <v>14</v>
      </c>
      <c r="M122" s="91" t="s">
        <v>492</v>
      </c>
    </row>
    <row r="123" spans="1:13" x14ac:dyDescent="0.2">
      <c r="A123" s="88">
        <v>42029</v>
      </c>
      <c r="B123" s="229" t="s">
        <v>403</v>
      </c>
      <c r="C123" s="89" t="str">
        <f t="shared" si="8"/>
        <v>Transport</v>
      </c>
      <c r="D123" s="90" t="s">
        <v>8</v>
      </c>
      <c r="E123" s="95">
        <v>800</v>
      </c>
      <c r="F123" s="97">
        <f t="shared" si="5"/>
        <v>1.2195921378992831</v>
      </c>
      <c r="G123" s="96">
        <f t="shared" si="6"/>
        <v>1.3890972534769106</v>
      </c>
      <c r="H123" s="98">
        <v>575.91359999999997</v>
      </c>
      <c r="I123" s="99" t="s">
        <v>62</v>
      </c>
      <c r="J123" s="101" t="s">
        <v>491</v>
      </c>
      <c r="K123" s="100" t="s">
        <v>404</v>
      </c>
      <c r="L123" s="91" t="s">
        <v>14</v>
      </c>
      <c r="M123" s="91" t="s">
        <v>492</v>
      </c>
    </row>
    <row r="124" spans="1:13" x14ac:dyDescent="0.2">
      <c r="A124" s="88">
        <v>42029</v>
      </c>
      <c r="B124" s="229" t="s">
        <v>405</v>
      </c>
      <c r="C124" s="89" t="str">
        <f t="shared" si="8"/>
        <v>Transport</v>
      </c>
      <c r="D124" s="90" t="s">
        <v>8</v>
      </c>
      <c r="E124" s="95">
        <v>1000</v>
      </c>
      <c r="F124" s="97">
        <f t="shared" si="5"/>
        <v>1.5244901723741038</v>
      </c>
      <c r="G124" s="96">
        <f t="shared" si="6"/>
        <v>1.7363715668461381</v>
      </c>
      <c r="H124" s="98">
        <v>575.91359999999997</v>
      </c>
      <c r="I124" s="99" t="s">
        <v>62</v>
      </c>
      <c r="J124" s="101" t="s">
        <v>491</v>
      </c>
      <c r="K124" s="100" t="s">
        <v>404</v>
      </c>
      <c r="L124" s="91" t="s">
        <v>14</v>
      </c>
      <c r="M124" s="91" t="s">
        <v>492</v>
      </c>
    </row>
    <row r="125" spans="1:13" x14ac:dyDescent="0.2">
      <c r="A125" s="88">
        <v>42029</v>
      </c>
      <c r="B125" s="229" t="s">
        <v>406</v>
      </c>
      <c r="C125" s="89" t="str">
        <f t="shared" si="8"/>
        <v>Transport</v>
      </c>
      <c r="D125" s="90" t="s">
        <v>8</v>
      </c>
      <c r="E125" s="95">
        <v>800</v>
      </c>
      <c r="F125" s="97">
        <f t="shared" si="5"/>
        <v>1.2195921378992831</v>
      </c>
      <c r="G125" s="96">
        <f t="shared" si="6"/>
        <v>1.3890972534769106</v>
      </c>
      <c r="H125" s="98">
        <v>575.91359999999997</v>
      </c>
      <c r="I125" s="99" t="s">
        <v>62</v>
      </c>
      <c r="J125" s="101" t="s">
        <v>491</v>
      </c>
      <c r="K125" s="100" t="s">
        <v>404</v>
      </c>
      <c r="L125" s="91" t="s">
        <v>14</v>
      </c>
      <c r="M125" s="91" t="s">
        <v>492</v>
      </c>
    </row>
    <row r="126" spans="1:13" x14ac:dyDescent="0.2">
      <c r="A126" s="88">
        <v>42029</v>
      </c>
      <c r="B126" s="229" t="s">
        <v>263</v>
      </c>
      <c r="C126" s="89" t="str">
        <f t="shared" si="8"/>
        <v>Trust Building</v>
      </c>
      <c r="D126" s="90" t="s">
        <v>8</v>
      </c>
      <c r="E126" s="95">
        <v>1500</v>
      </c>
      <c r="F126" s="97">
        <f t="shared" si="5"/>
        <v>2.2867352585611558</v>
      </c>
      <c r="G126" s="96">
        <f t="shared" si="6"/>
        <v>2.6045573502692072</v>
      </c>
      <c r="H126" s="98">
        <v>575.91359999999997</v>
      </c>
      <c r="I126" s="99" t="s">
        <v>62</v>
      </c>
      <c r="J126" s="101" t="s">
        <v>491</v>
      </c>
      <c r="K126" s="100" t="s">
        <v>404</v>
      </c>
      <c r="L126" s="91" t="s">
        <v>14</v>
      </c>
      <c r="M126" s="91" t="s">
        <v>492</v>
      </c>
    </row>
    <row r="127" spans="1:13" x14ac:dyDescent="0.2">
      <c r="A127" s="88">
        <v>42029</v>
      </c>
      <c r="B127" s="229" t="s">
        <v>407</v>
      </c>
      <c r="C127" s="89" t="str">
        <f t="shared" si="8"/>
        <v>Transport</v>
      </c>
      <c r="D127" s="90" t="s">
        <v>8</v>
      </c>
      <c r="E127" s="95">
        <v>800</v>
      </c>
      <c r="F127" s="97">
        <f t="shared" si="5"/>
        <v>1.2195921378992831</v>
      </c>
      <c r="G127" s="96">
        <f t="shared" si="6"/>
        <v>1.3890972534769106</v>
      </c>
      <c r="H127" s="98">
        <v>575.91359999999997</v>
      </c>
      <c r="I127" s="99" t="s">
        <v>62</v>
      </c>
      <c r="J127" s="101" t="s">
        <v>491</v>
      </c>
      <c r="K127" s="100" t="s">
        <v>404</v>
      </c>
      <c r="L127" s="91" t="s">
        <v>14</v>
      </c>
      <c r="M127" s="91" t="s">
        <v>492</v>
      </c>
    </row>
    <row r="128" spans="1:13" x14ac:dyDescent="0.2">
      <c r="A128" s="88">
        <v>42029</v>
      </c>
      <c r="B128" s="229" t="s">
        <v>408</v>
      </c>
      <c r="C128" s="89" t="str">
        <f t="shared" si="8"/>
        <v>Transport</v>
      </c>
      <c r="D128" s="90" t="s">
        <v>8</v>
      </c>
      <c r="E128" s="95">
        <v>1000</v>
      </c>
      <c r="F128" s="97">
        <f t="shared" si="5"/>
        <v>1.5244901723741038</v>
      </c>
      <c r="G128" s="96">
        <f t="shared" si="6"/>
        <v>1.7363715668461381</v>
      </c>
      <c r="H128" s="98">
        <v>575.91359999999997</v>
      </c>
      <c r="I128" s="99" t="s">
        <v>62</v>
      </c>
      <c r="J128" s="101" t="s">
        <v>491</v>
      </c>
      <c r="K128" s="100" t="s">
        <v>404</v>
      </c>
      <c r="L128" s="91" t="s">
        <v>14</v>
      </c>
      <c r="M128" s="91" t="s">
        <v>492</v>
      </c>
    </row>
    <row r="129" spans="1:13" x14ac:dyDescent="0.2">
      <c r="A129" s="88">
        <v>42029</v>
      </c>
      <c r="B129" s="229" t="s">
        <v>409</v>
      </c>
      <c r="C129" s="89" t="str">
        <f t="shared" si="8"/>
        <v>Transport</v>
      </c>
      <c r="D129" s="90" t="s">
        <v>8</v>
      </c>
      <c r="E129" s="95">
        <v>800</v>
      </c>
      <c r="F129" s="97">
        <f t="shared" si="5"/>
        <v>1.2195921378992831</v>
      </c>
      <c r="G129" s="96">
        <f t="shared" si="6"/>
        <v>1.3890972534769106</v>
      </c>
      <c r="H129" s="98">
        <v>575.91359999999997</v>
      </c>
      <c r="I129" s="99" t="s">
        <v>62</v>
      </c>
      <c r="J129" s="101" t="s">
        <v>491</v>
      </c>
      <c r="K129" s="100" t="s">
        <v>404</v>
      </c>
      <c r="L129" s="91" t="s">
        <v>14</v>
      </c>
      <c r="M129" s="91" t="s">
        <v>492</v>
      </c>
    </row>
    <row r="130" spans="1:13" x14ac:dyDescent="0.2">
      <c r="A130" s="88">
        <v>42031</v>
      </c>
      <c r="B130" s="229" t="s">
        <v>327</v>
      </c>
      <c r="C130" s="89" t="s">
        <v>117</v>
      </c>
      <c r="D130" s="90" t="s">
        <v>9</v>
      </c>
      <c r="E130" s="95">
        <v>600</v>
      </c>
      <c r="F130" s="97">
        <f t="shared" ref="F130:F193" si="9">E130/655.957</f>
        <v>0.91469410342446233</v>
      </c>
      <c r="G130" s="96">
        <f t="shared" ref="G130:G193" si="10">E130/H130</f>
        <v>1.0418229401076828</v>
      </c>
      <c r="H130" s="98">
        <v>575.91359999999997</v>
      </c>
      <c r="I130" s="99" t="s">
        <v>58</v>
      </c>
      <c r="J130" s="101" t="s">
        <v>491</v>
      </c>
      <c r="K130" s="100" t="s">
        <v>410</v>
      </c>
      <c r="L130" s="91" t="s">
        <v>14</v>
      </c>
      <c r="M130" s="91" t="s">
        <v>492</v>
      </c>
    </row>
    <row r="131" spans="1:13" x14ac:dyDescent="0.2">
      <c r="A131" s="88">
        <v>42031</v>
      </c>
      <c r="B131" s="229" t="s">
        <v>328</v>
      </c>
      <c r="C131" s="89" t="s">
        <v>117</v>
      </c>
      <c r="D131" s="90" t="s">
        <v>9</v>
      </c>
      <c r="E131" s="95">
        <v>600</v>
      </c>
      <c r="F131" s="97">
        <f t="shared" si="9"/>
        <v>0.91469410342446233</v>
      </c>
      <c r="G131" s="96">
        <f t="shared" si="10"/>
        <v>1.0418229401076828</v>
      </c>
      <c r="H131" s="98">
        <v>575.91359999999997</v>
      </c>
      <c r="I131" s="99" t="s">
        <v>58</v>
      </c>
      <c r="J131" s="101" t="s">
        <v>491</v>
      </c>
      <c r="K131" s="100" t="s">
        <v>410</v>
      </c>
      <c r="L131" s="91" t="s">
        <v>14</v>
      </c>
      <c r="M131" s="91" t="s">
        <v>492</v>
      </c>
    </row>
    <row r="132" spans="1:13" x14ac:dyDescent="0.2">
      <c r="A132" s="88">
        <v>42031</v>
      </c>
      <c r="B132" s="229" t="s">
        <v>411</v>
      </c>
      <c r="C132" s="89" t="s">
        <v>136</v>
      </c>
      <c r="D132" s="90" t="s">
        <v>9</v>
      </c>
      <c r="E132" s="95">
        <v>154660</v>
      </c>
      <c r="F132" s="97">
        <f t="shared" si="9"/>
        <v>235.77765005937889</v>
      </c>
      <c r="G132" s="96">
        <f t="shared" si="10"/>
        <v>268.54722652842372</v>
      </c>
      <c r="H132" s="98">
        <v>575.91359999999997</v>
      </c>
      <c r="I132" s="99" t="s">
        <v>58</v>
      </c>
      <c r="J132" s="101" t="s">
        <v>491</v>
      </c>
      <c r="K132" s="100" t="s">
        <v>410</v>
      </c>
      <c r="L132" s="91" t="s">
        <v>14</v>
      </c>
      <c r="M132" s="91" t="s">
        <v>492</v>
      </c>
    </row>
    <row r="133" spans="1:13" x14ac:dyDescent="0.2">
      <c r="A133" s="88">
        <v>42031</v>
      </c>
      <c r="B133" s="229" t="s">
        <v>412</v>
      </c>
      <c r="C133" s="89" t="s">
        <v>117</v>
      </c>
      <c r="D133" s="90" t="s">
        <v>9</v>
      </c>
      <c r="E133" s="95">
        <v>800</v>
      </c>
      <c r="F133" s="97">
        <f t="shared" si="9"/>
        <v>1.2195921378992831</v>
      </c>
      <c r="G133" s="96">
        <f t="shared" si="10"/>
        <v>1.3890972534769106</v>
      </c>
      <c r="H133" s="98">
        <v>575.91359999999997</v>
      </c>
      <c r="I133" s="99" t="s">
        <v>58</v>
      </c>
      <c r="J133" s="101" t="s">
        <v>491</v>
      </c>
      <c r="K133" s="100" t="s">
        <v>413</v>
      </c>
      <c r="L133" s="91" t="s">
        <v>14</v>
      </c>
      <c r="M133" s="91" t="s">
        <v>492</v>
      </c>
    </row>
    <row r="134" spans="1:13" x14ac:dyDescent="0.2">
      <c r="A134" s="88">
        <v>42031</v>
      </c>
      <c r="B134" s="229" t="s">
        <v>414</v>
      </c>
      <c r="C134" s="89" t="s">
        <v>125</v>
      </c>
      <c r="D134" s="90" t="s">
        <v>9</v>
      </c>
      <c r="E134" s="95">
        <v>43650</v>
      </c>
      <c r="F134" s="97">
        <f t="shared" si="9"/>
        <v>66.543996024129626</v>
      </c>
      <c r="G134" s="96">
        <f t="shared" si="10"/>
        <v>75.792618892833929</v>
      </c>
      <c r="H134" s="98">
        <v>575.91359999999997</v>
      </c>
      <c r="I134" s="99" t="s">
        <v>58</v>
      </c>
      <c r="J134" s="101" t="s">
        <v>491</v>
      </c>
      <c r="K134" s="100" t="s">
        <v>413</v>
      </c>
      <c r="L134" s="91" t="s">
        <v>14</v>
      </c>
      <c r="M134" s="91" t="s">
        <v>492</v>
      </c>
    </row>
    <row r="135" spans="1:13" x14ac:dyDescent="0.2">
      <c r="A135" s="88">
        <v>42031</v>
      </c>
      <c r="B135" s="229" t="s">
        <v>311</v>
      </c>
      <c r="C135" s="89" t="s">
        <v>126</v>
      </c>
      <c r="D135" s="90" t="s">
        <v>9</v>
      </c>
      <c r="E135" s="95">
        <v>62000</v>
      </c>
      <c r="F135" s="97">
        <f t="shared" si="9"/>
        <v>94.51839068719444</v>
      </c>
      <c r="G135" s="96">
        <f t="shared" si="10"/>
        <v>107.65503714446056</v>
      </c>
      <c r="H135" s="98">
        <v>575.91359999999997</v>
      </c>
      <c r="I135" s="99" t="s">
        <v>58</v>
      </c>
      <c r="J135" s="101" t="s">
        <v>491</v>
      </c>
      <c r="K135" s="100" t="s">
        <v>415</v>
      </c>
      <c r="L135" s="91" t="s">
        <v>14</v>
      </c>
      <c r="M135" s="91" t="s">
        <v>492</v>
      </c>
    </row>
    <row r="136" spans="1:13" x14ac:dyDescent="0.2">
      <c r="A136" s="88">
        <v>42031</v>
      </c>
      <c r="B136" s="229" t="s">
        <v>307</v>
      </c>
      <c r="C136" s="89" t="s">
        <v>117</v>
      </c>
      <c r="D136" s="90" t="s">
        <v>9</v>
      </c>
      <c r="E136" s="95">
        <v>600</v>
      </c>
      <c r="F136" s="97">
        <f t="shared" si="9"/>
        <v>0.91469410342446233</v>
      </c>
      <c r="G136" s="96">
        <f t="shared" si="10"/>
        <v>1.0418229401076828</v>
      </c>
      <c r="H136" s="98">
        <v>575.91359999999997</v>
      </c>
      <c r="I136" s="99" t="s">
        <v>58</v>
      </c>
      <c r="J136" s="101" t="s">
        <v>491</v>
      </c>
      <c r="K136" s="100" t="s">
        <v>415</v>
      </c>
      <c r="L136" s="91" t="s">
        <v>14</v>
      </c>
      <c r="M136" s="91" t="s">
        <v>492</v>
      </c>
    </row>
    <row r="137" spans="1:13" x14ac:dyDescent="0.2">
      <c r="A137" s="88">
        <v>42031</v>
      </c>
      <c r="B137" s="229" t="s">
        <v>309</v>
      </c>
      <c r="C137" s="89" t="s">
        <v>117</v>
      </c>
      <c r="D137" s="90" t="s">
        <v>9</v>
      </c>
      <c r="E137" s="95">
        <v>600</v>
      </c>
      <c r="F137" s="97">
        <f t="shared" si="9"/>
        <v>0.91469410342446233</v>
      </c>
      <c r="G137" s="96">
        <f t="shared" si="10"/>
        <v>1.0418229401076828</v>
      </c>
      <c r="H137" s="98">
        <v>575.91359999999997</v>
      </c>
      <c r="I137" s="99" t="s">
        <v>58</v>
      </c>
      <c r="J137" s="101" t="s">
        <v>491</v>
      </c>
      <c r="K137" s="100" t="s">
        <v>415</v>
      </c>
      <c r="L137" s="91" t="s">
        <v>14</v>
      </c>
      <c r="M137" s="91" t="s">
        <v>492</v>
      </c>
    </row>
    <row r="138" spans="1:13" x14ac:dyDescent="0.2">
      <c r="A138" s="88">
        <v>42031</v>
      </c>
      <c r="B138" s="229" t="s">
        <v>416</v>
      </c>
      <c r="C138" s="89" t="s">
        <v>158</v>
      </c>
      <c r="D138" s="90" t="s">
        <v>159</v>
      </c>
      <c r="E138" s="95">
        <v>70000</v>
      </c>
      <c r="F138" s="97">
        <f t="shared" si="9"/>
        <v>106.71431206618726</v>
      </c>
      <c r="G138" s="96">
        <f t="shared" si="10"/>
        <v>121.54600967922967</v>
      </c>
      <c r="H138" s="98">
        <v>575.91359999999997</v>
      </c>
      <c r="I138" s="99" t="s">
        <v>58</v>
      </c>
      <c r="J138" s="101" t="s">
        <v>491</v>
      </c>
      <c r="K138" s="100" t="s">
        <v>417</v>
      </c>
      <c r="L138" s="91" t="s">
        <v>14</v>
      </c>
      <c r="M138" s="91" t="s">
        <v>492</v>
      </c>
    </row>
    <row r="139" spans="1:13" x14ac:dyDescent="0.2">
      <c r="A139" s="88">
        <v>42031</v>
      </c>
      <c r="B139" s="229" t="s">
        <v>418</v>
      </c>
      <c r="C139" s="89" t="s">
        <v>125</v>
      </c>
      <c r="D139" s="90" t="s">
        <v>9</v>
      </c>
      <c r="E139" s="95">
        <v>10000</v>
      </c>
      <c r="F139" s="97">
        <f t="shared" si="9"/>
        <v>15.244901723741037</v>
      </c>
      <c r="G139" s="96">
        <f t="shared" si="10"/>
        <v>17.363715668461381</v>
      </c>
      <c r="H139" s="98">
        <v>575.91359999999997</v>
      </c>
      <c r="I139" s="99" t="s">
        <v>58</v>
      </c>
      <c r="J139" s="101" t="s">
        <v>491</v>
      </c>
      <c r="K139" s="100" t="s">
        <v>419</v>
      </c>
      <c r="L139" s="91" t="s">
        <v>14</v>
      </c>
      <c r="M139" s="91" t="s">
        <v>492</v>
      </c>
    </row>
    <row r="140" spans="1:13" x14ac:dyDescent="0.2">
      <c r="A140" s="88">
        <v>42031</v>
      </c>
      <c r="B140" s="229" t="s">
        <v>420</v>
      </c>
      <c r="C140" s="89" t="s">
        <v>117</v>
      </c>
      <c r="D140" s="90" t="s">
        <v>9</v>
      </c>
      <c r="E140" s="95">
        <v>400</v>
      </c>
      <c r="F140" s="97">
        <f t="shared" si="9"/>
        <v>0.60979606894964156</v>
      </c>
      <c r="G140" s="96">
        <f t="shared" si="10"/>
        <v>0.6945486267384553</v>
      </c>
      <c r="H140" s="98">
        <v>575.91359999999997</v>
      </c>
      <c r="I140" s="99" t="s">
        <v>58</v>
      </c>
      <c r="J140" s="101" t="s">
        <v>491</v>
      </c>
      <c r="K140" s="100" t="s">
        <v>419</v>
      </c>
      <c r="L140" s="91" t="s">
        <v>14</v>
      </c>
      <c r="M140" s="91" t="s">
        <v>492</v>
      </c>
    </row>
    <row r="141" spans="1:13" x14ac:dyDescent="0.2">
      <c r="A141" s="88">
        <v>42031</v>
      </c>
      <c r="B141" s="229" t="s">
        <v>421</v>
      </c>
      <c r="C141" s="89" t="s">
        <v>117</v>
      </c>
      <c r="D141" s="90" t="s">
        <v>9</v>
      </c>
      <c r="E141" s="95">
        <v>400</v>
      </c>
      <c r="F141" s="97">
        <f t="shared" si="9"/>
        <v>0.60979606894964156</v>
      </c>
      <c r="G141" s="96">
        <f t="shared" si="10"/>
        <v>0.6945486267384553</v>
      </c>
      <c r="H141" s="98">
        <v>575.91359999999997</v>
      </c>
      <c r="I141" s="99" t="s">
        <v>58</v>
      </c>
      <c r="J141" s="101" t="s">
        <v>491</v>
      </c>
      <c r="K141" s="100" t="s">
        <v>419</v>
      </c>
      <c r="L141" s="91" t="s">
        <v>14</v>
      </c>
      <c r="M141" s="91" t="s">
        <v>492</v>
      </c>
    </row>
    <row r="142" spans="1:13" x14ac:dyDescent="0.2">
      <c r="A142" s="88">
        <v>42031</v>
      </c>
      <c r="B142" s="229" t="s">
        <v>422</v>
      </c>
      <c r="C142" s="89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90" t="s">
        <v>15</v>
      </c>
      <c r="E142" s="95">
        <v>500</v>
      </c>
      <c r="F142" s="97">
        <f t="shared" si="9"/>
        <v>0.76224508618705189</v>
      </c>
      <c r="G142" s="96">
        <f t="shared" si="10"/>
        <v>0.86818578342306907</v>
      </c>
      <c r="H142" s="98">
        <v>575.91359999999997</v>
      </c>
      <c r="I142" s="99" t="s">
        <v>16</v>
      </c>
      <c r="J142" s="101" t="s">
        <v>491</v>
      </c>
      <c r="K142" s="100" t="s">
        <v>423</v>
      </c>
      <c r="L142" s="91" t="s">
        <v>14</v>
      </c>
      <c r="M142" s="91" t="s">
        <v>492</v>
      </c>
    </row>
    <row r="143" spans="1:13" x14ac:dyDescent="0.2">
      <c r="A143" s="88">
        <v>42031</v>
      </c>
      <c r="B143" s="229" t="s">
        <v>424</v>
      </c>
      <c r="C143" s="89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90" t="s">
        <v>15</v>
      </c>
      <c r="E143" s="95">
        <v>500</v>
      </c>
      <c r="F143" s="97">
        <f t="shared" si="9"/>
        <v>0.76224508618705189</v>
      </c>
      <c r="G143" s="96">
        <f t="shared" si="10"/>
        <v>0.86818578342306907</v>
      </c>
      <c r="H143" s="98">
        <v>575.91359999999997</v>
      </c>
      <c r="I143" s="99" t="s">
        <v>16</v>
      </c>
      <c r="J143" s="101" t="s">
        <v>491</v>
      </c>
      <c r="K143" s="100" t="s">
        <v>423</v>
      </c>
      <c r="L143" s="91" t="s">
        <v>14</v>
      </c>
      <c r="M143" s="91" t="s">
        <v>492</v>
      </c>
    </row>
    <row r="144" spans="1:13" x14ac:dyDescent="0.2">
      <c r="A144" s="88">
        <v>42031</v>
      </c>
      <c r="B144" s="229" t="s">
        <v>425</v>
      </c>
      <c r="C144" s="89" t="s">
        <v>226</v>
      </c>
      <c r="D144" s="90" t="s">
        <v>15</v>
      </c>
      <c r="E144" s="95">
        <v>5000</v>
      </c>
      <c r="F144" s="97">
        <f t="shared" si="9"/>
        <v>7.6224508618705187</v>
      </c>
      <c r="G144" s="96">
        <f t="shared" si="10"/>
        <v>8.6818578342306907</v>
      </c>
      <c r="H144" s="98">
        <v>575.91359999999997</v>
      </c>
      <c r="I144" s="99" t="s">
        <v>16</v>
      </c>
      <c r="J144" s="101" t="s">
        <v>491</v>
      </c>
      <c r="K144" s="100" t="s">
        <v>426</v>
      </c>
      <c r="L144" s="91" t="s">
        <v>14</v>
      </c>
      <c r="M144" s="91" t="s">
        <v>492</v>
      </c>
    </row>
    <row r="145" spans="1:13" x14ac:dyDescent="0.2">
      <c r="A145" s="88">
        <v>42031</v>
      </c>
      <c r="B145" s="229" t="s">
        <v>427</v>
      </c>
      <c r="C145" s="89" t="s">
        <v>226</v>
      </c>
      <c r="D145" s="90" t="s">
        <v>15</v>
      </c>
      <c r="E145" s="95">
        <v>5000</v>
      </c>
      <c r="F145" s="97">
        <f t="shared" si="9"/>
        <v>7.6224508618705187</v>
      </c>
      <c r="G145" s="96">
        <f t="shared" si="10"/>
        <v>8.6818578342306907</v>
      </c>
      <c r="H145" s="98">
        <v>575.91359999999997</v>
      </c>
      <c r="I145" s="99" t="s">
        <v>16</v>
      </c>
      <c r="J145" s="101" t="s">
        <v>491</v>
      </c>
      <c r="K145" s="100" t="s">
        <v>426</v>
      </c>
      <c r="L145" s="91" t="s">
        <v>14</v>
      </c>
      <c r="M145" s="91" t="s">
        <v>492</v>
      </c>
    </row>
    <row r="146" spans="1:13" x14ac:dyDescent="0.2">
      <c r="A146" s="88">
        <v>42031</v>
      </c>
      <c r="B146" s="229" t="s">
        <v>165</v>
      </c>
      <c r="C146" s="89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90" t="s">
        <v>8</v>
      </c>
      <c r="E146" s="95">
        <v>600</v>
      </c>
      <c r="F146" s="97">
        <f t="shared" si="9"/>
        <v>0.91469410342446233</v>
      </c>
      <c r="G146" s="96">
        <f t="shared" si="10"/>
        <v>1.0418229401076828</v>
      </c>
      <c r="H146" s="98">
        <v>575.91359999999997</v>
      </c>
      <c r="I146" s="99" t="s">
        <v>62</v>
      </c>
      <c r="J146" s="101" t="s">
        <v>491</v>
      </c>
      <c r="K146" s="100" t="s">
        <v>428</v>
      </c>
      <c r="L146" s="91" t="s">
        <v>14</v>
      </c>
      <c r="M146" s="91" t="s">
        <v>492</v>
      </c>
    </row>
    <row r="147" spans="1:13" x14ac:dyDescent="0.2">
      <c r="A147" s="88">
        <v>42031</v>
      </c>
      <c r="B147" s="229" t="s">
        <v>166</v>
      </c>
      <c r="C147" s="89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90" t="s">
        <v>8</v>
      </c>
      <c r="E147" s="95">
        <v>600</v>
      </c>
      <c r="F147" s="97">
        <f t="shared" si="9"/>
        <v>0.91469410342446233</v>
      </c>
      <c r="G147" s="96">
        <f t="shared" si="10"/>
        <v>1.0418229401076828</v>
      </c>
      <c r="H147" s="98">
        <v>575.91359999999997</v>
      </c>
      <c r="I147" s="99" t="s">
        <v>62</v>
      </c>
      <c r="J147" s="101" t="s">
        <v>491</v>
      </c>
      <c r="K147" s="100" t="s">
        <v>428</v>
      </c>
      <c r="L147" s="91" t="s">
        <v>14</v>
      </c>
      <c r="M147" s="91" t="s">
        <v>492</v>
      </c>
    </row>
    <row r="148" spans="1:13" x14ac:dyDescent="0.2">
      <c r="A148" s="88">
        <v>42032</v>
      </c>
      <c r="B148" s="229" t="s">
        <v>261</v>
      </c>
      <c r="C148" s="89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90" t="s">
        <v>8</v>
      </c>
      <c r="E148" s="95">
        <v>3300</v>
      </c>
      <c r="F148" s="97">
        <f t="shared" si="9"/>
        <v>5.0308175688345429</v>
      </c>
      <c r="G148" s="96">
        <f t="shared" si="10"/>
        <v>5.7300261705922555</v>
      </c>
      <c r="H148" s="98">
        <v>575.91359999999997</v>
      </c>
      <c r="I148" s="99" t="s">
        <v>12</v>
      </c>
      <c r="J148" s="101" t="s">
        <v>491</v>
      </c>
      <c r="K148" s="100" t="s">
        <v>429</v>
      </c>
      <c r="L148" s="91" t="s">
        <v>14</v>
      </c>
      <c r="M148" s="91" t="s">
        <v>492</v>
      </c>
    </row>
    <row r="149" spans="1:13" x14ac:dyDescent="0.2">
      <c r="A149" s="88">
        <v>42032</v>
      </c>
      <c r="B149" s="229" t="s">
        <v>430</v>
      </c>
      <c r="C149" s="89" t="s">
        <v>237</v>
      </c>
      <c r="D149" s="90" t="s">
        <v>8</v>
      </c>
      <c r="E149" s="95">
        <v>1800</v>
      </c>
      <c r="F149" s="97">
        <f t="shared" si="9"/>
        <v>2.7440823102733867</v>
      </c>
      <c r="G149" s="96">
        <f t="shared" si="10"/>
        <v>3.1254688203230487</v>
      </c>
      <c r="H149" s="98">
        <v>575.91359999999997</v>
      </c>
      <c r="I149" s="99" t="s">
        <v>12</v>
      </c>
      <c r="J149" s="101" t="s">
        <v>491</v>
      </c>
      <c r="K149" s="100" t="s">
        <v>429</v>
      </c>
      <c r="L149" s="91" t="s">
        <v>14</v>
      </c>
      <c r="M149" s="91" t="s">
        <v>492</v>
      </c>
    </row>
    <row r="150" spans="1:13" x14ac:dyDescent="0.2">
      <c r="A150" s="88">
        <v>42032</v>
      </c>
      <c r="B150" s="229" t="s">
        <v>165</v>
      </c>
      <c r="C150" s="89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90" t="s">
        <v>8</v>
      </c>
      <c r="E150" s="95">
        <v>600</v>
      </c>
      <c r="F150" s="97">
        <f t="shared" si="9"/>
        <v>0.91469410342446233</v>
      </c>
      <c r="G150" s="96">
        <f t="shared" si="10"/>
        <v>1.0418229401076828</v>
      </c>
      <c r="H150" s="98">
        <v>575.91359999999997</v>
      </c>
      <c r="I150" s="99" t="s">
        <v>62</v>
      </c>
      <c r="J150" s="101" t="s">
        <v>491</v>
      </c>
      <c r="K150" s="100" t="s">
        <v>428</v>
      </c>
      <c r="L150" s="91" t="s">
        <v>14</v>
      </c>
      <c r="M150" s="91" t="s">
        <v>492</v>
      </c>
    </row>
    <row r="151" spans="1:13" x14ac:dyDescent="0.2">
      <c r="A151" s="88">
        <v>42032</v>
      </c>
      <c r="B151" s="229" t="s">
        <v>166</v>
      </c>
      <c r="C151" s="89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90" t="s">
        <v>8</v>
      </c>
      <c r="E151" s="95">
        <v>600</v>
      </c>
      <c r="F151" s="97">
        <f t="shared" si="9"/>
        <v>0.91469410342446233</v>
      </c>
      <c r="G151" s="96">
        <f t="shared" si="10"/>
        <v>1.0418229401076828</v>
      </c>
      <c r="H151" s="98">
        <v>575.91359999999997</v>
      </c>
      <c r="I151" s="99" t="s">
        <v>62</v>
      </c>
      <c r="J151" s="101" t="s">
        <v>491</v>
      </c>
      <c r="K151" s="100" t="s">
        <v>428</v>
      </c>
      <c r="L151" s="91" t="s">
        <v>14</v>
      </c>
      <c r="M151" s="91" t="s">
        <v>492</v>
      </c>
    </row>
    <row r="152" spans="1:13" x14ac:dyDescent="0.2">
      <c r="A152" s="88">
        <v>42032</v>
      </c>
      <c r="B152" s="229" t="s">
        <v>431</v>
      </c>
      <c r="C152" s="89" t="s">
        <v>256</v>
      </c>
      <c r="D152" s="90" t="s">
        <v>9</v>
      </c>
      <c r="E152" s="95">
        <v>4400</v>
      </c>
      <c r="F152" s="97">
        <f t="shared" si="9"/>
        <v>6.7077567584460569</v>
      </c>
      <c r="G152" s="96">
        <f t="shared" si="10"/>
        <v>7.6400348941230076</v>
      </c>
      <c r="H152" s="98">
        <v>575.91359999999997</v>
      </c>
      <c r="I152" s="99" t="s">
        <v>239</v>
      </c>
      <c r="J152" s="101" t="s">
        <v>491</v>
      </c>
      <c r="K152" s="100" t="s">
        <v>432</v>
      </c>
      <c r="L152" s="91" t="s">
        <v>14</v>
      </c>
      <c r="M152" s="91" t="s">
        <v>492</v>
      </c>
    </row>
    <row r="153" spans="1:13" x14ac:dyDescent="0.2">
      <c r="A153" s="88">
        <v>42033</v>
      </c>
      <c r="B153" s="229" t="s">
        <v>433</v>
      </c>
      <c r="C153" s="89" t="s">
        <v>117</v>
      </c>
      <c r="D153" s="90" t="s">
        <v>9</v>
      </c>
      <c r="E153" s="95">
        <v>400</v>
      </c>
      <c r="F153" s="97">
        <f t="shared" si="9"/>
        <v>0.60979606894964156</v>
      </c>
      <c r="G153" s="96">
        <f t="shared" si="10"/>
        <v>0.6945486267384553</v>
      </c>
      <c r="H153" s="98">
        <v>575.91359999999997</v>
      </c>
      <c r="I153" s="99" t="s">
        <v>58</v>
      </c>
      <c r="J153" s="101" t="s">
        <v>491</v>
      </c>
      <c r="K153" s="100" t="s">
        <v>434</v>
      </c>
      <c r="L153" s="91" t="s">
        <v>14</v>
      </c>
      <c r="M153" s="91" t="s">
        <v>492</v>
      </c>
    </row>
    <row r="154" spans="1:13" x14ac:dyDescent="0.2">
      <c r="A154" s="88">
        <v>42033</v>
      </c>
      <c r="B154" s="229" t="s">
        <v>435</v>
      </c>
      <c r="C154" s="89" t="s">
        <v>117</v>
      </c>
      <c r="D154" s="90" t="s">
        <v>9</v>
      </c>
      <c r="E154" s="95">
        <v>400</v>
      </c>
      <c r="F154" s="97">
        <f t="shared" si="9"/>
        <v>0.60979606894964156</v>
      </c>
      <c r="G154" s="96">
        <f t="shared" si="10"/>
        <v>0.6945486267384553</v>
      </c>
      <c r="H154" s="98">
        <v>575.91359999999997</v>
      </c>
      <c r="I154" s="99" t="s">
        <v>58</v>
      </c>
      <c r="J154" s="101" t="s">
        <v>491</v>
      </c>
      <c r="K154" s="100" t="s">
        <v>434</v>
      </c>
      <c r="L154" s="91" t="s">
        <v>14</v>
      </c>
      <c r="M154" s="91" t="s">
        <v>492</v>
      </c>
    </row>
    <row r="155" spans="1:13" x14ac:dyDescent="0.2">
      <c r="A155" s="88">
        <v>42033</v>
      </c>
      <c r="B155" s="229" t="s">
        <v>436</v>
      </c>
      <c r="C155" s="89" t="s">
        <v>125</v>
      </c>
      <c r="D155" s="90" t="s">
        <v>9</v>
      </c>
      <c r="E155" s="95">
        <v>4000</v>
      </c>
      <c r="F155" s="97">
        <f t="shared" si="9"/>
        <v>6.0979606894964151</v>
      </c>
      <c r="G155" s="96">
        <f t="shared" si="10"/>
        <v>6.9454862673845525</v>
      </c>
      <c r="H155" s="98">
        <v>575.91359999999997</v>
      </c>
      <c r="I155" s="99" t="s">
        <v>58</v>
      </c>
      <c r="J155" s="101" t="s">
        <v>491</v>
      </c>
      <c r="K155" s="100" t="s">
        <v>437</v>
      </c>
      <c r="L155" s="91" t="s">
        <v>14</v>
      </c>
      <c r="M155" s="91" t="s">
        <v>492</v>
      </c>
    </row>
    <row r="156" spans="1:13" x14ac:dyDescent="0.2">
      <c r="A156" s="88">
        <v>42033</v>
      </c>
      <c r="B156" s="229" t="s">
        <v>420</v>
      </c>
      <c r="C156" s="89" t="s">
        <v>117</v>
      </c>
      <c r="D156" s="90" t="s">
        <v>9</v>
      </c>
      <c r="E156" s="95">
        <v>400</v>
      </c>
      <c r="F156" s="97">
        <f t="shared" si="9"/>
        <v>0.60979606894964156</v>
      </c>
      <c r="G156" s="96">
        <f t="shared" si="10"/>
        <v>0.6945486267384553</v>
      </c>
      <c r="H156" s="98">
        <v>575.91359999999997</v>
      </c>
      <c r="I156" s="99" t="s">
        <v>58</v>
      </c>
      <c r="J156" s="101" t="s">
        <v>491</v>
      </c>
      <c r="K156" s="100" t="s">
        <v>437</v>
      </c>
      <c r="L156" s="91" t="s">
        <v>14</v>
      </c>
      <c r="M156" s="91" t="s">
        <v>492</v>
      </c>
    </row>
    <row r="157" spans="1:13" x14ac:dyDescent="0.2">
      <c r="A157" s="88">
        <v>42033</v>
      </c>
      <c r="B157" s="229" t="s">
        <v>421</v>
      </c>
      <c r="C157" s="89" t="s">
        <v>117</v>
      </c>
      <c r="D157" s="90" t="s">
        <v>9</v>
      </c>
      <c r="E157" s="95">
        <v>400</v>
      </c>
      <c r="F157" s="97">
        <f t="shared" si="9"/>
        <v>0.60979606894964156</v>
      </c>
      <c r="G157" s="96">
        <f t="shared" si="10"/>
        <v>0.6945486267384553</v>
      </c>
      <c r="H157" s="98">
        <v>575.91359999999997</v>
      </c>
      <c r="I157" s="99" t="s">
        <v>58</v>
      </c>
      <c r="J157" s="101" t="s">
        <v>491</v>
      </c>
      <c r="K157" s="100" t="s">
        <v>437</v>
      </c>
      <c r="L157" s="91" t="s">
        <v>14</v>
      </c>
      <c r="M157" s="91" t="s">
        <v>492</v>
      </c>
    </row>
    <row r="158" spans="1:13" x14ac:dyDescent="0.2">
      <c r="A158" s="88">
        <v>42033</v>
      </c>
      <c r="B158" s="229" t="s">
        <v>438</v>
      </c>
      <c r="C158" s="89" t="s">
        <v>125</v>
      </c>
      <c r="D158" s="90" t="s">
        <v>9</v>
      </c>
      <c r="E158" s="95">
        <v>53550</v>
      </c>
      <c r="F158" s="97">
        <f t="shared" si="9"/>
        <v>81.636448730633262</v>
      </c>
      <c r="G158" s="96">
        <f t="shared" si="10"/>
        <v>92.98269740461069</v>
      </c>
      <c r="H158" s="98">
        <v>575.91359999999997</v>
      </c>
      <c r="I158" s="99" t="s">
        <v>58</v>
      </c>
      <c r="J158" s="101" t="s">
        <v>491</v>
      </c>
      <c r="K158" s="100" t="s">
        <v>439</v>
      </c>
      <c r="L158" s="91" t="s">
        <v>14</v>
      </c>
      <c r="M158" s="91" t="s">
        <v>492</v>
      </c>
    </row>
    <row r="159" spans="1:13" x14ac:dyDescent="0.2">
      <c r="A159" s="88">
        <v>42033</v>
      </c>
      <c r="B159" s="229" t="s">
        <v>440</v>
      </c>
      <c r="C159" s="89" t="s">
        <v>125</v>
      </c>
      <c r="D159" s="90" t="s">
        <v>9</v>
      </c>
      <c r="E159" s="95">
        <v>8000</v>
      </c>
      <c r="F159" s="97">
        <f t="shared" si="9"/>
        <v>12.19592137899283</v>
      </c>
      <c r="G159" s="96">
        <f t="shared" si="10"/>
        <v>13.890972534769105</v>
      </c>
      <c r="H159" s="98">
        <v>575.91359999999997</v>
      </c>
      <c r="I159" s="99" t="s">
        <v>58</v>
      </c>
      <c r="J159" s="101" t="s">
        <v>491</v>
      </c>
      <c r="K159" s="100" t="s">
        <v>439</v>
      </c>
      <c r="L159" s="91" t="s">
        <v>14</v>
      </c>
      <c r="M159" s="91" t="s">
        <v>492</v>
      </c>
    </row>
    <row r="160" spans="1:13" x14ac:dyDescent="0.2">
      <c r="A160" s="88">
        <v>42033</v>
      </c>
      <c r="B160" s="229" t="s">
        <v>441</v>
      </c>
      <c r="C160" s="89" t="s">
        <v>117</v>
      </c>
      <c r="D160" s="90" t="s">
        <v>9</v>
      </c>
      <c r="E160" s="95">
        <v>600</v>
      </c>
      <c r="F160" s="97">
        <f t="shared" si="9"/>
        <v>0.91469410342446233</v>
      </c>
      <c r="G160" s="96">
        <f t="shared" si="10"/>
        <v>1.0418229401076828</v>
      </c>
      <c r="H160" s="98">
        <v>575.91359999999997</v>
      </c>
      <c r="I160" s="99" t="s">
        <v>58</v>
      </c>
      <c r="J160" s="101" t="s">
        <v>491</v>
      </c>
      <c r="K160" s="100" t="s">
        <v>439</v>
      </c>
      <c r="L160" s="91" t="s">
        <v>14</v>
      </c>
      <c r="M160" s="91" t="s">
        <v>492</v>
      </c>
    </row>
    <row r="161" spans="1:13" x14ac:dyDescent="0.2">
      <c r="A161" s="88">
        <v>42033</v>
      </c>
      <c r="B161" s="229" t="s">
        <v>442</v>
      </c>
      <c r="C161" s="89" t="s">
        <v>117</v>
      </c>
      <c r="D161" s="90" t="s">
        <v>9</v>
      </c>
      <c r="E161" s="95">
        <v>2000</v>
      </c>
      <c r="F161" s="97">
        <f t="shared" si="9"/>
        <v>3.0489803447482076</v>
      </c>
      <c r="G161" s="96">
        <f t="shared" si="10"/>
        <v>3.4727431336922763</v>
      </c>
      <c r="H161" s="98">
        <v>575.91359999999997</v>
      </c>
      <c r="I161" s="99" t="s">
        <v>58</v>
      </c>
      <c r="J161" s="101" t="s">
        <v>491</v>
      </c>
      <c r="K161" s="100" t="s">
        <v>439</v>
      </c>
      <c r="L161" s="91" t="s">
        <v>14</v>
      </c>
      <c r="M161" s="91" t="s">
        <v>492</v>
      </c>
    </row>
    <row r="162" spans="1:13" x14ac:dyDescent="0.2">
      <c r="A162" s="88">
        <v>42033</v>
      </c>
      <c r="B162" s="229" t="s">
        <v>289</v>
      </c>
      <c r="C162" s="89" t="s">
        <v>117</v>
      </c>
      <c r="D162" s="90" t="s">
        <v>8</v>
      </c>
      <c r="E162" s="95">
        <v>1700</v>
      </c>
      <c r="F162" s="97">
        <f t="shared" si="9"/>
        <v>2.5916332930359767</v>
      </c>
      <c r="G162" s="96">
        <f t="shared" si="10"/>
        <v>2.9518316636384347</v>
      </c>
      <c r="H162" s="98">
        <v>575.91359999999997</v>
      </c>
      <c r="I162" s="99" t="s">
        <v>12</v>
      </c>
      <c r="J162" s="101" t="s">
        <v>491</v>
      </c>
      <c r="K162" s="100" t="s">
        <v>443</v>
      </c>
      <c r="L162" s="91" t="s">
        <v>14</v>
      </c>
      <c r="M162" s="91" t="s">
        <v>492</v>
      </c>
    </row>
    <row r="163" spans="1:13" x14ac:dyDescent="0.2">
      <c r="A163" s="88">
        <v>42033</v>
      </c>
      <c r="B163" s="229" t="s">
        <v>261</v>
      </c>
      <c r="C163" s="89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90" t="s">
        <v>8</v>
      </c>
      <c r="E163" s="95">
        <v>1200</v>
      </c>
      <c r="F163" s="97">
        <f t="shared" si="9"/>
        <v>1.8293882068489247</v>
      </c>
      <c r="G163" s="96">
        <f t="shared" si="10"/>
        <v>2.0836458802153657</v>
      </c>
      <c r="H163" s="98">
        <v>575.91359999999997</v>
      </c>
      <c r="I163" s="99" t="s">
        <v>12</v>
      </c>
      <c r="J163" s="101" t="s">
        <v>491</v>
      </c>
      <c r="K163" s="100" t="s">
        <v>443</v>
      </c>
      <c r="L163" s="91" t="s">
        <v>14</v>
      </c>
      <c r="M163" s="91" t="s">
        <v>492</v>
      </c>
    </row>
    <row r="164" spans="1:13" x14ac:dyDescent="0.2">
      <c r="A164" s="88">
        <v>42033</v>
      </c>
      <c r="B164" s="229" t="s">
        <v>444</v>
      </c>
      <c r="C164" s="89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90" t="s">
        <v>8</v>
      </c>
      <c r="E164" s="95">
        <v>1700</v>
      </c>
      <c r="F164" s="97">
        <f t="shared" si="9"/>
        <v>2.5916332930359767</v>
      </c>
      <c r="G164" s="96">
        <f t="shared" si="10"/>
        <v>2.9518316636384347</v>
      </c>
      <c r="H164" s="98">
        <v>575.91359999999997</v>
      </c>
      <c r="I164" s="99" t="s">
        <v>12</v>
      </c>
      <c r="J164" s="101" t="s">
        <v>491</v>
      </c>
      <c r="K164" s="100" t="s">
        <v>443</v>
      </c>
      <c r="L164" s="91" t="s">
        <v>14</v>
      </c>
      <c r="M164" s="91" t="s">
        <v>492</v>
      </c>
    </row>
    <row r="165" spans="1:13" x14ac:dyDescent="0.2">
      <c r="A165" s="88">
        <v>42033</v>
      </c>
      <c r="B165" s="229" t="s">
        <v>445</v>
      </c>
      <c r="C165" s="89" t="s">
        <v>237</v>
      </c>
      <c r="D165" s="90" t="s">
        <v>8</v>
      </c>
      <c r="E165" s="95">
        <v>1200</v>
      </c>
      <c r="F165" s="97">
        <f t="shared" si="9"/>
        <v>1.8293882068489247</v>
      </c>
      <c r="G165" s="96">
        <f t="shared" si="10"/>
        <v>2.0836458802153657</v>
      </c>
      <c r="H165" s="98">
        <v>575.91359999999997</v>
      </c>
      <c r="I165" s="99" t="s">
        <v>12</v>
      </c>
      <c r="J165" s="101" t="s">
        <v>491</v>
      </c>
      <c r="K165" s="100" t="s">
        <v>443</v>
      </c>
      <c r="L165" s="91" t="s">
        <v>14</v>
      </c>
      <c r="M165" s="91" t="s">
        <v>492</v>
      </c>
    </row>
    <row r="166" spans="1:13" x14ac:dyDescent="0.2">
      <c r="A166" s="88">
        <v>42033</v>
      </c>
      <c r="B166" s="229" t="s">
        <v>446</v>
      </c>
      <c r="C166" s="89" t="s">
        <v>226</v>
      </c>
      <c r="D166" s="90" t="s">
        <v>15</v>
      </c>
      <c r="E166" s="95">
        <v>20000</v>
      </c>
      <c r="F166" s="97">
        <f t="shared" si="9"/>
        <v>30.489803447482075</v>
      </c>
      <c r="G166" s="96">
        <f t="shared" si="10"/>
        <v>34.727431336922763</v>
      </c>
      <c r="H166" s="98">
        <v>575.91359999999997</v>
      </c>
      <c r="I166" s="99" t="s">
        <v>16</v>
      </c>
      <c r="J166" s="101" t="s">
        <v>491</v>
      </c>
      <c r="K166" s="100" t="s">
        <v>447</v>
      </c>
      <c r="L166" s="91" t="s">
        <v>14</v>
      </c>
      <c r="M166" s="91" t="s">
        <v>492</v>
      </c>
    </row>
    <row r="167" spans="1:13" x14ac:dyDescent="0.2">
      <c r="A167" s="88">
        <v>42033</v>
      </c>
      <c r="B167" s="229" t="s">
        <v>448</v>
      </c>
      <c r="C167" s="89" t="s">
        <v>226</v>
      </c>
      <c r="D167" s="90" t="s">
        <v>15</v>
      </c>
      <c r="E167" s="95">
        <v>20000</v>
      </c>
      <c r="F167" s="97">
        <f t="shared" si="9"/>
        <v>30.489803447482075</v>
      </c>
      <c r="G167" s="96">
        <f t="shared" si="10"/>
        <v>34.727431336922763</v>
      </c>
      <c r="H167" s="98">
        <v>575.91359999999997</v>
      </c>
      <c r="I167" s="99" t="s">
        <v>16</v>
      </c>
      <c r="J167" s="101" t="s">
        <v>491</v>
      </c>
      <c r="K167" s="100" t="s">
        <v>447</v>
      </c>
      <c r="L167" s="91" t="s">
        <v>14</v>
      </c>
      <c r="M167" s="91" t="s">
        <v>492</v>
      </c>
    </row>
    <row r="168" spans="1:13" x14ac:dyDescent="0.2">
      <c r="A168" s="88">
        <v>42033</v>
      </c>
      <c r="B168" s="229" t="s">
        <v>449</v>
      </c>
      <c r="C168" s="89" t="s">
        <v>226</v>
      </c>
      <c r="D168" s="90" t="s">
        <v>15</v>
      </c>
      <c r="E168" s="95">
        <v>20000</v>
      </c>
      <c r="F168" s="97">
        <f t="shared" si="9"/>
        <v>30.489803447482075</v>
      </c>
      <c r="G168" s="96">
        <f t="shared" si="10"/>
        <v>34.727431336922763</v>
      </c>
      <c r="H168" s="98">
        <v>575.91359999999997</v>
      </c>
      <c r="I168" s="99" t="s">
        <v>16</v>
      </c>
      <c r="J168" s="101" t="s">
        <v>491</v>
      </c>
      <c r="K168" s="100" t="s">
        <v>447</v>
      </c>
      <c r="L168" s="91" t="s">
        <v>14</v>
      </c>
      <c r="M168" s="91" t="s">
        <v>492</v>
      </c>
    </row>
    <row r="169" spans="1:13" x14ac:dyDescent="0.2">
      <c r="A169" s="88">
        <v>42033</v>
      </c>
      <c r="B169" s="229" t="s">
        <v>450</v>
      </c>
      <c r="C169" s="89" t="s">
        <v>226</v>
      </c>
      <c r="D169" s="90" t="s">
        <v>15</v>
      </c>
      <c r="E169" s="95">
        <v>20000</v>
      </c>
      <c r="F169" s="97">
        <f t="shared" si="9"/>
        <v>30.489803447482075</v>
      </c>
      <c r="G169" s="96">
        <f t="shared" si="10"/>
        <v>34.727431336922763</v>
      </c>
      <c r="H169" s="98">
        <v>575.91359999999997</v>
      </c>
      <c r="I169" s="99" t="s">
        <v>16</v>
      </c>
      <c r="J169" s="101" t="s">
        <v>491</v>
      </c>
      <c r="K169" s="100" t="s">
        <v>447</v>
      </c>
      <c r="L169" s="91" t="s">
        <v>14</v>
      </c>
      <c r="M169" s="91" t="s">
        <v>492</v>
      </c>
    </row>
    <row r="170" spans="1:13" x14ac:dyDescent="0.2">
      <c r="A170" s="88">
        <v>42033</v>
      </c>
      <c r="B170" s="229" t="s">
        <v>451</v>
      </c>
      <c r="C170" s="89" t="s">
        <v>226</v>
      </c>
      <c r="D170" s="90" t="s">
        <v>15</v>
      </c>
      <c r="E170" s="95">
        <v>20000</v>
      </c>
      <c r="F170" s="97">
        <f t="shared" si="9"/>
        <v>30.489803447482075</v>
      </c>
      <c r="G170" s="96">
        <f t="shared" si="10"/>
        <v>34.727431336922763</v>
      </c>
      <c r="H170" s="98">
        <v>575.91359999999997</v>
      </c>
      <c r="I170" s="99" t="s">
        <v>16</v>
      </c>
      <c r="J170" s="101" t="s">
        <v>491</v>
      </c>
      <c r="K170" s="100" t="s">
        <v>447</v>
      </c>
      <c r="L170" s="91" t="s">
        <v>14</v>
      </c>
      <c r="M170" s="91" t="s">
        <v>492</v>
      </c>
    </row>
    <row r="171" spans="1:13" x14ac:dyDescent="0.2">
      <c r="A171" s="88">
        <v>42033</v>
      </c>
      <c r="B171" s="229" t="s">
        <v>452</v>
      </c>
      <c r="C171" s="89" t="s">
        <v>226</v>
      </c>
      <c r="D171" s="90" t="s">
        <v>15</v>
      </c>
      <c r="E171" s="95">
        <v>20000</v>
      </c>
      <c r="F171" s="97">
        <f t="shared" si="9"/>
        <v>30.489803447482075</v>
      </c>
      <c r="G171" s="96">
        <f t="shared" si="10"/>
        <v>34.727431336922763</v>
      </c>
      <c r="H171" s="98">
        <v>575.91359999999997</v>
      </c>
      <c r="I171" s="99" t="s">
        <v>16</v>
      </c>
      <c r="J171" s="101" t="s">
        <v>491</v>
      </c>
      <c r="K171" s="100" t="s">
        <v>447</v>
      </c>
      <c r="L171" s="91" t="s">
        <v>14</v>
      </c>
      <c r="M171" s="91" t="s">
        <v>492</v>
      </c>
    </row>
    <row r="172" spans="1:13" x14ac:dyDescent="0.2">
      <c r="A172" s="88">
        <v>42033</v>
      </c>
      <c r="B172" s="229" t="s">
        <v>453</v>
      </c>
      <c r="C172" s="89" t="s">
        <v>226</v>
      </c>
      <c r="D172" s="90" t="s">
        <v>15</v>
      </c>
      <c r="E172" s="95">
        <v>20000</v>
      </c>
      <c r="F172" s="97">
        <f t="shared" si="9"/>
        <v>30.489803447482075</v>
      </c>
      <c r="G172" s="96">
        <f t="shared" si="10"/>
        <v>34.727431336922763</v>
      </c>
      <c r="H172" s="98">
        <v>575.91359999999997</v>
      </c>
      <c r="I172" s="99" t="s">
        <v>16</v>
      </c>
      <c r="J172" s="101" t="s">
        <v>491</v>
      </c>
      <c r="K172" s="100" t="s">
        <v>447</v>
      </c>
      <c r="L172" s="91" t="s">
        <v>14</v>
      </c>
      <c r="M172" s="91" t="s">
        <v>492</v>
      </c>
    </row>
    <row r="173" spans="1:13" x14ac:dyDescent="0.2">
      <c r="A173" s="88">
        <v>42033</v>
      </c>
      <c r="B173" s="229" t="s">
        <v>454</v>
      </c>
      <c r="C173" s="89" t="s">
        <v>226</v>
      </c>
      <c r="D173" s="90" t="s">
        <v>15</v>
      </c>
      <c r="E173" s="95">
        <v>20000</v>
      </c>
      <c r="F173" s="97">
        <f t="shared" si="9"/>
        <v>30.489803447482075</v>
      </c>
      <c r="G173" s="96">
        <f t="shared" si="10"/>
        <v>34.727431336922763</v>
      </c>
      <c r="H173" s="98">
        <v>575.91359999999997</v>
      </c>
      <c r="I173" s="99" t="s">
        <v>16</v>
      </c>
      <c r="J173" s="101" t="s">
        <v>491</v>
      </c>
      <c r="K173" s="100" t="s">
        <v>447</v>
      </c>
      <c r="L173" s="91" t="s">
        <v>14</v>
      </c>
      <c r="M173" s="91" t="s">
        <v>492</v>
      </c>
    </row>
    <row r="174" spans="1:13" x14ac:dyDescent="0.2">
      <c r="A174" s="88">
        <v>42033</v>
      </c>
      <c r="B174" s="229" t="s">
        <v>455</v>
      </c>
      <c r="C174" s="89" t="s">
        <v>226</v>
      </c>
      <c r="D174" s="90" t="s">
        <v>15</v>
      </c>
      <c r="E174" s="95">
        <v>20000</v>
      </c>
      <c r="F174" s="97">
        <f t="shared" si="9"/>
        <v>30.489803447482075</v>
      </c>
      <c r="G174" s="96">
        <f t="shared" si="10"/>
        <v>34.727431336922763</v>
      </c>
      <c r="H174" s="98">
        <v>575.91359999999997</v>
      </c>
      <c r="I174" s="99" t="s">
        <v>16</v>
      </c>
      <c r="J174" s="101" t="s">
        <v>491</v>
      </c>
      <c r="K174" s="100" t="s">
        <v>447</v>
      </c>
      <c r="L174" s="91" t="s">
        <v>14</v>
      </c>
      <c r="M174" s="91" t="s">
        <v>492</v>
      </c>
    </row>
    <row r="175" spans="1:13" x14ac:dyDescent="0.2">
      <c r="A175" s="88">
        <v>42033</v>
      </c>
      <c r="B175" s="229" t="s">
        <v>456</v>
      </c>
      <c r="C175" s="89" t="s">
        <v>226</v>
      </c>
      <c r="D175" s="90" t="s">
        <v>15</v>
      </c>
      <c r="E175" s="95">
        <v>20000</v>
      </c>
      <c r="F175" s="97">
        <f t="shared" si="9"/>
        <v>30.489803447482075</v>
      </c>
      <c r="G175" s="96">
        <f t="shared" si="10"/>
        <v>34.727431336922763</v>
      </c>
      <c r="H175" s="98">
        <v>575.91359999999997</v>
      </c>
      <c r="I175" s="99" t="s">
        <v>16</v>
      </c>
      <c r="J175" s="101" t="s">
        <v>491</v>
      </c>
      <c r="K175" s="100" t="s">
        <v>447</v>
      </c>
      <c r="L175" s="91" t="s">
        <v>14</v>
      </c>
      <c r="M175" s="91" t="s">
        <v>492</v>
      </c>
    </row>
    <row r="176" spans="1:13" x14ac:dyDescent="0.2">
      <c r="A176" s="88">
        <v>42033</v>
      </c>
      <c r="B176" s="229" t="s">
        <v>457</v>
      </c>
      <c r="C176" s="89" t="s">
        <v>226</v>
      </c>
      <c r="D176" s="90" t="s">
        <v>15</v>
      </c>
      <c r="E176" s="95">
        <v>5000</v>
      </c>
      <c r="F176" s="97">
        <f t="shared" si="9"/>
        <v>7.6224508618705187</v>
      </c>
      <c r="G176" s="96">
        <f t="shared" si="10"/>
        <v>8.6818578342306907</v>
      </c>
      <c r="H176" s="98">
        <v>575.91359999999997</v>
      </c>
      <c r="I176" s="99" t="s">
        <v>16</v>
      </c>
      <c r="J176" s="101" t="s">
        <v>491</v>
      </c>
      <c r="K176" s="100" t="s">
        <v>426</v>
      </c>
      <c r="L176" s="91" t="s">
        <v>14</v>
      </c>
      <c r="M176" s="91" t="s">
        <v>492</v>
      </c>
    </row>
    <row r="177" spans="1:13" x14ac:dyDescent="0.2">
      <c r="A177" s="88">
        <v>42033</v>
      </c>
      <c r="B177" s="229" t="s">
        <v>458</v>
      </c>
      <c r="C177" s="89" t="s">
        <v>226</v>
      </c>
      <c r="D177" s="90" t="s">
        <v>15</v>
      </c>
      <c r="E177" s="95">
        <v>5000</v>
      </c>
      <c r="F177" s="97">
        <f t="shared" si="9"/>
        <v>7.6224508618705187</v>
      </c>
      <c r="G177" s="96">
        <f t="shared" si="10"/>
        <v>8.6818578342306907</v>
      </c>
      <c r="H177" s="98">
        <v>575.91359999999997</v>
      </c>
      <c r="I177" s="99" t="s">
        <v>16</v>
      </c>
      <c r="J177" s="101" t="s">
        <v>491</v>
      </c>
      <c r="K177" s="100" t="s">
        <v>426</v>
      </c>
      <c r="L177" s="91" t="s">
        <v>14</v>
      </c>
      <c r="M177" s="91" t="s">
        <v>492</v>
      </c>
    </row>
    <row r="178" spans="1:13" x14ac:dyDescent="0.2">
      <c r="A178" s="88">
        <v>42033</v>
      </c>
      <c r="B178" s="229" t="s">
        <v>459</v>
      </c>
      <c r="C178" s="89" t="s">
        <v>226</v>
      </c>
      <c r="D178" s="90" t="s">
        <v>15</v>
      </c>
      <c r="E178" s="95">
        <v>5000</v>
      </c>
      <c r="F178" s="97">
        <f t="shared" si="9"/>
        <v>7.6224508618705187</v>
      </c>
      <c r="G178" s="96">
        <f t="shared" si="10"/>
        <v>8.6818578342306907</v>
      </c>
      <c r="H178" s="98">
        <v>575.91359999999997</v>
      </c>
      <c r="I178" s="99" t="s">
        <v>16</v>
      </c>
      <c r="J178" s="101" t="s">
        <v>491</v>
      </c>
      <c r="K178" s="100" t="s">
        <v>426</v>
      </c>
      <c r="L178" s="91" t="s">
        <v>14</v>
      </c>
      <c r="M178" s="91" t="s">
        <v>492</v>
      </c>
    </row>
    <row r="179" spans="1:13" x14ac:dyDescent="0.2">
      <c r="A179" s="88">
        <v>42033</v>
      </c>
      <c r="B179" s="229" t="s">
        <v>460</v>
      </c>
      <c r="C179" s="89" t="s">
        <v>226</v>
      </c>
      <c r="D179" s="90" t="s">
        <v>15</v>
      </c>
      <c r="E179" s="95">
        <v>5000</v>
      </c>
      <c r="F179" s="97">
        <f t="shared" si="9"/>
        <v>7.6224508618705187</v>
      </c>
      <c r="G179" s="96">
        <f t="shared" si="10"/>
        <v>8.6818578342306907</v>
      </c>
      <c r="H179" s="98">
        <v>575.91359999999997</v>
      </c>
      <c r="I179" s="99" t="s">
        <v>16</v>
      </c>
      <c r="J179" s="101" t="s">
        <v>491</v>
      </c>
      <c r="K179" s="100" t="s">
        <v>426</v>
      </c>
      <c r="L179" s="91" t="s">
        <v>14</v>
      </c>
      <c r="M179" s="91" t="s">
        <v>492</v>
      </c>
    </row>
    <row r="180" spans="1:13" x14ac:dyDescent="0.2">
      <c r="A180" s="88">
        <v>42033</v>
      </c>
      <c r="B180" s="229" t="s">
        <v>461</v>
      </c>
      <c r="C180" s="89" t="s">
        <v>226</v>
      </c>
      <c r="D180" s="90" t="s">
        <v>15</v>
      </c>
      <c r="E180" s="95">
        <v>5000</v>
      </c>
      <c r="F180" s="97">
        <f t="shared" si="9"/>
        <v>7.6224508618705187</v>
      </c>
      <c r="G180" s="96">
        <f t="shared" si="10"/>
        <v>8.6818578342306907</v>
      </c>
      <c r="H180" s="98">
        <v>575.91359999999997</v>
      </c>
      <c r="I180" s="99" t="s">
        <v>16</v>
      </c>
      <c r="J180" s="101" t="s">
        <v>491</v>
      </c>
      <c r="K180" s="100" t="s">
        <v>426</v>
      </c>
      <c r="L180" s="91" t="s">
        <v>14</v>
      </c>
      <c r="M180" s="91" t="s">
        <v>492</v>
      </c>
    </row>
    <row r="181" spans="1:13" x14ac:dyDescent="0.2">
      <c r="A181" s="88">
        <v>42033</v>
      </c>
      <c r="B181" s="229" t="s">
        <v>462</v>
      </c>
      <c r="C181" s="89" t="s">
        <v>226</v>
      </c>
      <c r="D181" s="90" t="s">
        <v>15</v>
      </c>
      <c r="E181" s="95">
        <v>5000</v>
      </c>
      <c r="F181" s="97">
        <f t="shared" si="9"/>
        <v>7.6224508618705187</v>
      </c>
      <c r="G181" s="96">
        <f t="shared" si="10"/>
        <v>8.6818578342306907</v>
      </c>
      <c r="H181" s="98">
        <v>575.91359999999997</v>
      </c>
      <c r="I181" s="99" t="s">
        <v>16</v>
      </c>
      <c r="J181" s="101" t="s">
        <v>491</v>
      </c>
      <c r="K181" s="100" t="s">
        <v>426</v>
      </c>
      <c r="L181" s="91" t="s">
        <v>14</v>
      </c>
      <c r="M181" s="91" t="s">
        <v>492</v>
      </c>
    </row>
    <row r="182" spans="1:13" x14ac:dyDescent="0.2">
      <c r="A182" s="88">
        <v>42033</v>
      </c>
      <c r="B182" s="229" t="s">
        <v>165</v>
      </c>
      <c r="C182" s="89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90" t="s">
        <v>8</v>
      </c>
      <c r="E182" s="95">
        <v>600</v>
      </c>
      <c r="F182" s="97">
        <f t="shared" si="9"/>
        <v>0.91469410342446233</v>
      </c>
      <c r="G182" s="96">
        <f t="shared" si="10"/>
        <v>1.0418229401076828</v>
      </c>
      <c r="H182" s="98">
        <v>575.91359999999997</v>
      </c>
      <c r="I182" s="99" t="s">
        <v>62</v>
      </c>
      <c r="J182" s="101" t="s">
        <v>491</v>
      </c>
      <c r="K182" s="100" t="s">
        <v>428</v>
      </c>
      <c r="L182" s="91" t="s">
        <v>14</v>
      </c>
      <c r="M182" s="91" t="s">
        <v>492</v>
      </c>
    </row>
    <row r="183" spans="1:13" x14ac:dyDescent="0.2">
      <c r="A183" s="88">
        <v>42033</v>
      </c>
      <c r="B183" s="229" t="s">
        <v>463</v>
      </c>
      <c r="C183" s="89" t="str">
        <f t="shared" si="11"/>
        <v>Transport</v>
      </c>
      <c r="D183" s="90" t="s">
        <v>8</v>
      </c>
      <c r="E183" s="95">
        <v>600</v>
      </c>
      <c r="F183" s="97">
        <f t="shared" si="9"/>
        <v>0.91469410342446233</v>
      </c>
      <c r="G183" s="96">
        <f t="shared" si="10"/>
        <v>1.0418229401076828</v>
      </c>
      <c r="H183" s="98">
        <v>575.91359999999997</v>
      </c>
      <c r="I183" s="99" t="s">
        <v>62</v>
      </c>
      <c r="J183" s="101" t="s">
        <v>491</v>
      </c>
      <c r="K183" s="100" t="s">
        <v>464</v>
      </c>
      <c r="L183" s="91" t="s">
        <v>14</v>
      </c>
      <c r="M183" s="91" t="s">
        <v>492</v>
      </c>
    </row>
    <row r="184" spans="1:13" x14ac:dyDescent="0.2">
      <c r="A184" s="88">
        <v>42033</v>
      </c>
      <c r="B184" s="229" t="s">
        <v>465</v>
      </c>
      <c r="C184" s="89" t="str">
        <f t="shared" si="11"/>
        <v>Transport</v>
      </c>
      <c r="D184" s="90" t="s">
        <v>8</v>
      </c>
      <c r="E184" s="95">
        <v>1500</v>
      </c>
      <c r="F184" s="97">
        <f t="shared" si="9"/>
        <v>2.2867352585611558</v>
      </c>
      <c r="G184" s="96">
        <f t="shared" si="10"/>
        <v>2.6045573502692072</v>
      </c>
      <c r="H184" s="98">
        <v>575.91359999999997</v>
      </c>
      <c r="I184" s="99" t="s">
        <v>62</v>
      </c>
      <c r="J184" s="101" t="s">
        <v>491</v>
      </c>
      <c r="K184" s="100" t="s">
        <v>464</v>
      </c>
      <c r="L184" s="91" t="s">
        <v>14</v>
      </c>
      <c r="M184" s="91" t="s">
        <v>492</v>
      </c>
    </row>
    <row r="185" spans="1:13" x14ac:dyDescent="0.2">
      <c r="A185" s="88">
        <v>42033</v>
      </c>
      <c r="B185" s="229" t="s">
        <v>466</v>
      </c>
      <c r="C185" s="89" t="str">
        <f t="shared" si="11"/>
        <v>Transport</v>
      </c>
      <c r="D185" s="90" t="s">
        <v>8</v>
      </c>
      <c r="E185" s="95">
        <v>200</v>
      </c>
      <c r="F185" s="97">
        <f t="shared" si="9"/>
        <v>0.30489803447482078</v>
      </c>
      <c r="G185" s="96">
        <f t="shared" si="10"/>
        <v>0.34727431336922765</v>
      </c>
      <c r="H185" s="98">
        <v>575.91359999999997</v>
      </c>
      <c r="I185" s="99" t="s">
        <v>62</v>
      </c>
      <c r="J185" s="101" t="s">
        <v>491</v>
      </c>
      <c r="K185" s="100" t="s">
        <v>464</v>
      </c>
      <c r="L185" s="91" t="s">
        <v>14</v>
      </c>
      <c r="M185" s="91" t="s">
        <v>492</v>
      </c>
    </row>
    <row r="186" spans="1:13" x14ac:dyDescent="0.2">
      <c r="A186" s="88">
        <v>42033</v>
      </c>
      <c r="B186" s="229" t="s">
        <v>467</v>
      </c>
      <c r="C186" s="89" t="str">
        <f t="shared" si="11"/>
        <v>Transport</v>
      </c>
      <c r="D186" s="90" t="s">
        <v>8</v>
      </c>
      <c r="E186" s="95">
        <v>200</v>
      </c>
      <c r="F186" s="97">
        <f t="shared" si="9"/>
        <v>0.30489803447482078</v>
      </c>
      <c r="G186" s="96">
        <f t="shared" si="10"/>
        <v>0.34727431336922765</v>
      </c>
      <c r="H186" s="98">
        <v>575.91359999999997</v>
      </c>
      <c r="I186" s="99" t="s">
        <v>62</v>
      </c>
      <c r="J186" s="101" t="s">
        <v>491</v>
      </c>
      <c r="K186" s="100" t="s">
        <v>464</v>
      </c>
      <c r="L186" s="91" t="s">
        <v>14</v>
      </c>
      <c r="M186" s="91" t="s">
        <v>492</v>
      </c>
    </row>
    <row r="187" spans="1:13" x14ac:dyDescent="0.2">
      <c r="A187" s="88">
        <v>42033</v>
      </c>
      <c r="B187" s="229" t="s">
        <v>468</v>
      </c>
      <c r="C187" s="89" t="str">
        <f t="shared" si="11"/>
        <v>Transport</v>
      </c>
      <c r="D187" s="90" t="s">
        <v>8</v>
      </c>
      <c r="E187" s="95">
        <v>200</v>
      </c>
      <c r="F187" s="97">
        <f t="shared" si="9"/>
        <v>0.30489803447482078</v>
      </c>
      <c r="G187" s="96">
        <f t="shared" si="10"/>
        <v>0.34727431336922765</v>
      </c>
      <c r="H187" s="98">
        <v>575.91359999999997</v>
      </c>
      <c r="I187" s="99" t="s">
        <v>62</v>
      </c>
      <c r="J187" s="101" t="s">
        <v>491</v>
      </c>
      <c r="K187" s="100" t="s">
        <v>464</v>
      </c>
      <c r="L187" s="91" t="s">
        <v>14</v>
      </c>
      <c r="M187" s="91" t="s">
        <v>492</v>
      </c>
    </row>
    <row r="188" spans="1:13" x14ac:dyDescent="0.2">
      <c r="A188" s="88">
        <v>42033</v>
      </c>
      <c r="B188" s="229" t="s">
        <v>469</v>
      </c>
      <c r="C188" s="89" t="s">
        <v>271</v>
      </c>
      <c r="D188" s="90" t="s">
        <v>8</v>
      </c>
      <c r="E188" s="95">
        <v>5000</v>
      </c>
      <c r="F188" s="97">
        <f t="shared" si="9"/>
        <v>7.6224508618705187</v>
      </c>
      <c r="G188" s="96">
        <f t="shared" si="10"/>
        <v>8.6818578342306907</v>
      </c>
      <c r="H188" s="98">
        <v>575.91359999999997</v>
      </c>
      <c r="I188" s="99" t="s">
        <v>62</v>
      </c>
      <c r="J188" s="101" t="s">
        <v>491</v>
      </c>
      <c r="K188" s="100" t="s">
        <v>464</v>
      </c>
      <c r="L188" s="91" t="s">
        <v>14</v>
      </c>
      <c r="M188" s="91" t="s">
        <v>492</v>
      </c>
    </row>
    <row r="189" spans="1:13" x14ac:dyDescent="0.2">
      <c r="A189" s="88">
        <v>42033</v>
      </c>
      <c r="B189" s="229" t="s">
        <v>270</v>
      </c>
      <c r="C189" s="89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90" t="s">
        <v>8</v>
      </c>
      <c r="E189" s="95">
        <v>3000</v>
      </c>
      <c r="F189" s="97">
        <f t="shared" si="9"/>
        <v>4.5734705171223116</v>
      </c>
      <c r="G189" s="96">
        <f t="shared" si="10"/>
        <v>5.2091147005384144</v>
      </c>
      <c r="H189" s="98">
        <v>575.91359999999997</v>
      </c>
      <c r="I189" s="99" t="s">
        <v>62</v>
      </c>
      <c r="J189" s="101" t="s">
        <v>491</v>
      </c>
      <c r="K189" s="100" t="s">
        <v>464</v>
      </c>
      <c r="L189" s="91" t="s">
        <v>14</v>
      </c>
      <c r="M189" s="91" t="s">
        <v>492</v>
      </c>
    </row>
    <row r="190" spans="1:13" x14ac:dyDescent="0.2">
      <c r="A190" s="88">
        <v>42033</v>
      </c>
      <c r="B190" s="229" t="s">
        <v>263</v>
      </c>
      <c r="C190" s="89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90" t="s">
        <v>8</v>
      </c>
      <c r="E190" s="95">
        <v>1500</v>
      </c>
      <c r="F190" s="97">
        <f t="shared" si="9"/>
        <v>2.2867352585611558</v>
      </c>
      <c r="G190" s="96">
        <f t="shared" si="10"/>
        <v>2.6045573502692072</v>
      </c>
      <c r="H190" s="98">
        <v>575.91359999999997</v>
      </c>
      <c r="I190" s="99" t="s">
        <v>62</v>
      </c>
      <c r="J190" s="101" t="s">
        <v>491</v>
      </c>
      <c r="K190" s="100" t="s">
        <v>464</v>
      </c>
      <c r="L190" s="91" t="s">
        <v>14</v>
      </c>
      <c r="M190" s="91" t="s">
        <v>492</v>
      </c>
    </row>
    <row r="191" spans="1:13" x14ac:dyDescent="0.2">
      <c r="A191" s="88">
        <v>42034</v>
      </c>
      <c r="B191" s="229" t="s">
        <v>470</v>
      </c>
      <c r="C191" s="89" t="s">
        <v>145</v>
      </c>
      <c r="D191" s="90" t="s">
        <v>9</v>
      </c>
      <c r="E191" s="95">
        <v>35000</v>
      </c>
      <c r="F191" s="97">
        <f t="shared" si="9"/>
        <v>53.357156033093631</v>
      </c>
      <c r="G191" s="96">
        <f t="shared" si="10"/>
        <v>60.773004839614835</v>
      </c>
      <c r="H191" s="98">
        <v>575.91359999999997</v>
      </c>
      <c r="I191" s="99" t="s">
        <v>58</v>
      </c>
      <c r="J191" s="101" t="s">
        <v>491</v>
      </c>
      <c r="K191" s="100" t="s">
        <v>471</v>
      </c>
      <c r="L191" s="91" t="s">
        <v>14</v>
      </c>
      <c r="M191" s="91" t="s">
        <v>492</v>
      </c>
    </row>
    <row r="192" spans="1:13" x14ac:dyDescent="0.2">
      <c r="A192" s="88">
        <v>42034</v>
      </c>
      <c r="B192" s="229" t="s">
        <v>141</v>
      </c>
      <c r="C192" s="89" t="s">
        <v>125</v>
      </c>
      <c r="D192" s="90" t="s">
        <v>9</v>
      </c>
      <c r="E192" s="95">
        <v>2000</v>
      </c>
      <c r="F192" s="97">
        <f t="shared" si="9"/>
        <v>3.0489803447482076</v>
      </c>
      <c r="G192" s="96">
        <f t="shared" si="10"/>
        <v>3.4727431336922763</v>
      </c>
      <c r="H192" s="98">
        <v>575.91359999999997</v>
      </c>
      <c r="I192" s="99" t="s">
        <v>58</v>
      </c>
      <c r="J192" s="101" t="s">
        <v>491</v>
      </c>
      <c r="K192" s="100" t="s">
        <v>472</v>
      </c>
      <c r="L192" s="91" t="s">
        <v>14</v>
      </c>
      <c r="M192" s="91" t="s">
        <v>492</v>
      </c>
    </row>
    <row r="193" spans="1:13" x14ac:dyDescent="0.2">
      <c r="A193" s="88">
        <v>42034</v>
      </c>
      <c r="B193" s="229" t="s">
        <v>473</v>
      </c>
      <c r="C193" s="89" t="s">
        <v>136</v>
      </c>
      <c r="D193" s="90" t="s">
        <v>9</v>
      </c>
      <c r="E193" s="95">
        <v>1500</v>
      </c>
      <c r="F193" s="97">
        <f t="shared" si="9"/>
        <v>2.2867352585611558</v>
      </c>
      <c r="G193" s="96">
        <f t="shared" si="10"/>
        <v>2.6045573502692072</v>
      </c>
      <c r="H193" s="98">
        <v>575.91359999999997</v>
      </c>
      <c r="I193" s="99" t="s">
        <v>58</v>
      </c>
      <c r="J193" s="101" t="s">
        <v>491</v>
      </c>
      <c r="K193" s="100" t="s">
        <v>472</v>
      </c>
      <c r="L193" s="91" t="s">
        <v>14</v>
      </c>
      <c r="M193" s="91" t="s">
        <v>492</v>
      </c>
    </row>
    <row r="194" spans="1:13" x14ac:dyDescent="0.2">
      <c r="A194" s="88">
        <v>42034</v>
      </c>
      <c r="B194" s="229" t="s">
        <v>474</v>
      </c>
      <c r="C194" s="89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90" t="s">
        <v>8</v>
      </c>
      <c r="E194" s="95">
        <v>200</v>
      </c>
      <c r="F194" s="97">
        <f t="shared" ref="F194:F257" si="12">E194/655.957</f>
        <v>0.30489803447482078</v>
      </c>
      <c r="G194" s="96">
        <f t="shared" ref="G194:G257" si="13">E194/H194</f>
        <v>0.34727431336922765</v>
      </c>
      <c r="H194" s="98">
        <v>575.91359999999997</v>
      </c>
      <c r="I194" s="99" t="s">
        <v>62</v>
      </c>
      <c r="J194" s="101" t="s">
        <v>491</v>
      </c>
      <c r="K194" s="100" t="s">
        <v>464</v>
      </c>
      <c r="L194" s="91" t="s">
        <v>14</v>
      </c>
      <c r="M194" s="91" t="s">
        <v>492</v>
      </c>
    </row>
    <row r="195" spans="1:13" x14ac:dyDescent="0.2">
      <c r="A195" s="88">
        <v>42034</v>
      </c>
      <c r="B195" s="229" t="s">
        <v>475</v>
      </c>
      <c r="C195" s="89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90" t="s">
        <v>8</v>
      </c>
      <c r="E195" s="95">
        <v>2000</v>
      </c>
      <c r="F195" s="97">
        <f t="shared" si="12"/>
        <v>3.0489803447482076</v>
      </c>
      <c r="G195" s="96">
        <f t="shared" si="13"/>
        <v>3.4727431336922763</v>
      </c>
      <c r="H195" s="98">
        <v>575.91359999999997</v>
      </c>
      <c r="I195" s="99" t="s">
        <v>62</v>
      </c>
      <c r="J195" s="101" t="s">
        <v>491</v>
      </c>
      <c r="K195" s="100" t="s">
        <v>464</v>
      </c>
      <c r="L195" s="91" t="s">
        <v>14</v>
      </c>
      <c r="M195" s="91" t="s">
        <v>492</v>
      </c>
    </row>
    <row r="196" spans="1:13" x14ac:dyDescent="0.2">
      <c r="A196" s="88">
        <v>42034</v>
      </c>
      <c r="B196" s="229" t="s">
        <v>476</v>
      </c>
      <c r="C196" s="89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90" t="s">
        <v>8</v>
      </c>
      <c r="E196" s="95">
        <v>2000</v>
      </c>
      <c r="F196" s="97">
        <f t="shared" si="12"/>
        <v>3.0489803447482076</v>
      </c>
      <c r="G196" s="96">
        <f t="shared" si="13"/>
        <v>3.4727431336922763</v>
      </c>
      <c r="H196" s="98">
        <v>575.91359999999997</v>
      </c>
      <c r="I196" s="99" t="s">
        <v>62</v>
      </c>
      <c r="J196" s="101" t="s">
        <v>491</v>
      </c>
      <c r="K196" s="100" t="s">
        <v>464</v>
      </c>
      <c r="L196" s="91" t="s">
        <v>14</v>
      </c>
      <c r="M196" s="91" t="s">
        <v>492</v>
      </c>
    </row>
    <row r="197" spans="1:13" x14ac:dyDescent="0.2">
      <c r="A197" s="88">
        <v>42034</v>
      </c>
      <c r="B197" s="229" t="s">
        <v>468</v>
      </c>
      <c r="C197" s="89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90" t="s">
        <v>8</v>
      </c>
      <c r="E197" s="95">
        <v>200</v>
      </c>
      <c r="F197" s="97">
        <f t="shared" si="12"/>
        <v>0.30489803447482078</v>
      </c>
      <c r="G197" s="96">
        <f t="shared" si="13"/>
        <v>0.34727431336922765</v>
      </c>
      <c r="H197" s="98">
        <v>575.91359999999997</v>
      </c>
      <c r="I197" s="99" t="s">
        <v>62</v>
      </c>
      <c r="J197" s="101" t="s">
        <v>491</v>
      </c>
      <c r="K197" s="100" t="s">
        <v>464</v>
      </c>
      <c r="L197" s="91" t="s">
        <v>14</v>
      </c>
      <c r="M197" s="91" t="s">
        <v>492</v>
      </c>
    </row>
    <row r="198" spans="1:13" x14ac:dyDescent="0.2">
      <c r="A198" s="88">
        <v>42034</v>
      </c>
      <c r="B198" s="229" t="s">
        <v>469</v>
      </c>
      <c r="C198" s="89" t="s">
        <v>271</v>
      </c>
      <c r="D198" s="90" t="s">
        <v>8</v>
      </c>
      <c r="E198" s="95">
        <v>5000</v>
      </c>
      <c r="F198" s="97">
        <f t="shared" si="12"/>
        <v>7.6224508618705187</v>
      </c>
      <c r="G198" s="96">
        <f t="shared" si="13"/>
        <v>8.6818578342306907</v>
      </c>
      <c r="H198" s="98">
        <v>575.91359999999997</v>
      </c>
      <c r="I198" s="99" t="s">
        <v>62</v>
      </c>
      <c r="J198" s="101" t="s">
        <v>491</v>
      </c>
      <c r="K198" s="100" t="s">
        <v>464</v>
      </c>
      <c r="L198" s="91" t="s">
        <v>14</v>
      </c>
      <c r="M198" s="91" t="s">
        <v>492</v>
      </c>
    </row>
    <row r="199" spans="1:13" x14ac:dyDescent="0.2">
      <c r="A199" s="88">
        <v>42034</v>
      </c>
      <c r="B199" s="229" t="s">
        <v>270</v>
      </c>
      <c r="C199" s="89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90" t="s">
        <v>8</v>
      </c>
      <c r="E199" s="95">
        <v>3000</v>
      </c>
      <c r="F199" s="97">
        <f t="shared" si="12"/>
        <v>4.5734705171223116</v>
      </c>
      <c r="G199" s="96">
        <f t="shared" si="13"/>
        <v>5.2091147005384144</v>
      </c>
      <c r="H199" s="98">
        <v>575.91359999999997</v>
      </c>
      <c r="I199" s="99" t="s">
        <v>62</v>
      </c>
      <c r="J199" s="101" t="s">
        <v>491</v>
      </c>
      <c r="K199" s="100" t="s">
        <v>464</v>
      </c>
      <c r="L199" s="91" t="s">
        <v>14</v>
      </c>
      <c r="M199" s="91" t="s">
        <v>492</v>
      </c>
    </row>
    <row r="200" spans="1:13" x14ac:dyDescent="0.2">
      <c r="A200" s="88">
        <v>42034</v>
      </c>
      <c r="B200" s="229" t="s">
        <v>263</v>
      </c>
      <c r="C200" s="89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90" t="s">
        <v>8</v>
      </c>
      <c r="E200" s="95">
        <v>1500</v>
      </c>
      <c r="F200" s="97">
        <f t="shared" si="12"/>
        <v>2.2867352585611558</v>
      </c>
      <c r="G200" s="96">
        <f t="shared" si="13"/>
        <v>2.6045573502692072</v>
      </c>
      <c r="H200" s="98">
        <v>575.91359999999997</v>
      </c>
      <c r="I200" s="99" t="s">
        <v>62</v>
      </c>
      <c r="J200" s="101" t="s">
        <v>491</v>
      </c>
      <c r="K200" s="100" t="s">
        <v>464</v>
      </c>
      <c r="L200" s="91" t="s">
        <v>14</v>
      </c>
      <c r="M200" s="91" t="s">
        <v>492</v>
      </c>
    </row>
    <row r="201" spans="1:13" x14ac:dyDescent="0.2">
      <c r="A201" s="88">
        <v>42034</v>
      </c>
      <c r="B201" s="229" t="s">
        <v>477</v>
      </c>
      <c r="C201" s="89" t="s">
        <v>256</v>
      </c>
      <c r="D201" s="90" t="s">
        <v>9</v>
      </c>
      <c r="E201" s="95">
        <v>3300</v>
      </c>
      <c r="F201" s="97">
        <f t="shared" si="12"/>
        <v>5.0308175688345429</v>
      </c>
      <c r="G201" s="96">
        <f t="shared" si="13"/>
        <v>5.7300261705922555</v>
      </c>
      <c r="H201" s="98">
        <v>575.91359999999997</v>
      </c>
      <c r="I201" s="99" t="s">
        <v>239</v>
      </c>
      <c r="J201" s="101" t="s">
        <v>491</v>
      </c>
      <c r="K201" s="100" t="s">
        <v>478</v>
      </c>
      <c r="L201" s="91" t="s">
        <v>14</v>
      </c>
      <c r="M201" s="91" t="s">
        <v>492</v>
      </c>
    </row>
    <row r="202" spans="1:13" x14ac:dyDescent="0.2">
      <c r="A202" s="88">
        <v>42035</v>
      </c>
      <c r="B202" s="229" t="s">
        <v>160</v>
      </c>
      <c r="C202" s="89" t="s">
        <v>117</v>
      </c>
      <c r="D202" s="90" t="s">
        <v>8</v>
      </c>
      <c r="E202" s="95">
        <v>600</v>
      </c>
      <c r="F202" s="97">
        <f t="shared" si="12"/>
        <v>0.91469410342446233</v>
      </c>
      <c r="G202" s="96">
        <f t="shared" si="13"/>
        <v>1.0418229401076828</v>
      </c>
      <c r="H202" s="98">
        <v>575.91359999999997</v>
      </c>
      <c r="I202" s="99" t="s">
        <v>59</v>
      </c>
      <c r="J202" s="101" t="s">
        <v>491</v>
      </c>
      <c r="K202" s="100" t="s">
        <v>66</v>
      </c>
      <c r="L202" s="91" t="s">
        <v>14</v>
      </c>
      <c r="M202" s="91" t="s">
        <v>492</v>
      </c>
    </row>
    <row r="203" spans="1:13" x14ac:dyDescent="0.2">
      <c r="A203" s="88">
        <v>42035</v>
      </c>
      <c r="B203" s="229" t="s">
        <v>161</v>
      </c>
      <c r="C203" s="89" t="s">
        <v>117</v>
      </c>
      <c r="D203" s="90" t="str">
        <f>D202</f>
        <v>Investigation</v>
      </c>
      <c r="E203" s="95">
        <v>200</v>
      </c>
      <c r="F203" s="97">
        <f t="shared" si="12"/>
        <v>0.30489803447482078</v>
      </c>
      <c r="G203" s="96">
        <f t="shared" si="13"/>
        <v>0.34727431336922765</v>
      </c>
      <c r="H203" s="98">
        <v>575.91359999999997</v>
      </c>
      <c r="I203" s="99" t="str">
        <f>I202</f>
        <v>I70</v>
      </c>
      <c r="J203" s="101" t="s">
        <v>491</v>
      </c>
      <c r="K203" s="100" t="s">
        <v>66</v>
      </c>
      <c r="L203" s="91" t="s">
        <v>14</v>
      </c>
      <c r="M203" s="91" t="s">
        <v>492</v>
      </c>
    </row>
    <row r="204" spans="1:13" x14ac:dyDescent="0.2">
      <c r="A204" s="88">
        <v>42035</v>
      </c>
      <c r="B204" s="229" t="s">
        <v>162</v>
      </c>
      <c r="C204" s="89" t="s">
        <v>117</v>
      </c>
      <c r="D204" s="90" t="str">
        <f>D203</f>
        <v>Investigation</v>
      </c>
      <c r="E204" s="95">
        <v>800</v>
      </c>
      <c r="F204" s="97">
        <f t="shared" si="12"/>
        <v>1.2195921378992831</v>
      </c>
      <c r="G204" s="96">
        <f t="shared" si="13"/>
        <v>1.3890972534769106</v>
      </c>
      <c r="H204" s="98">
        <v>575.91359999999997</v>
      </c>
      <c r="I204" s="99" t="str">
        <f>I203</f>
        <v>I70</v>
      </c>
      <c r="J204" s="101" t="s">
        <v>491</v>
      </c>
      <c r="K204" s="100" t="s">
        <v>66</v>
      </c>
      <c r="L204" s="91" t="s">
        <v>14</v>
      </c>
      <c r="M204" s="91" t="s">
        <v>492</v>
      </c>
    </row>
    <row r="205" spans="1:13" x14ac:dyDescent="0.2">
      <c r="A205" s="88">
        <v>42035</v>
      </c>
      <c r="B205" s="229" t="s">
        <v>164</v>
      </c>
      <c r="C205" s="89" t="s">
        <v>117</v>
      </c>
      <c r="D205" s="90" t="s">
        <v>8</v>
      </c>
      <c r="E205" s="95">
        <v>500</v>
      </c>
      <c r="F205" s="97">
        <f t="shared" si="12"/>
        <v>0.76224508618705189</v>
      </c>
      <c r="G205" s="96">
        <f t="shared" si="13"/>
        <v>0.86818578342306907</v>
      </c>
      <c r="H205" s="98">
        <v>575.91359999999997</v>
      </c>
      <c r="I205" s="99" t="s">
        <v>62</v>
      </c>
      <c r="J205" s="101" t="s">
        <v>491</v>
      </c>
      <c r="K205" s="100" t="s">
        <v>68</v>
      </c>
      <c r="L205" s="91" t="s">
        <v>14</v>
      </c>
      <c r="M205" s="91" t="s">
        <v>492</v>
      </c>
    </row>
    <row r="206" spans="1:13" x14ac:dyDescent="0.2">
      <c r="A206" s="88">
        <v>42035</v>
      </c>
      <c r="B206" s="229" t="s">
        <v>189</v>
      </c>
      <c r="C206" s="89" t="s">
        <v>117</v>
      </c>
      <c r="D206" s="90" t="s">
        <v>8</v>
      </c>
      <c r="E206" s="95">
        <v>500</v>
      </c>
      <c r="F206" s="97">
        <f t="shared" si="12"/>
        <v>0.76224508618705189</v>
      </c>
      <c r="G206" s="96">
        <f t="shared" si="13"/>
        <v>0.86818578342306907</v>
      </c>
      <c r="H206" s="98">
        <v>575.91359999999997</v>
      </c>
      <c r="I206" s="99" t="s">
        <v>62</v>
      </c>
      <c r="J206" s="101" t="s">
        <v>491</v>
      </c>
      <c r="K206" s="100" t="s">
        <v>68</v>
      </c>
      <c r="L206" s="91" t="s">
        <v>14</v>
      </c>
      <c r="M206" s="91" t="s">
        <v>492</v>
      </c>
    </row>
    <row r="207" spans="1:13" x14ac:dyDescent="0.2">
      <c r="A207" s="88">
        <v>42035</v>
      </c>
      <c r="B207" s="229" t="s">
        <v>190</v>
      </c>
      <c r="C207" s="89" t="s">
        <v>117</v>
      </c>
      <c r="D207" s="90" t="s">
        <v>8</v>
      </c>
      <c r="E207" s="95">
        <v>1500</v>
      </c>
      <c r="F207" s="97">
        <f t="shared" si="12"/>
        <v>2.2867352585611558</v>
      </c>
      <c r="G207" s="96">
        <f t="shared" si="13"/>
        <v>2.6045573502692072</v>
      </c>
      <c r="H207" s="98">
        <v>575.91359999999997</v>
      </c>
      <c r="I207" s="99" t="s">
        <v>62</v>
      </c>
      <c r="J207" s="101" t="s">
        <v>491</v>
      </c>
      <c r="K207" s="100" t="s">
        <v>68</v>
      </c>
      <c r="L207" s="91" t="s">
        <v>14</v>
      </c>
      <c r="M207" s="91" t="s">
        <v>492</v>
      </c>
    </row>
    <row r="208" spans="1:13" x14ac:dyDescent="0.2">
      <c r="A208" s="88">
        <v>42035</v>
      </c>
      <c r="B208" s="229" t="s">
        <v>191</v>
      </c>
      <c r="C208" s="89" t="s">
        <v>117</v>
      </c>
      <c r="D208" s="90" t="s">
        <v>8</v>
      </c>
      <c r="E208" s="95">
        <v>800</v>
      </c>
      <c r="F208" s="97">
        <f t="shared" si="12"/>
        <v>1.2195921378992831</v>
      </c>
      <c r="G208" s="96">
        <f t="shared" si="13"/>
        <v>1.3890972534769106</v>
      </c>
      <c r="H208" s="98">
        <v>575.91359999999997</v>
      </c>
      <c r="I208" s="99" t="s">
        <v>62</v>
      </c>
      <c r="J208" s="101" t="s">
        <v>491</v>
      </c>
      <c r="K208" s="100" t="s">
        <v>68</v>
      </c>
      <c r="L208" s="91" t="s">
        <v>14</v>
      </c>
      <c r="M208" s="91" t="s">
        <v>492</v>
      </c>
    </row>
    <row r="209" spans="1:13" x14ac:dyDescent="0.2">
      <c r="A209" s="88">
        <v>42035</v>
      </c>
      <c r="B209" s="229" t="s">
        <v>192</v>
      </c>
      <c r="C209" s="89" t="s">
        <v>237</v>
      </c>
      <c r="D209" s="90" t="s">
        <v>8</v>
      </c>
      <c r="E209" s="95">
        <v>1200</v>
      </c>
      <c r="F209" s="97">
        <f t="shared" si="12"/>
        <v>1.8293882068489247</v>
      </c>
      <c r="G209" s="96">
        <f t="shared" si="13"/>
        <v>2.0836458802153657</v>
      </c>
      <c r="H209" s="98">
        <v>575.91359999999997</v>
      </c>
      <c r="I209" s="99" t="s">
        <v>62</v>
      </c>
      <c r="J209" s="101" t="s">
        <v>491</v>
      </c>
      <c r="K209" s="100" t="s">
        <v>68</v>
      </c>
      <c r="L209" s="91" t="s">
        <v>14</v>
      </c>
      <c r="M209" s="91" t="s">
        <v>492</v>
      </c>
    </row>
    <row r="210" spans="1:13" x14ac:dyDescent="0.2">
      <c r="A210" s="88">
        <v>42035</v>
      </c>
      <c r="B210" s="229" t="s">
        <v>301</v>
      </c>
      <c r="C210" s="89" t="s">
        <v>226</v>
      </c>
      <c r="D210" s="90" t="s">
        <v>15</v>
      </c>
      <c r="E210" s="95">
        <v>10000</v>
      </c>
      <c r="F210" s="97">
        <f t="shared" si="12"/>
        <v>15.244901723741037</v>
      </c>
      <c r="G210" s="96">
        <f t="shared" si="13"/>
        <v>17.363715668461381</v>
      </c>
      <c r="H210" s="98">
        <v>575.91359999999997</v>
      </c>
      <c r="I210" s="99" t="s">
        <v>16</v>
      </c>
      <c r="J210" s="101" t="s">
        <v>491</v>
      </c>
      <c r="K210" s="100" t="s">
        <v>67</v>
      </c>
      <c r="L210" s="91" t="s">
        <v>14</v>
      </c>
      <c r="M210" s="91" t="s">
        <v>492</v>
      </c>
    </row>
    <row r="211" spans="1:13" x14ac:dyDescent="0.2">
      <c r="A211" s="88">
        <v>42035</v>
      </c>
      <c r="B211" s="229" t="s">
        <v>296</v>
      </c>
      <c r="C211" s="89" t="s">
        <v>226</v>
      </c>
      <c r="D211" s="90" t="str">
        <f>D210</f>
        <v>Media</v>
      </c>
      <c r="E211" s="95">
        <v>10000</v>
      </c>
      <c r="F211" s="97">
        <f t="shared" si="12"/>
        <v>15.244901723741037</v>
      </c>
      <c r="G211" s="96">
        <f t="shared" si="13"/>
        <v>17.363715668461381</v>
      </c>
      <c r="H211" s="98">
        <v>575.91359999999997</v>
      </c>
      <c r="I211" s="99" t="s">
        <v>16</v>
      </c>
      <c r="J211" s="101" t="s">
        <v>491</v>
      </c>
      <c r="K211" s="100" t="s">
        <v>67</v>
      </c>
      <c r="L211" s="91" t="s">
        <v>14</v>
      </c>
      <c r="M211" s="91" t="s">
        <v>492</v>
      </c>
    </row>
    <row r="212" spans="1:13" x14ac:dyDescent="0.2">
      <c r="A212" s="88">
        <v>42035</v>
      </c>
      <c r="B212" s="229" t="s">
        <v>297</v>
      </c>
      <c r="C212" s="89" t="s">
        <v>226</v>
      </c>
      <c r="D212" s="90" t="str">
        <f>D211</f>
        <v>Media</v>
      </c>
      <c r="E212" s="95">
        <v>10000</v>
      </c>
      <c r="F212" s="97">
        <f t="shared" si="12"/>
        <v>15.244901723741037</v>
      </c>
      <c r="G212" s="96">
        <f t="shared" si="13"/>
        <v>17.363715668461381</v>
      </c>
      <c r="H212" s="98">
        <v>575.91359999999997</v>
      </c>
      <c r="I212" s="99" t="s">
        <v>16</v>
      </c>
      <c r="J212" s="101" t="s">
        <v>491</v>
      </c>
      <c r="K212" s="100" t="s">
        <v>67</v>
      </c>
      <c r="L212" s="91" t="s">
        <v>14</v>
      </c>
      <c r="M212" s="91" t="s">
        <v>492</v>
      </c>
    </row>
    <row r="213" spans="1:13" x14ac:dyDescent="0.2">
      <c r="A213" s="88">
        <v>42035</v>
      </c>
      <c r="B213" s="229" t="s">
        <v>298</v>
      </c>
      <c r="C213" s="89" t="s">
        <v>226</v>
      </c>
      <c r="D213" s="90" t="str">
        <f>D212</f>
        <v>Media</v>
      </c>
      <c r="E213" s="95">
        <v>10000</v>
      </c>
      <c r="F213" s="97">
        <f t="shared" si="12"/>
        <v>15.244901723741037</v>
      </c>
      <c r="G213" s="96">
        <f t="shared" si="13"/>
        <v>17.363715668461381</v>
      </c>
      <c r="H213" s="98">
        <v>575.91359999999997</v>
      </c>
      <c r="I213" s="99" t="s">
        <v>16</v>
      </c>
      <c r="J213" s="101" t="s">
        <v>491</v>
      </c>
      <c r="K213" s="100" t="s">
        <v>67</v>
      </c>
      <c r="L213" s="91" t="s">
        <v>14</v>
      </c>
      <c r="M213" s="91" t="s">
        <v>492</v>
      </c>
    </row>
    <row r="214" spans="1:13" x14ac:dyDescent="0.2">
      <c r="A214" s="88">
        <v>42035</v>
      </c>
      <c r="B214" s="229" t="s">
        <v>299</v>
      </c>
      <c r="C214" s="89" t="s">
        <v>226</v>
      </c>
      <c r="D214" s="90" t="str">
        <f>D213</f>
        <v>Media</v>
      </c>
      <c r="E214" s="95">
        <v>10000</v>
      </c>
      <c r="F214" s="97">
        <f t="shared" si="12"/>
        <v>15.244901723741037</v>
      </c>
      <c r="G214" s="96">
        <f t="shared" si="13"/>
        <v>17.363715668461381</v>
      </c>
      <c r="H214" s="98">
        <v>575.91359999999997</v>
      </c>
      <c r="I214" s="99" t="s">
        <v>16</v>
      </c>
      <c r="J214" s="101" t="s">
        <v>491</v>
      </c>
      <c r="K214" s="100" t="s">
        <v>67</v>
      </c>
      <c r="L214" s="91" t="s">
        <v>14</v>
      </c>
      <c r="M214" s="91" t="s">
        <v>492</v>
      </c>
    </row>
    <row r="215" spans="1:13" x14ac:dyDescent="0.2">
      <c r="A215" s="88">
        <v>42035</v>
      </c>
      <c r="B215" s="229" t="s">
        <v>300</v>
      </c>
      <c r="C215" s="89" t="s">
        <v>226</v>
      </c>
      <c r="D215" s="90" t="str">
        <f>D214</f>
        <v>Media</v>
      </c>
      <c r="E215" s="95">
        <v>10000</v>
      </c>
      <c r="F215" s="97">
        <f t="shared" si="12"/>
        <v>15.244901723741037</v>
      </c>
      <c r="G215" s="96">
        <f t="shared" si="13"/>
        <v>17.363715668461381</v>
      </c>
      <c r="H215" s="98">
        <v>575.91359999999997</v>
      </c>
      <c r="I215" s="99" t="s">
        <v>16</v>
      </c>
      <c r="J215" s="101" t="s">
        <v>491</v>
      </c>
      <c r="K215" s="100" t="s">
        <v>67</v>
      </c>
      <c r="L215" s="91" t="s">
        <v>14</v>
      </c>
      <c r="M215" s="91" t="s">
        <v>492</v>
      </c>
    </row>
    <row r="216" spans="1:13" x14ac:dyDescent="0.2">
      <c r="A216" s="88">
        <v>42035</v>
      </c>
      <c r="B216" s="229" t="s">
        <v>260</v>
      </c>
      <c r="C216" s="89" t="s">
        <v>117</v>
      </c>
      <c r="D216" s="90" t="s">
        <v>8</v>
      </c>
      <c r="E216" s="95">
        <v>1800</v>
      </c>
      <c r="F216" s="97">
        <f t="shared" si="12"/>
        <v>2.7440823102733867</v>
      </c>
      <c r="G216" s="96">
        <f t="shared" si="13"/>
        <v>3.1254688203230487</v>
      </c>
      <c r="H216" s="98">
        <v>575.91359999999997</v>
      </c>
      <c r="I216" s="99" t="s">
        <v>12</v>
      </c>
      <c r="J216" s="101" t="s">
        <v>491</v>
      </c>
      <c r="K216" s="100" t="s">
        <v>65</v>
      </c>
      <c r="L216" s="91" t="s">
        <v>14</v>
      </c>
      <c r="M216" s="91" t="s">
        <v>492</v>
      </c>
    </row>
    <row r="217" spans="1:13" x14ac:dyDescent="0.2">
      <c r="A217" s="88">
        <v>42035</v>
      </c>
      <c r="B217" s="229" t="s">
        <v>261</v>
      </c>
      <c r="C217" s="89" t="s">
        <v>117</v>
      </c>
      <c r="D217" s="90" t="s">
        <v>8</v>
      </c>
      <c r="E217" s="95">
        <v>1000</v>
      </c>
      <c r="F217" s="97">
        <f t="shared" si="12"/>
        <v>1.5244901723741038</v>
      </c>
      <c r="G217" s="96">
        <f t="shared" si="13"/>
        <v>1.7363715668461381</v>
      </c>
      <c r="H217" s="98">
        <v>575.91359999999997</v>
      </c>
      <c r="I217" s="99" t="s">
        <v>12</v>
      </c>
      <c r="J217" s="101" t="s">
        <v>491</v>
      </c>
      <c r="K217" s="100" t="s">
        <v>65</v>
      </c>
      <c r="L217" s="91" t="s">
        <v>14</v>
      </c>
      <c r="M217" s="91" t="s">
        <v>492</v>
      </c>
    </row>
    <row r="218" spans="1:13" x14ac:dyDescent="0.2">
      <c r="A218" s="88">
        <v>42035</v>
      </c>
      <c r="B218" s="229" t="s">
        <v>262</v>
      </c>
      <c r="C218" s="89" t="s">
        <v>117</v>
      </c>
      <c r="D218" s="90" t="s">
        <v>8</v>
      </c>
      <c r="E218" s="95">
        <v>1800</v>
      </c>
      <c r="F218" s="97">
        <f t="shared" si="12"/>
        <v>2.7440823102733867</v>
      </c>
      <c r="G218" s="96">
        <f t="shared" si="13"/>
        <v>3.1254688203230487</v>
      </c>
      <c r="H218" s="98">
        <v>575.91359999999997</v>
      </c>
      <c r="I218" s="99" t="s">
        <v>12</v>
      </c>
      <c r="J218" s="101" t="s">
        <v>491</v>
      </c>
      <c r="K218" s="100" t="s">
        <v>65</v>
      </c>
      <c r="L218" s="91" t="s">
        <v>14</v>
      </c>
      <c r="M218" s="91" t="s">
        <v>492</v>
      </c>
    </row>
    <row r="219" spans="1:13" x14ac:dyDescent="0.2">
      <c r="A219" s="88">
        <v>42035</v>
      </c>
      <c r="B219" s="229" t="s">
        <v>263</v>
      </c>
      <c r="C219" s="89" t="s">
        <v>237</v>
      </c>
      <c r="D219" s="90" t="s">
        <v>8</v>
      </c>
      <c r="E219" s="95">
        <v>1500</v>
      </c>
      <c r="F219" s="97">
        <f t="shared" si="12"/>
        <v>2.2867352585611558</v>
      </c>
      <c r="G219" s="96">
        <f t="shared" si="13"/>
        <v>2.6045573502692072</v>
      </c>
      <c r="H219" s="98">
        <v>575.91359999999997</v>
      </c>
      <c r="I219" s="99" t="s">
        <v>12</v>
      </c>
      <c r="J219" s="101" t="s">
        <v>491</v>
      </c>
      <c r="K219" s="100" t="s">
        <v>65</v>
      </c>
      <c r="L219" s="91" t="s">
        <v>14</v>
      </c>
      <c r="M219" s="91" t="s">
        <v>492</v>
      </c>
    </row>
    <row r="220" spans="1:13" x14ac:dyDescent="0.2">
      <c r="A220" s="88">
        <v>42038</v>
      </c>
      <c r="B220" s="229" t="s">
        <v>165</v>
      </c>
      <c r="C220" s="89" t="s">
        <v>117</v>
      </c>
      <c r="D220" s="90" t="s">
        <v>8</v>
      </c>
      <c r="E220" s="95">
        <v>600</v>
      </c>
      <c r="F220" s="97">
        <f t="shared" si="12"/>
        <v>0.91469410342446233</v>
      </c>
      <c r="G220" s="96">
        <f t="shared" si="13"/>
        <v>1.0418229401076828</v>
      </c>
      <c r="H220" s="98">
        <v>575.91359999999997</v>
      </c>
      <c r="I220" s="99" t="s">
        <v>62</v>
      </c>
      <c r="J220" s="101" t="s">
        <v>491</v>
      </c>
      <c r="K220" s="100" t="s">
        <v>70</v>
      </c>
      <c r="L220" s="91" t="s">
        <v>14</v>
      </c>
      <c r="M220" s="91" t="s">
        <v>492</v>
      </c>
    </row>
    <row r="221" spans="1:13" x14ac:dyDescent="0.2">
      <c r="A221" s="88">
        <v>42038</v>
      </c>
      <c r="B221" s="229" t="s">
        <v>166</v>
      </c>
      <c r="C221" s="89" t="s">
        <v>117</v>
      </c>
      <c r="D221" s="90" t="s">
        <v>8</v>
      </c>
      <c r="E221" s="95">
        <v>600</v>
      </c>
      <c r="F221" s="97">
        <f t="shared" si="12"/>
        <v>0.91469410342446233</v>
      </c>
      <c r="G221" s="96">
        <f t="shared" si="13"/>
        <v>1.0418229401076828</v>
      </c>
      <c r="H221" s="98">
        <v>575.91359999999997</v>
      </c>
      <c r="I221" s="99" t="s">
        <v>62</v>
      </c>
      <c r="J221" s="101" t="s">
        <v>491</v>
      </c>
      <c r="K221" s="100" t="s">
        <v>70</v>
      </c>
      <c r="L221" s="91" t="s">
        <v>14</v>
      </c>
      <c r="M221" s="91" t="s">
        <v>492</v>
      </c>
    </row>
    <row r="222" spans="1:13" x14ac:dyDescent="0.2">
      <c r="A222" s="88">
        <v>42038</v>
      </c>
      <c r="B222" s="229" t="s">
        <v>264</v>
      </c>
      <c r="C222" s="89" t="s">
        <v>117</v>
      </c>
      <c r="D222" s="90" t="s">
        <v>8</v>
      </c>
      <c r="E222" s="95">
        <v>800</v>
      </c>
      <c r="F222" s="97">
        <f t="shared" si="12"/>
        <v>1.2195921378992831</v>
      </c>
      <c r="G222" s="96">
        <f t="shared" si="13"/>
        <v>1.3890972534769106</v>
      </c>
      <c r="H222" s="98">
        <v>575.91359999999997</v>
      </c>
      <c r="I222" s="99" t="s">
        <v>12</v>
      </c>
      <c r="J222" s="101" t="s">
        <v>491</v>
      </c>
      <c r="K222" s="100" t="s">
        <v>294</v>
      </c>
      <c r="L222" s="91" t="s">
        <v>14</v>
      </c>
      <c r="M222" s="91" t="s">
        <v>492</v>
      </c>
    </row>
    <row r="223" spans="1:13" x14ac:dyDescent="0.2">
      <c r="A223" s="88">
        <v>42038</v>
      </c>
      <c r="B223" s="229" t="s">
        <v>265</v>
      </c>
      <c r="C223" s="89" t="s">
        <v>117</v>
      </c>
      <c r="D223" s="90" t="s">
        <v>8</v>
      </c>
      <c r="E223" s="95">
        <v>800</v>
      </c>
      <c r="F223" s="97">
        <f t="shared" si="12"/>
        <v>1.2195921378992831</v>
      </c>
      <c r="G223" s="96">
        <f t="shared" si="13"/>
        <v>1.3890972534769106</v>
      </c>
      <c r="H223" s="98">
        <v>575.91359999999997</v>
      </c>
      <c r="I223" s="99" t="s">
        <v>12</v>
      </c>
      <c r="J223" s="101" t="s">
        <v>491</v>
      </c>
      <c r="K223" s="100" t="s">
        <v>294</v>
      </c>
      <c r="L223" s="91" t="s">
        <v>14</v>
      </c>
      <c r="M223" s="91" t="s">
        <v>492</v>
      </c>
    </row>
    <row r="224" spans="1:13" x14ac:dyDescent="0.2">
      <c r="A224" s="88">
        <v>42039</v>
      </c>
      <c r="B224" s="229" t="s">
        <v>116</v>
      </c>
      <c r="C224" s="89" t="s">
        <v>117</v>
      </c>
      <c r="D224" s="90" t="s">
        <v>9</v>
      </c>
      <c r="E224" s="95">
        <v>100</v>
      </c>
      <c r="F224" s="97">
        <f t="shared" si="12"/>
        <v>0.15244901723741039</v>
      </c>
      <c r="G224" s="96">
        <f t="shared" si="13"/>
        <v>0.17363715668461382</v>
      </c>
      <c r="H224" s="98">
        <v>575.91359999999997</v>
      </c>
      <c r="I224" s="99" t="s">
        <v>58</v>
      </c>
      <c r="J224" s="101" t="s">
        <v>491</v>
      </c>
      <c r="K224" s="100" t="s">
        <v>71</v>
      </c>
      <c r="L224" s="91" t="s">
        <v>14</v>
      </c>
      <c r="M224" s="91" t="s">
        <v>492</v>
      </c>
    </row>
    <row r="225" spans="1:13" x14ac:dyDescent="0.2">
      <c r="A225" s="88">
        <v>42039</v>
      </c>
      <c r="B225" s="229" t="s">
        <v>118</v>
      </c>
      <c r="C225" s="89" t="s">
        <v>117</v>
      </c>
      <c r="D225" s="90" t="s">
        <v>9</v>
      </c>
      <c r="E225" s="95">
        <v>100</v>
      </c>
      <c r="F225" s="97">
        <f t="shared" si="12"/>
        <v>0.15244901723741039</v>
      </c>
      <c r="G225" s="96">
        <f t="shared" si="13"/>
        <v>0.17363715668461382</v>
      </c>
      <c r="H225" s="98">
        <v>575.91359999999997</v>
      </c>
      <c r="I225" s="99" t="s">
        <v>58</v>
      </c>
      <c r="J225" s="101" t="s">
        <v>491</v>
      </c>
      <c r="K225" s="100" t="s">
        <v>71</v>
      </c>
      <c r="L225" s="91" t="s">
        <v>14</v>
      </c>
      <c r="M225" s="91" t="s">
        <v>492</v>
      </c>
    </row>
    <row r="226" spans="1:13" x14ac:dyDescent="0.2">
      <c r="A226" s="88">
        <v>42039</v>
      </c>
      <c r="B226" s="229" t="s">
        <v>119</v>
      </c>
      <c r="C226" s="89" t="s">
        <v>117</v>
      </c>
      <c r="D226" s="90" t="s">
        <v>9</v>
      </c>
      <c r="E226" s="95">
        <v>800</v>
      </c>
      <c r="F226" s="97">
        <f t="shared" si="12"/>
        <v>1.2195921378992831</v>
      </c>
      <c r="G226" s="96">
        <f t="shared" si="13"/>
        <v>1.3890972534769106</v>
      </c>
      <c r="H226" s="98">
        <v>575.91359999999997</v>
      </c>
      <c r="I226" s="99" t="s">
        <v>58</v>
      </c>
      <c r="J226" s="101" t="s">
        <v>491</v>
      </c>
      <c r="K226" s="100" t="s">
        <v>71</v>
      </c>
      <c r="L226" s="91" t="s">
        <v>14</v>
      </c>
      <c r="M226" s="91" t="s">
        <v>492</v>
      </c>
    </row>
    <row r="227" spans="1:13" x14ac:dyDescent="0.2">
      <c r="A227" s="88">
        <v>42039</v>
      </c>
      <c r="B227" s="229" t="s">
        <v>120</v>
      </c>
      <c r="C227" s="89" t="s">
        <v>117</v>
      </c>
      <c r="D227" s="90" t="s">
        <v>9</v>
      </c>
      <c r="E227" s="95">
        <v>800</v>
      </c>
      <c r="F227" s="97">
        <f t="shared" si="12"/>
        <v>1.2195921378992831</v>
      </c>
      <c r="G227" s="96">
        <f t="shared" si="13"/>
        <v>1.3890972534769106</v>
      </c>
      <c r="H227" s="98">
        <v>575.91359999999997</v>
      </c>
      <c r="I227" s="99" t="s">
        <v>58</v>
      </c>
      <c r="J227" s="101" t="s">
        <v>491</v>
      </c>
      <c r="K227" s="100" t="s">
        <v>71</v>
      </c>
      <c r="L227" s="91" t="s">
        <v>14</v>
      </c>
      <c r="M227" s="91" t="s">
        <v>492</v>
      </c>
    </row>
    <row r="228" spans="1:13" x14ac:dyDescent="0.2">
      <c r="A228" s="88">
        <v>42039</v>
      </c>
      <c r="B228" s="229" t="s">
        <v>165</v>
      </c>
      <c r="C228" s="89" t="s">
        <v>117</v>
      </c>
      <c r="D228" s="90" t="s">
        <v>8</v>
      </c>
      <c r="E228" s="95">
        <v>600</v>
      </c>
      <c r="F228" s="97">
        <f t="shared" si="12"/>
        <v>0.91469410342446233</v>
      </c>
      <c r="G228" s="96">
        <f t="shared" si="13"/>
        <v>1.0418229401076828</v>
      </c>
      <c r="H228" s="98">
        <v>575.91359999999997</v>
      </c>
      <c r="I228" s="99" t="s">
        <v>62</v>
      </c>
      <c r="J228" s="101" t="s">
        <v>491</v>
      </c>
      <c r="K228" s="100" t="s">
        <v>70</v>
      </c>
      <c r="L228" s="91" t="s">
        <v>14</v>
      </c>
      <c r="M228" s="91" t="s">
        <v>492</v>
      </c>
    </row>
    <row r="229" spans="1:13" x14ac:dyDescent="0.2">
      <c r="A229" s="88">
        <v>42039</v>
      </c>
      <c r="B229" s="229" t="s">
        <v>167</v>
      </c>
      <c r="C229" s="89" t="s">
        <v>117</v>
      </c>
      <c r="D229" s="90" t="s">
        <v>8</v>
      </c>
      <c r="E229" s="95">
        <v>800</v>
      </c>
      <c r="F229" s="97">
        <f t="shared" si="12"/>
        <v>1.2195921378992831</v>
      </c>
      <c r="G229" s="96">
        <f t="shared" si="13"/>
        <v>1.3890972534769106</v>
      </c>
      <c r="H229" s="98">
        <v>575.91359999999997</v>
      </c>
      <c r="I229" s="99" t="s">
        <v>62</v>
      </c>
      <c r="J229" s="101" t="s">
        <v>491</v>
      </c>
      <c r="K229" s="100" t="s">
        <v>72</v>
      </c>
      <c r="L229" s="91" t="s">
        <v>14</v>
      </c>
      <c r="M229" s="91" t="s">
        <v>492</v>
      </c>
    </row>
    <row r="230" spans="1:13" x14ac:dyDescent="0.2">
      <c r="A230" s="88">
        <v>42039</v>
      </c>
      <c r="B230" s="229" t="s">
        <v>193</v>
      </c>
      <c r="C230" s="89" t="s">
        <v>117</v>
      </c>
      <c r="D230" s="90" t="s">
        <v>8</v>
      </c>
      <c r="E230" s="95">
        <v>1000</v>
      </c>
      <c r="F230" s="97">
        <f t="shared" si="12"/>
        <v>1.5244901723741038</v>
      </c>
      <c r="G230" s="96">
        <f t="shared" si="13"/>
        <v>1.7363715668461381</v>
      </c>
      <c r="H230" s="98">
        <v>575.91359999999997</v>
      </c>
      <c r="I230" s="99" t="s">
        <v>62</v>
      </c>
      <c r="J230" s="101" t="s">
        <v>491</v>
      </c>
      <c r="K230" s="100" t="s">
        <v>72</v>
      </c>
      <c r="L230" s="91" t="s">
        <v>14</v>
      </c>
      <c r="M230" s="91" t="s">
        <v>492</v>
      </c>
    </row>
    <row r="231" spans="1:13" x14ac:dyDescent="0.2">
      <c r="A231" s="88">
        <v>42039</v>
      </c>
      <c r="B231" s="229" t="s">
        <v>194</v>
      </c>
      <c r="C231" s="89" t="s">
        <v>117</v>
      </c>
      <c r="D231" s="90" t="s">
        <v>8</v>
      </c>
      <c r="E231" s="95">
        <v>1000</v>
      </c>
      <c r="F231" s="97">
        <f t="shared" si="12"/>
        <v>1.5244901723741038</v>
      </c>
      <c r="G231" s="96">
        <f t="shared" si="13"/>
        <v>1.7363715668461381</v>
      </c>
      <c r="H231" s="98">
        <v>575.91359999999997</v>
      </c>
      <c r="I231" s="99" t="s">
        <v>62</v>
      </c>
      <c r="J231" s="101" t="s">
        <v>491</v>
      </c>
      <c r="K231" s="100" t="s">
        <v>72</v>
      </c>
      <c r="L231" s="91" t="s">
        <v>14</v>
      </c>
      <c r="M231" s="91" t="s">
        <v>492</v>
      </c>
    </row>
    <row r="232" spans="1:13" x14ac:dyDescent="0.2">
      <c r="A232" s="88">
        <v>42039</v>
      </c>
      <c r="B232" s="229" t="s">
        <v>195</v>
      </c>
      <c r="C232" s="89" t="s">
        <v>117</v>
      </c>
      <c r="D232" s="90" t="s">
        <v>8</v>
      </c>
      <c r="E232" s="95">
        <v>800</v>
      </c>
      <c r="F232" s="97">
        <f t="shared" si="12"/>
        <v>1.2195921378992831</v>
      </c>
      <c r="G232" s="96">
        <f t="shared" si="13"/>
        <v>1.3890972534769106</v>
      </c>
      <c r="H232" s="98">
        <v>575.91359999999997</v>
      </c>
      <c r="I232" s="99" t="s">
        <v>62</v>
      </c>
      <c r="J232" s="101" t="s">
        <v>491</v>
      </c>
      <c r="K232" s="100" t="s">
        <v>72</v>
      </c>
      <c r="L232" s="91" t="s">
        <v>14</v>
      </c>
      <c r="M232" s="91" t="s">
        <v>492</v>
      </c>
    </row>
    <row r="233" spans="1:13" x14ac:dyDescent="0.2">
      <c r="A233" s="88">
        <v>42039</v>
      </c>
      <c r="B233" s="229" t="s">
        <v>196</v>
      </c>
      <c r="C233" s="89" t="s">
        <v>237</v>
      </c>
      <c r="D233" s="90" t="s">
        <v>8</v>
      </c>
      <c r="E233" s="95">
        <v>1500</v>
      </c>
      <c r="F233" s="97">
        <f t="shared" si="12"/>
        <v>2.2867352585611558</v>
      </c>
      <c r="G233" s="96">
        <f t="shared" si="13"/>
        <v>2.6045573502692072</v>
      </c>
      <c r="H233" s="98">
        <v>575.91359999999997</v>
      </c>
      <c r="I233" s="99" t="s">
        <v>62</v>
      </c>
      <c r="J233" s="101" t="s">
        <v>491</v>
      </c>
      <c r="K233" s="100" t="s">
        <v>72</v>
      </c>
      <c r="L233" s="91" t="s">
        <v>14</v>
      </c>
      <c r="M233" s="91" t="s">
        <v>492</v>
      </c>
    </row>
    <row r="234" spans="1:13" x14ac:dyDescent="0.2">
      <c r="A234" s="88">
        <v>42039</v>
      </c>
      <c r="B234" s="229" t="s">
        <v>242</v>
      </c>
      <c r="C234" s="89" t="s">
        <v>158</v>
      </c>
      <c r="D234" s="90" t="s">
        <v>9</v>
      </c>
      <c r="E234" s="95">
        <v>1936204</v>
      </c>
      <c r="F234" s="97">
        <f t="shared" si="12"/>
        <v>2951.7239697114292</v>
      </c>
      <c r="G234" s="96">
        <f t="shared" si="13"/>
        <v>3361.9695732137602</v>
      </c>
      <c r="H234" s="98">
        <v>575.91359999999997</v>
      </c>
      <c r="I234" s="99" t="s">
        <v>239</v>
      </c>
      <c r="J234" s="101" t="s">
        <v>491</v>
      </c>
      <c r="K234" s="100" t="s">
        <v>241</v>
      </c>
      <c r="L234" s="91" t="s">
        <v>14</v>
      </c>
      <c r="M234" s="91" t="s">
        <v>492</v>
      </c>
    </row>
    <row r="235" spans="1:13" x14ac:dyDescent="0.2">
      <c r="A235" s="88">
        <v>42039</v>
      </c>
      <c r="B235" s="229" t="s">
        <v>266</v>
      </c>
      <c r="C235" s="89" t="s">
        <v>117</v>
      </c>
      <c r="D235" s="90" t="s">
        <v>8</v>
      </c>
      <c r="E235" s="95">
        <v>600</v>
      </c>
      <c r="F235" s="97">
        <f t="shared" si="12"/>
        <v>0.91469410342446233</v>
      </c>
      <c r="G235" s="96">
        <f t="shared" si="13"/>
        <v>1.0418229401076828</v>
      </c>
      <c r="H235" s="98">
        <v>575.91359999999997</v>
      </c>
      <c r="I235" s="99" t="s">
        <v>12</v>
      </c>
      <c r="J235" s="101" t="s">
        <v>491</v>
      </c>
      <c r="K235" s="100" t="s">
        <v>69</v>
      </c>
      <c r="L235" s="91" t="s">
        <v>14</v>
      </c>
      <c r="M235" s="91" t="s">
        <v>492</v>
      </c>
    </row>
    <row r="236" spans="1:13" x14ac:dyDescent="0.2">
      <c r="A236" s="88">
        <v>42039</v>
      </c>
      <c r="B236" s="229" t="s">
        <v>267</v>
      </c>
      <c r="C236" s="89" t="s">
        <v>117</v>
      </c>
      <c r="D236" s="90" t="s">
        <v>8</v>
      </c>
      <c r="E236" s="95">
        <v>6200</v>
      </c>
      <c r="F236" s="97">
        <f t="shared" si="12"/>
        <v>9.451839068719444</v>
      </c>
      <c r="G236" s="96">
        <f t="shared" si="13"/>
        <v>10.765503714446057</v>
      </c>
      <c r="H236" s="98">
        <v>575.91359999999997</v>
      </c>
      <c r="I236" s="99" t="s">
        <v>12</v>
      </c>
      <c r="J236" s="101" t="s">
        <v>491</v>
      </c>
      <c r="K236" s="100" t="s">
        <v>69</v>
      </c>
      <c r="L236" s="91" t="s">
        <v>14</v>
      </c>
      <c r="M236" s="91" t="s">
        <v>492</v>
      </c>
    </row>
    <row r="237" spans="1:13" x14ac:dyDescent="0.2">
      <c r="A237" s="88">
        <v>42039</v>
      </c>
      <c r="B237" s="229" t="s">
        <v>268</v>
      </c>
      <c r="C237" s="89" t="s">
        <v>117</v>
      </c>
      <c r="D237" s="90" t="s">
        <v>8</v>
      </c>
      <c r="E237" s="95">
        <v>300</v>
      </c>
      <c r="F237" s="97">
        <f t="shared" si="12"/>
        <v>0.45734705171223117</v>
      </c>
      <c r="G237" s="96">
        <f t="shared" si="13"/>
        <v>0.52091147005384142</v>
      </c>
      <c r="H237" s="98">
        <v>575.91359999999997</v>
      </c>
      <c r="I237" s="99" t="s">
        <v>12</v>
      </c>
      <c r="J237" s="101" t="s">
        <v>491</v>
      </c>
      <c r="K237" s="100" t="s">
        <v>69</v>
      </c>
      <c r="L237" s="91" t="s">
        <v>14</v>
      </c>
      <c r="M237" s="91" t="s">
        <v>492</v>
      </c>
    </row>
    <row r="238" spans="1:13" x14ac:dyDescent="0.2">
      <c r="A238" s="88">
        <v>42039</v>
      </c>
      <c r="B238" s="229" t="s">
        <v>269</v>
      </c>
      <c r="C238" s="89" t="s">
        <v>117</v>
      </c>
      <c r="D238" s="90" t="s">
        <v>8</v>
      </c>
      <c r="E238" s="95">
        <v>2400</v>
      </c>
      <c r="F238" s="97">
        <f t="shared" si="12"/>
        <v>3.6587764136978493</v>
      </c>
      <c r="G238" s="96">
        <f t="shared" si="13"/>
        <v>4.1672917604307314</v>
      </c>
      <c r="H238" s="98">
        <v>575.91359999999997</v>
      </c>
      <c r="I238" s="99" t="s">
        <v>12</v>
      </c>
      <c r="J238" s="101" t="s">
        <v>491</v>
      </c>
      <c r="K238" s="100" t="s">
        <v>69</v>
      </c>
      <c r="L238" s="91" t="s">
        <v>14</v>
      </c>
      <c r="M238" s="91" t="s">
        <v>492</v>
      </c>
    </row>
    <row r="239" spans="1:13" x14ac:dyDescent="0.2">
      <c r="A239" s="88">
        <v>42039</v>
      </c>
      <c r="B239" s="229" t="s">
        <v>263</v>
      </c>
      <c r="C239" s="89" t="s">
        <v>237</v>
      </c>
      <c r="D239" s="90" t="s">
        <v>8</v>
      </c>
      <c r="E239" s="95">
        <v>2500</v>
      </c>
      <c r="F239" s="97">
        <f t="shared" si="12"/>
        <v>3.8112254309352593</v>
      </c>
      <c r="G239" s="96">
        <f t="shared" si="13"/>
        <v>4.3409289171153453</v>
      </c>
      <c r="H239" s="98">
        <v>575.91359999999997</v>
      </c>
      <c r="I239" s="99" t="s">
        <v>12</v>
      </c>
      <c r="J239" s="101" t="s">
        <v>491</v>
      </c>
      <c r="K239" s="100" t="s">
        <v>69</v>
      </c>
      <c r="L239" s="91" t="s">
        <v>14</v>
      </c>
      <c r="M239" s="91" t="s">
        <v>492</v>
      </c>
    </row>
    <row r="240" spans="1:13" x14ac:dyDescent="0.2">
      <c r="A240" s="88">
        <v>42039</v>
      </c>
      <c r="B240" s="229" t="s">
        <v>270</v>
      </c>
      <c r="C240" s="89" t="s">
        <v>271</v>
      </c>
      <c r="D240" s="90" t="s">
        <v>8</v>
      </c>
      <c r="E240" s="95">
        <v>3000</v>
      </c>
      <c r="F240" s="97">
        <f t="shared" si="12"/>
        <v>4.5734705171223116</v>
      </c>
      <c r="G240" s="96">
        <f t="shared" si="13"/>
        <v>5.2091147005384144</v>
      </c>
      <c r="H240" s="98">
        <v>575.91359999999997</v>
      </c>
      <c r="I240" s="99" t="s">
        <v>12</v>
      </c>
      <c r="J240" s="101" t="s">
        <v>491</v>
      </c>
      <c r="K240" s="100" t="s">
        <v>69</v>
      </c>
      <c r="L240" s="91" t="s">
        <v>14</v>
      </c>
      <c r="M240" s="91" t="s">
        <v>492</v>
      </c>
    </row>
    <row r="241" spans="1:13" x14ac:dyDescent="0.2">
      <c r="A241" s="88">
        <v>42039</v>
      </c>
      <c r="B241" s="229" t="s">
        <v>295</v>
      </c>
      <c r="C241" s="89" t="s">
        <v>271</v>
      </c>
      <c r="D241" s="90" t="s">
        <v>8</v>
      </c>
      <c r="E241" s="95">
        <v>5000</v>
      </c>
      <c r="F241" s="97">
        <f t="shared" si="12"/>
        <v>7.6224508618705187</v>
      </c>
      <c r="G241" s="96">
        <f t="shared" si="13"/>
        <v>8.6818578342306907</v>
      </c>
      <c r="H241" s="98">
        <v>575.91359999999997</v>
      </c>
      <c r="I241" s="99" t="s">
        <v>12</v>
      </c>
      <c r="J241" s="101" t="s">
        <v>491</v>
      </c>
      <c r="K241" s="100" t="s">
        <v>69</v>
      </c>
      <c r="L241" s="91" t="s">
        <v>14</v>
      </c>
      <c r="M241" s="91" t="s">
        <v>492</v>
      </c>
    </row>
    <row r="242" spans="1:13" x14ac:dyDescent="0.2">
      <c r="A242" s="88">
        <v>42040</v>
      </c>
      <c r="B242" s="229" t="s">
        <v>165</v>
      </c>
      <c r="C242" s="89" t="s">
        <v>117</v>
      </c>
      <c r="D242" s="90" t="s">
        <v>8</v>
      </c>
      <c r="E242" s="95">
        <v>600</v>
      </c>
      <c r="F242" s="97">
        <f t="shared" si="12"/>
        <v>0.91469410342446233</v>
      </c>
      <c r="G242" s="96">
        <f t="shared" si="13"/>
        <v>1.0418229401076828</v>
      </c>
      <c r="H242" s="98">
        <v>575.91359999999997</v>
      </c>
      <c r="I242" s="99" t="s">
        <v>62</v>
      </c>
      <c r="J242" s="101" t="s">
        <v>491</v>
      </c>
      <c r="K242" s="100" t="s">
        <v>70</v>
      </c>
      <c r="L242" s="91" t="s">
        <v>14</v>
      </c>
      <c r="M242" s="91" t="s">
        <v>492</v>
      </c>
    </row>
    <row r="243" spans="1:13" x14ac:dyDescent="0.2">
      <c r="A243" s="88">
        <v>42040</v>
      </c>
      <c r="B243" s="229" t="s">
        <v>166</v>
      </c>
      <c r="C243" s="89" t="s">
        <v>117</v>
      </c>
      <c r="D243" s="90" t="s">
        <v>8</v>
      </c>
      <c r="E243" s="95">
        <v>600</v>
      </c>
      <c r="F243" s="97">
        <f t="shared" si="12"/>
        <v>0.91469410342446233</v>
      </c>
      <c r="G243" s="96">
        <f t="shared" si="13"/>
        <v>1.0418229401076828</v>
      </c>
      <c r="H243" s="98">
        <v>575.91359999999997</v>
      </c>
      <c r="I243" s="99" t="s">
        <v>62</v>
      </c>
      <c r="J243" s="101" t="s">
        <v>491</v>
      </c>
      <c r="K243" s="100" t="s">
        <v>70</v>
      </c>
      <c r="L243" s="91" t="s">
        <v>14</v>
      </c>
      <c r="M243" s="91" t="s">
        <v>492</v>
      </c>
    </row>
    <row r="244" spans="1:13" x14ac:dyDescent="0.2">
      <c r="A244" s="88">
        <v>42040</v>
      </c>
      <c r="B244" s="229" t="s">
        <v>238</v>
      </c>
      <c r="C244" s="89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90" t="str">
        <f t="shared" ref="D244:D251" si="14">D243</f>
        <v>Investigation</v>
      </c>
      <c r="E244" s="95">
        <v>1200</v>
      </c>
      <c r="F244" s="97">
        <f t="shared" si="12"/>
        <v>1.8293882068489247</v>
      </c>
      <c r="G244" s="96">
        <f t="shared" si="13"/>
        <v>2.0836458802153657</v>
      </c>
      <c r="H244" s="98">
        <v>575.91359999999997</v>
      </c>
      <c r="I244" s="99" t="s">
        <v>16</v>
      </c>
      <c r="J244" s="101" t="s">
        <v>491</v>
      </c>
      <c r="K244" s="100" t="s">
        <v>74</v>
      </c>
      <c r="L244" s="91" t="s">
        <v>14</v>
      </c>
      <c r="M244" s="91" t="s">
        <v>492</v>
      </c>
    </row>
    <row r="245" spans="1:13" x14ac:dyDescent="0.2">
      <c r="A245" s="88">
        <v>42040</v>
      </c>
      <c r="B245" s="229" t="s">
        <v>229</v>
      </c>
      <c r="C245" s="89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90" t="str">
        <f t="shared" si="14"/>
        <v>Investigation</v>
      </c>
      <c r="E245" s="95">
        <v>1500</v>
      </c>
      <c r="F245" s="97">
        <f t="shared" si="12"/>
        <v>2.2867352585611558</v>
      </c>
      <c r="G245" s="96">
        <f t="shared" si="13"/>
        <v>2.6045573502692072</v>
      </c>
      <c r="H245" s="98">
        <v>575.91359999999997</v>
      </c>
      <c r="I245" s="99" t="s">
        <v>16</v>
      </c>
      <c r="J245" s="101" t="s">
        <v>491</v>
      </c>
      <c r="K245" s="100" t="s">
        <v>74</v>
      </c>
      <c r="L245" s="91" t="s">
        <v>14</v>
      </c>
      <c r="M245" s="91" t="s">
        <v>492</v>
      </c>
    </row>
    <row r="246" spans="1:13" x14ac:dyDescent="0.2">
      <c r="A246" s="88">
        <v>42040</v>
      </c>
      <c r="B246" s="229" t="s">
        <v>230</v>
      </c>
      <c r="C246" s="89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90" t="str">
        <f t="shared" si="14"/>
        <v>Investigation</v>
      </c>
      <c r="E246" s="95">
        <v>400</v>
      </c>
      <c r="F246" s="97">
        <f t="shared" si="12"/>
        <v>0.60979606894964156</v>
      </c>
      <c r="G246" s="96">
        <f t="shared" si="13"/>
        <v>0.6945486267384553</v>
      </c>
      <c r="H246" s="98">
        <v>575.91359999999997</v>
      </c>
      <c r="I246" s="99" t="s">
        <v>16</v>
      </c>
      <c r="J246" s="101" t="s">
        <v>491</v>
      </c>
      <c r="K246" s="100" t="s">
        <v>74</v>
      </c>
      <c r="L246" s="91" t="s">
        <v>14</v>
      </c>
      <c r="M246" s="91" t="s">
        <v>492</v>
      </c>
    </row>
    <row r="247" spans="1:13" x14ac:dyDescent="0.2">
      <c r="A247" s="88">
        <v>42040</v>
      </c>
      <c r="B247" s="229" t="s">
        <v>231</v>
      </c>
      <c r="C247" s="89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90" t="str">
        <f t="shared" si="14"/>
        <v>Investigation</v>
      </c>
      <c r="E247" s="95">
        <v>400</v>
      </c>
      <c r="F247" s="97">
        <f t="shared" si="12"/>
        <v>0.60979606894964156</v>
      </c>
      <c r="G247" s="96">
        <f t="shared" si="13"/>
        <v>0.6945486267384553</v>
      </c>
      <c r="H247" s="98">
        <v>575.91359999999997</v>
      </c>
      <c r="I247" s="99" t="s">
        <v>16</v>
      </c>
      <c r="J247" s="101" t="s">
        <v>491</v>
      </c>
      <c r="K247" s="100" t="s">
        <v>74</v>
      </c>
      <c r="L247" s="91" t="s">
        <v>14</v>
      </c>
      <c r="M247" s="91" t="s">
        <v>492</v>
      </c>
    </row>
    <row r="248" spans="1:13" x14ac:dyDescent="0.2">
      <c r="A248" s="88">
        <v>42040</v>
      </c>
      <c r="B248" s="229" t="s">
        <v>232</v>
      </c>
      <c r="C248" s="89" t="s">
        <v>789</v>
      </c>
      <c r="D248" s="90" t="s">
        <v>11</v>
      </c>
      <c r="E248" s="95">
        <v>1000</v>
      </c>
      <c r="F248" s="97">
        <f t="shared" si="12"/>
        <v>1.5244901723741038</v>
      </c>
      <c r="G248" s="96">
        <f t="shared" si="13"/>
        <v>1.7363715668461381</v>
      </c>
      <c r="H248" s="98">
        <v>575.91359999999997</v>
      </c>
      <c r="I248" s="99" t="s">
        <v>16</v>
      </c>
      <c r="J248" s="101" t="s">
        <v>491</v>
      </c>
      <c r="K248" s="100" t="s">
        <v>74</v>
      </c>
      <c r="L248" s="91" t="s">
        <v>14</v>
      </c>
      <c r="M248" s="91" t="s">
        <v>492</v>
      </c>
    </row>
    <row r="249" spans="1:13" x14ac:dyDescent="0.2">
      <c r="A249" s="88">
        <v>42040</v>
      </c>
      <c r="B249" s="229" t="s">
        <v>233</v>
      </c>
      <c r="C249" s="89" t="s">
        <v>227</v>
      </c>
      <c r="D249" s="90" t="str">
        <f t="shared" si="14"/>
        <v>Legal</v>
      </c>
      <c r="E249" s="95">
        <v>1000</v>
      </c>
      <c r="F249" s="97">
        <f t="shared" si="12"/>
        <v>1.5244901723741038</v>
      </c>
      <c r="G249" s="96">
        <f t="shared" si="13"/>
        <v>1.7363715668461381</v>
      </c>
      <c r="H249" s="98">
        <v>575.91359999999997</v>
      </c>
      <c r="I249" s="99" t="s">
        <v>16</v>
      </c>
      <c r="J249" s="101" t="s">
        <v>491</v>
      </c>
      <c r="K249" s="100" t="s">
        <v>74</v>
      </c>
      <c r="L249" s="91" t="s">
        <v>14</v>
      </c>
      <c r="M249" s="91" t="s">
        <v>492</v>
      </c>
    </row>
    <row r="250" spans="1:13" x14ac:dyDescent="0.2">
      <c r="A250" s="88">
        <v>42040</v>
      </c>
      <c r="B250" s="229" t="s">
        <v>234</v>
      </c>
      <c r="C250" s="89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90" t="str">
        <f t="shared" si="14"/>
        <v>Legal</v>
      </c>
      <c r="E250" s="95">
        <v>1500</v>
      </c>
      <c r="F250" s="97">
        <f t="shared" si="12"/>
        <v>2.2867352585611558</v>
      </c>
      <c r="G250" s="96">
        <f t="shared" si="13"/>
        <v>2.6045573502692072</v>
      </c>
      <c r="H250" s="98">
        <v>575.91359999999997</v>
      </c>
      <c r="I250" s="99" t="s">
        <v>16</v>
      </c>
      <c r="J250" s="101" t="s">
        <v>491</v>
      </c>
      <c r="K250" s="100" t="s">
        <v>74</v>
      </c>
      <c r="L250" s="91" t="s">
        <v>14</v>
      </c>
      <c r="M250" s="91" t="s">
        <v>492</v>
      </c>
    </row>
    <row r="251" spans="1:13" x14ac:dyDescent="0.2">
      <c r="A251" s="88">
        <v>42040</v>
      </c>
      <c r="B251" s="229" t="s">
        <v>235</v>
      </c>
      <c r="C251" s="89" t="str">
        <f t="shared" si="15"/>
        <v>Transport</v>
      </c>
      <c r="D251" s="90" t="str">
        <f t="shared" si="14"/>
        <v>Legal</v>
      </c>
      <c r="E251" s="95">
        <v>1200</v>
      </c>
      <c r="F251" s="97">
        <f t="shared" si="12"/>
        <v>1.8293882068489247</v>
      </c>
      <c r="G251" s="96">
        <f t="shared" si="13"/>
        <v>2.0836458802153657</v>
      </c>
      <c r="H251" s="98">
        <v>575.91359999999997</v>
      </c>
      <c r="I251" s="99" t="s">
        <v>16</v>
      </c>
      <c r="J251" s="101" t="s">
        <v>491</v>
      </c>
      <c r="K251" s="100" t="s">
        <v>74</v>
      </c>
      <c r="L251" s="91" t="s">
        <v>14</v>
      </c>
      <c r="M251" s="91" t="s">
        <v>492</v>
      </c>
    </row>
    <row r="252" spans="1:13" x14ac:dyDescent="0.2">
      <c r="A252" s="88">
        <v>42040</v>
      </c>
      <c r="B252" s="229" t="s">
        <v>228</v>
      </c>
      <c r="C252" s="89" t="str">
        <f t="shared" si="15"/>
        <v>Transport</v>
      </c>
      <c r="D252" s="90" t="s">
        <v>11</v>
      </c>
      <c r="E252" s="95">
        <v>1200</v>
      </c>
      <c r="F252" s="97">
        <f t="shared" si="12"/>
        <v>1.8293882068489247</v>
      </c>
      <c r="G252" s="96">
        <f t="shared" si="13"/>
        <v>2.0836458802153657</v>
      </c>
      <c r="H252" s="98">
        <v>575.91359999999997</v>
      </c>
      <c r="I252" s="99" t="s">
        <v>110</v>
      </c>
      <c r="J252" s="101" t="s">
        <v>491</v>
      </c>
      <c r="K252" s="100" t="s">
        <v>73</v>
      </c>
      <c r="L252" s="91" t="s">
        <v>14</v>
      </c>
      <c r="M252" s="91" t="s">
        <v>492</v>
      </c>
    </row>
    <row r="253" spans="1:13" x14ac:dyDescent="0.2">
      <c r="A253" s="88">
        <v>42040</v>
      </c>
      <c r="B253" s="229" t="s">
        <v>229</v>
      </c>
      <c r="C253" s="89" t="str">
        <f t="shared" si="15"/>
        <v>Transport</v>
      </c>
      <c r="D253" s="90" t="s">
        <v>11</v>
      </c>
      <c r="E253" s="95">
        <v>1500</v>
      </c>
      <c r="F253" s="97">
        <f t="shared" si="12"/>
        <v>2.2867352585611558</v>
      </c>
      <c r="G253" s="96">
        <f t="shared" si="13"/>
        <v>2.6045573502692072</v>
      </c>
      <c r="H253" s="98">
        <v>575.91359999999997</v>
      </c>
      <c r="I253" s="99" t="s">
        <v>110</v>
      </c>
      <c r="J253" s="101" t="s">
        <v>491</v>
      </c>
      <c r="K253" s="100" t="s">
        <v>73</v>
      </c>
      <c r="L253" s="91" t="s">
        <v>14</v>
      </c>
      <c r="M253" s="91" t="s">
        <v>492</v>
      </c>
    </row>
    <row r="254" spans="1:13" x14ac:dyDescent="0.2">
      <c r="A254" s="88">
        <v>42040</v>
      </c>
      <c r="B254" s="229" t="s">
        <v>230</v>
      </c>
      <c r="C254" s="89" t="str">
        <f t="shared" si="15"/>
        <v>Transport</v>
      </c>
      <c r="D254" s="90" t="s">
        <v>11</v>
      </c>
      <c r="E254" s="95">
        <v>400</v>
      </c>
      <c r="F254" s="97">
        <f t="shared" si="12"/>
        <v>0.60979606894964156</v>
      </c>
      <c r="G254" s="96">
        <f t="shared" si="13"/>
        <v>0.6945486267384553</v>
      </c>
      <c r="H254" s="98">
        <v>575.91359999999997</v>
      </c>
      <c r="I254" s="99" t="s">
        <v>110</v>
      </c>
      <c r="J254" s="101" t="s">
        <v>491</v>
      </c>
      <c r="K254" s="100" t="s">
        <v>73</v>
      </c>
      <c r="L254" s="91" t="s">
        <v>14</v>
      </c>
      <c r="M254" s="91" t="s">
        <v>492</v>
      </c>
    </row>
    <row r="255" spans="1:13" x14ac:dyDescent="0.2">
      <c r="A255" s="88">
        <v>42040</v>
      </c>
      <c r="B255" s="229" t="s">
        <v>231</v>
      </c>
      <c r="C255" s="89" t="str">
        <f t="shared" si="15"/>
        <v>Transport</v>
      </c>
      <c r="D255" s="90" t="s">
        <v>11</v>
      </c>
      <c r="E255" s="95">
        <v>400</v>
      </c>
      <c r="F255" s="97">
        <f t="shared" si="12"/>
        <v>0.60979606894964156</v>
      </c>
      <c r="G255" s="96">
        <f t="shared" si="13"/>
        <v>0.6945486267384553</v>
      </c>
      <c r="H255" s="98">
        <v>575.91359999999997</v>
      </c>
      <c r="I255" s="99" t="s">
        <v>110</v>
      </c>
      <c r="J255" s="101" t="s">
        <v>491</v>
      </c>
      <c r="K255" s="100" t="s">
        <v>73</v>
      </c>
      <c r="L255" s="91" t="s">
        <v>14</v>
      </c>
      <c r="M255" s="91" t="s">
        <v>492</v>
      </c>
    </row>
    <row r="256" spans="1:13" x14ac:dyDescent="0.2">
      <c r="A256" s="88">
        <v>42040</v>
      </c>
      <c r="B256" s="229" t="s">
        <v>232</v>
      </c>
      <c r="C256" s="89" t="s">
        <v>789</v>
      </c>
      <c r="D256" s="90" t="s">
        <v>11</v>
      </c>
      <c r="E256" s="95">
        <v>1000</v>
      </c>
      <c r="F256" s="97">
        <f t="shared" si="12"/>
        <v>1.5244901723741038</v>
      </c>
      <c r="G256" s="96">
        <f t="shared" si="13"/>
        <v>1.7363715668461381</v>
      </c>
      <c r="H256" s="98">
        <v>575.91359999999997</v>
      </c>
      <c r="I256" s="99" t="s">
        <v>110</v>
      </c>
      <c r="J256" s="101" t="s">
        <v>491</v>
      </c>
      <c r="K256" s="100" t="s">
        <v>73</v>
      </c>
      <c r="L256" s="91" t="s">
        <v>14</v>
      </c>
      <c r="M256" s="91" t="s">
        <v>492</v>
      </c>
    </row>
    <row r="257" spans="1:13" x14ac:dyDescent="0.2">
      <c r="A257" s="88">
        <v>42040</v>
      </c>
      <c r="B257" s="229" t="s">
        <v>233</v>
      </c>
      <c r="C257" s="89" t="s">
        <v>227</v>
      </c>
      <c r="D257" s="90" t="s">
        <v>11</v>
      </c>
      <c r="E257" s="95">
        <v>1000</v>
      </c>
      <c r="F257" s="97">
        <f t="shared" si="12"/>
        <v>1.5244901723741038</v>
      </c>
      <c r="G257" s="96">
        <f t="shared" si="13"/>
        <v>1.7363715668461381</v>
      </c>
      <c r="H257" s="98">
        <v>575.91359999999997</v>
      </c>
      <c r="I257" s="99" t="s">
        <v>110</v>
      </c>
      <c r="J257" s="101" t="s">
        <v>491</v>
      </c>
      <c r="K257" s="100" t="s">
        <v>73</v>
      </c>
      <c r="L257" s="91" t="s">
        <v>14</v>
      </c>
      <c r="M257" s="91" t="s">
        <v>492</v>
      </c>
    </row>
    <row r="258" spans="1:13" x14ac:dyDescent="0.2">
      <c r="A258" s="88">
        <v>42040</v>
      </c>
      <c r="B258" s="229" t="s">
        <v>234</v>
      </c>
      <c r="C258" s="89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90" t="s">
        <v>11</v>
      </c>
      <c r="E258" s="95">
        <v>1500</v>
      </c>
      <c r="F258" s="97">
        <f t="shared" ref="F258:F321" si="16">E258/655.957</f>
        <v>2.2867352585611558</v>
      </c>
      <c r="G258" s="96">
        <f t="shared" ref="G258:G321" si="17">E258/H258</f>
        <v>2.6045573502692072</v>
      </c>
      <c r="H258" s="98">
        <v>575.91359999999997</v>
      </c>
      <c r="I258" s="99" t="s">
        <v>110</v>
      </c>
      <c r="J258" s="101" t="s">
        <v>491</v>
      </c>
      <c r="K258" s="100" t="s">
        <v>73</v>
      </c>
      <c r="L258" s="91" t="s">
        <v>14</v>
      </c>
      <c r="M258" s="91" t="s">
        <v>492</v>
      </c>
    </row>
    <row r="259" spans="1:13" x14ac:dyDescent="0.2">
      <c r="A259" s="88">
        <v>42040</v>
      </c>
      <c r="B259" s="229" t="s">
        <v>235</v>
      </c>
      <c r="C259" s="89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90" t="s">
        <v>11</v>
      </c>
      <c r="E259" s="95">
        <v>1200</v>
      </c>
      <c r="F259" s="97">
        <f t="shared" si="16"/>
        <v>1.8293882068489247</v>
      </c>
      <c r="G259" s="96">
        <f t="shared" si="17"/>
        <v>2.0836458802153657</v>
      </c>
      <c r="H259" s="98">
        <v>575.91359999999997</v>
      </c>
      <c r="I259" s="99" t="s">
        <v>110</v>
      </c>
      <c r="J259" s="101" t="s">
        <v>491</v>
      </c>
      <c r="K259" s="100" t="s">
        <v>73</v>
      </c>
      <c r="L259" s="91" t="s">
        <v>14</v>
      </c>
      <c r="M259" s="91" t="s">
        <v>492</v>
      </c>
    </row>
    <row r="260" spans="1:13" x14ac:dyDescent="0.2">
      <c r="A260" s="88">
        <v>42040</v>
      </c>
      <c r="B260" s="229" t="s">
        <v>236</v>
      </c>
      <c r="C260" s="89" t="s">
        <v>789</v>
      </c>
      <c r="D260" s="90" t="s">
        <v>11</v>
      </c>
      <c r="E260" s="95">
        <v>2000</v>
      </c>
      <c r="F260" s="97">
        <f t="shared" si="16"/>
        <v>3.0489803447482076</v>
      </c>
      <c r="G260" s="96">
        <f t="shared" si="17"/>
        <v>3.4727431336922763</v>
      </c>
      <c r="H260" s="98">
        <v>575.91359999999997</v>
      </c>
      <c r="I260" s="99" t="s">
        <v>110</v>
      </c>
      <c r="J260" s="101" t="s">
        <v>491</v>
      </c>
      <c r="K260" s="100" t="s">
        <v>73</v>
      </c>
      <c r="L260" s="91" t="s">
        <v>14</v>
      </c>
      <c r="M260" s="91" t="s">
        <v>492</v>
      </c>
    </row>
    <row r="261" spans="1:13" x14ac:dyDescent="0.2">
      <c r="A261" s="88">
        <v>42040</v>
      </c>
      <c r="B261" s="229" t="s">
        <v>272</v>
      </c>
      <c r="C261" s="89" t="s">
        <v>117</v>
      </c>
      <c r="D261" s="90" t="s">
        <v>8</v>
      </c>
      <c r="E261" s="95">
        <v>200</v>
      </c>
      <c r="F261" s="97">
        <f t="shared" si="16"/>
        <v>0.30489803447482078</v>
      </c>
      <c r="G261" s="96">
        <f t="shared" si="17"/>
        <v>0.34727431336922765</v>
      </c>
      <c r="H261" s="98">
        <v>575.91359999999997</v>
      </c>
      <c r="I261" s="99" t="s">
        <v>12</v>
      </c>
      <c r="J261" s="101" t="s">
        <v>491</v>
      </c>
      <c r="K261" s="100" t="s">
        <v>69</v>
      </c>
      <c r="L261" s="91" t="s">
        <v>14</v>
      </c>
      <c r="M261" s="91" t="s">
        <v>492</v>
      </c>
    </row>
    <row r="262" spans="1:13" x14ac:dyDescent="0.2">
      <c r="A262" s="88">
        <v>42040</v>
      </c>
      <c r="B262" s="229" t="s">
        <v>273</v>
      </c>
      <c r="C262" s="89" t="s">
        <v>117</v>
      </c>
      <c r="D262" s="90" t="s">
        <v>8</v>
      </c>
      <c r="E262" s="95">
        <v>1500</v>
      </c>
      <c r="F262" s="97">
        <f t="shared" si="16"/>
        <v>2.2867352585611558</v>
      </c>
      <c r="G262" s="96">
        <f t="shared" si="17"/>
        <v>2.6045573502692072</v>
      </c>
      <c r="H262" s="98">
        <v>575.91359999999997</v>
      </c>
      <c r="I262" s="99" t="s">
        <v>12</v>
      </c>
      <c r="J262" s="101" t="s">
        <v>491</v>
      </c>
      <c r="K262" s="100" t="s">
        <v>69</v>
      </c>
      <c r="L262" s="91" t="s">
        <v>14</v>
      </c>
      <c r="M262" s="91" t="s">
        <v>492</v>
      </c>
    </row>
    <row r="263" spans="1:13" x14ac:dyDescent="0.2">
      <c r="A263" s="88">
        <v>42040</v>
      </c>
      <c r="B263" s="229" t="s">
        <v>269</v>
      </c>
      <c r="C263" s="89" t="s">
        <v>117</v>
      </c>
      <c r="D263" s="90" t="s">
        <v>8</v>
      </c>
      <c r="E263" s="95">
        <v>2400</v>
      </c>
      <c r="F263" s="97">
        <f t="shared" si="16"/>
        <v>3.6587764136978493</v>
      </c>
      <c r="G263" s="96">
        <f t="shared" si="17"/>
        <v>4.1672917604307314</v>
      </c>
      <c r="H263" s="98">
        <v>575.91359999999997</v>
      </c>
      <c r="I263" s="99" t="s">
        <v>12</v>
      </c>
      <c r="J263" s="101" t="s">
        <v>491</v>
      </c>
      <c r="K263" s="100" t="s">
        <v>69</v>
      </c>
      <c r="L263" s="91" t="s">
        <v>14</v>
      </c>
      <c r="M263" s="91" t="s">
        <v>492</v>
      </c>
    </row>
    <row r="264" spans="1:13" x14ac:dyDescent="0.2">
      <c r="A264" s="88">
        <v>42040</v>
      </c>
      <c r="B264" s="229" t="s">
        <v>274</v>
      </c>
      <c r="C264" s="89" t="s">
        <v>117</v>
      </c>
      <c r="D264" s="90" t="s">
        <v>8</v>
      </c>
      <c r="E264" s="95">
        <v>1500</v>
      </c>
      <c r="F264" s="97">
        <f t="shared" si="16"/>
        <v>2.2867352585611558</v>
      </c>
      <c r="G264" s="96">
        <f t="shared" si="17"/>
        <v>2.6045573502692072</v>
      </c>
      <c r="H264" s="98">
        <v>575.91359999999997</v>
      </c>
      <c r="I264" s="99" t="s">
        <v>12</v>
      </c>
      <c r="J264" s="101" t="s">
        <v>491</v>
      </c>
      <c r="K264" s="100" t="s">
        <v>69</v>
      </c>
      <c r="L264" s="91" t="s">
        <v>14</v>
      </c>
      <c r="M264" s="91" t="s">
        <v>492</v>
      </c>
    </row>
    <row r="265" spans="1:13" x14ac:dyDescent="0.2">
      <c r="A265" s="88">
        <v>42040</v>
      </c>
      <c r="B265" s="229" t="s">
        <v>270</v>
      </c>
      <c r="C265" s="89" t="s">
        <v>271</v>
      </c>
      <c r="D265" s="90" t="s">
        <v>8</v>
      </c>
      <c r="E265" s="95">
        <v>3000</v>
      </c>
      <c r="F265" s="97">
        <f t="shared" si="16"/>
        <v>4.5734705171223116</v>
      </c>
      <c r="G265" s="96">
        <f t="shared" si="17"/>
        <v>5.2091147005384144</v>
      </c>
      <c r="H265" s="98">
        <v>575.91359999999997</v>
      </c>
      <c r="I265" s="99" t="s">
        <v>12</v>
      </c>
      <c r="J265" s="101" t="s">
        <v>491</v>
      </c>
      <c r="K265" s="100" t="s">
        <v>69</v>
      </c>
      <c r="L265" s="91" t="s">
        <v>14</v>
      </c>
      <c r="M265" s="91" t="s">
        <v>492</v>
      </c>
    </row>
    <row r="266" spans="1:13" x14ac:dyDescent="0.2">
      <c r="A266" s="88">
        <v>42040</v>
      </c>
      <c r="B266" s="229" t="s">
        <v>263</v>
      </c>
      <c r="C266" s="89" t="s">
        <v>237</v>
      </c>
      <c r="D266" s="90" t="s">
        <v>8</v>
      </c>
      <c r="E266" s="95">
        <v>3100</v>
      </c>
      <c r="F266" s="97">
        <f t="shared" si="16"/>
        <v>4.725919534359722</v>
      </c>
      <c r="G266" s="96">
        <f t="shared" si="17"/>
        <v>5.3827518572230284</v>
      </c>
      <c r="H266" s="98">
        <v>575.91359999999997</v>
      </c>
      <c r="I266" s="99" t="s">
        <v>12</v>
      </c>
      <c r="J266" s="101" t="s">
        <v>491</v>
      </c>
      <c r="K266" s="100" t="s">
        <v>69</v>
      </c>
      <c r="L266" s="91" t="s">
        <v>14</v>
      </c>
      <c r="M266" s="91" t="s">
        <v>492</v>
      </c>
    </row>
    <row r="267" spans="1:13" x14ac:dyDescent="0.2">
      <c r="A267" s="88">
        <v>42040</v>
      </c>
      <c r="B267" s="229" t="s">
        <v>295</v>
      </c>
      <c r="C267" s="89" t="s">
        <v>271</v>
      </c>
      <c r="D267" s="90" t="s">
        <v>8</v>
      </c>
      <c r="E267" s="95">
        <v>5000</v>
      </c>
      <c r="F267" s="97">
        <f t="shared" si="16"/>
        <v>7.6224508618705187</v>
      </c>
      <c r="G267" s="96">
        <f t="shared" si="17"/>
        <v>8.6818578342306907</v>
      </c>
      <c r="H267" s="98">
        <v>575.91359999999997</v>
      </c>
      <c r="I267" s="99" t="s">
        <v>12</v>
      </c>
      <c r="J267" s="101" t="s">
        <v>491</v>
      </c>
      <c r="K267" s="100" t="s">
        <v>69</v>
      </c>
      <c r="L267" s="91" t="s">
        <v>14</v>
      </c>
      <c r="M267" s="91" t="s">
        <v>492</v>
      </c>
    </row>
    <row r="268" spans="1:13" x14ac:dyDescent="0.2">
      <c r="A268" s="88">
        <v>42041</v>
      </c>
      <c r="B268" s="229" t="s">
        <v>146</v>
      </c>
      <c r="C268" s="89" t="s">
        <v>117</v>
      </c>
      <c r="D268" s="90" t="s">
        <v>11</v>
      </c>
      <c r="E268" s="95">
        <v>600</v>
      </c>
      <c r="F268" s="97">
        <f t="shared" si="16"/>
        <v>0.91469410342446233</v>
      </c>
      <c r="G268" s="96">
        <f t="shared" si="17"/>
        <v>1.0418229401076828</v>
      </c>
      <c r="H268" s="98">
        <v>575.91359999999997</v>
      </c>
      <c r="I268" s="99" t="s">
        <v>61</v>
      </c>
      <c r="J268" s="101" t="s">
        <v>491</v>
      </c>
      <c r="K268" s="100" t="s">
        <v>76</v>
      </c>
      <c r="L268" s="91" t="s">
        <v>14</v>
      </c>
      <c r="M268" s="91" t="s">
        <v>492</v>
      </c>
    </row>
    <row r="269" spans="1:13" x14ac:dyDescent="0.2">
      <c r="A269" s="88">
        <v>42041</v>
      </c>
      <c r="B269" s="229" t="s">
        <v>157</v>
      </c>
      <c r="C269" s="89" t="s">
        <v>117</v>
      </c>
      <c r="D269" s="90" t="s">
        <v>11</v>
      </c>
      <c r="E269" s="95">
        <v>600</v>
      </c>
      <c r="F269" s="97">
        <f t="shared" si="16"/>
        <v>0.91469410342446233</v>
      </c>
      <c r="G269" s="96">
        <f t="shared" si="17"/>
        <v>1.0418229401076828</v>
      </c>
      <c r="H269" s="98">
        <v>575.91359999999997</v>
      </c>
      <c r="I269" s="99" t="s">
        <v>61</v>
      </c>
      <c r="J269" s="101" t="s">
        <v>491</v>
      </c>
      <c r="K269" s="100" t="s">
        <v>76</v>
      </c>
      <c r="L269" s="91" t="s">
        <v>14</v>
      </c>
      <c r="M269" s="91" t="s">
        <v>492</v>
      </c>
    </row>
    <row r="270" spans="1:13" x14ac:dyDescent="0.2">
      <c r="A270" s="88">
        <v>42041</v>
      </c>
      <c r="B270" s="229" t="s">
        <v>168</v>
      </c>
      <c r="C270" s="89" t="s">
        <v>117</v>
      </c>
      <c r="D270" s="90" t="s">
        <v>8</v>
      </c>
      <c r="E270" s="95">
        <v>200</v>
      </c>
      <c r="F270" s="97">
        <f t="shared" si="16"/>
        <v>0.30489803447482078</v>
      </c>
      <c r="G270" s="96">
        <f t="shared" si="17"/>
        <v>0.34727431336922765</v>
      </c>
      <c r="H270" s="98">
        <v>575.91359999999997</v>
      </c>
      <c r="I270" s="99" t="s">
        <v>62</v>
      </c>
      <c r="J270" s="101" t="s">
        <v>491</v>
      </c>
      <c r="K270" s="100" t="s">
        <v>77</v>
      </c>
      <c r="L270" s="91" t="s">
        <v>14</v>
      </c>
      <c r="M270" s="91" t="s">
        <v>492</v>
      </c>
    </row>
    <row r="271" spans="1:13" x14ac:dyDescent="0.2">
      <c r="A271" s="88">
        <v>42041</v>
      </c>
      <c r="B271" s="229" t="s">
        <v>197</v>
      </c>
      <c r="C271" s="89" t="s">
        <v>117</v>
      </c>
      <c r="D271" s="90" t="s">
        <v>8</v>
      </c>
      <c r="E271" s="95">
        <v>1800</v>
      </c>
      <c r="F271" s="97">
        <f t="shared" si="16"/>
        <v>2.7440823102733867</v>
      </c>
      <c r="G271" s="96">
        <f t="shared" si="17"/>
        <v>3.1254688203230487</v>
      </c>
      <c r="H271" s="98">
        <v>575.91359999999997</v>
      </c>
      <c r="I271" s="99" t="s">
        <v>62</v>
      </c>
      <c r="J271" s="101" t="s">
        <v>491</v>
      </c>
      <c r="K271" s="100" t="s">
        <v>77</v>
      </c>
      <c r="L271" s="91" t="s">
        <v>14</v>
      </c>
      <c r="M271" s="91" t="s">
        <v>492</v>
      </c>
    </row>
    <row r="272" spans="1:13" x14ac:dyDescent="0.2">
      <c r="A272" s="88">
        <v>42041</v>
      </c>
      <c r="B272" s="229" t="s">
        <v>198</v>
      </c>
      <c r="C272" s="89" t="s">
        <v>117</v>
      </c>
      <c r="D272" s="90" t="s">
        <v>8</v>
      </c>
      <c r="E272" s="95">
        <v>1800</v>
      </c>
      <c r="F272" s="97">
        <f t="shared" si="16"/>
        <v>2.7440823102733867</v>
      </c>
      <c r="G272" s="96">
        <f t="shared" si="17"/>
        <v>3.1254688203230487</v>
      </c>
      <c r="H272" s="98">
        <v>575.91359999999997</v>
      </c>
      <c r="I272" s="99" t="s">
        <v>62</v>
      </c>
      <c r="J272" s="101" t="s">
        <v>491</v>
      </c>
      <c r="K272" s="100" t="s">
        <v>77</v>
      </c>
      <c r="L272" s="91" t="s">
        <v>14</v>
      </c>
      <c r="M272" s="91" t="s">
        <v>492</v>
      </c>
    </row>
    <row r="273" spans="1:13" x14ac:dyDescent="0.2">
      <c r="A273" s="88">
        <v>42041</v>
      </c>
      <c r="B273" s="229" t="s">
        <v>199</v>
      </c>
      <c r="C273" s="89" t="s">
        <v>117</v>
      </c>
      <c r="D273" s="90" t="s">
        <v>8</v>
      </c>
      <c r="E273" s="95">
        <v>800</v>
      </c>
      <c r="F273" s="97">
        <f t="shared" si="16"/>
        <v>1.2195921378992831</v>
      </c>
      <c r="G273" s="96">
        <f t="shared" si="17"/>
        <v>1.3890972534769106</v>
      </c>
      <c r="H273" s="98">
        <v>575.91359999999997</v>
      </c>
      <c r="I273" s="99" t="s">
        <v>62</v>
      </c>
      <c r="J273" s="101" t="s">
        <v>491</v>
      </c>
      <c r="K273" s="100" t="s">
        <v>77</v>
      </c>
      <c r="L273" s="91" t="s">
        <v>14</v>
      </c>
      <c r="M273" s="91" t="s">
        <v>492</v>
      </c>
    </row>
    <row r="274" spans="1:13" x14ac:dyDescent="0.2">
      <c r="A274" s="88">
        <v>42041</v>
      </c>
      <c r="B274" s="229" t="s">
        <v>200</v>
      </c>
      <c r="C274" s="89" t="s">
        <v>237</v>
      </c>
      <c r="D274" s="90" t="s">
        <v>8</v>
      </c>
      <c r="E274" s="95">
        <v>1500</v>
      </c>
      <c r="F274" s="97">
        <f t="shared" si="16"/>
        <v>2.2867352585611558</v>
      </c>
      <c r="G274" s="96">
        <f t="shared" si="17"/>
        <v>2.6045573502692072</v>
      </c>
      <c r="H274" s="98">
        <v>575.91359999999997</v>
      </c>
      <c r="I274" s="99" t="s">
        <v>62</v>
      </c>
      <c r="J274" s="101" t="s">
        <v>491</v>
      </c>
      <c r="K274" s="100" t="s">
        <v>77</v>
      </c>
      <c r="L274" s="91" t="s">
        <v>14</v>
      </c>
      <c r="M274" s="91" t="s">
        <v>492</v>
      </c>
    </row>
    <row r="275" spans="1:13" x14ac:dyDescent="0.2">
      <c r="A275" s="88">
        <v>42041</v>
      </c>
      <c r="B275" s="229" t="s">
        <v>165</v>
      </c>
      <c r="C275" s="89" t="s">
        <v>117</v>
      </c>
      <c r="D275" s="90" t="s">
        <v>8</v>
      </c>
      <c r="E275" s="95">
        <v>600</v>
      </c>
      <c r="F275" s="97">
        <f t="shared" si="16"/>
        <v>0.91469410342446233</v>
      </c>
      <c r="G275" s="96">
        <f t="shared" si="17"/>
        <v>1.0418229401076828</v>
      </c>
      <c r="H275" s="98">
        <v>575.91359999999997</v>
      </c>
      <c r="I275" s="99" t="s">
        <v>62</v>
      </c>
      <c r="J275" s="101" t="s">
        <v>491</v>
      </c>
      <c r="K275" s="100" t="s">
        <v>78</v>
      </c>
      <c r="L275" s="91" t="s">
        <v>14</v>
      </c>
      <c r="M275" s="91" t="s">
        <v>492</v>
      </c>
    </row>
    <row r="276" spans="1:13" x14ac:dyDescent="0.2">
      <c r="A276" s="88">
        <v>42041</v>
      </c>
      <c r="B276" s="229" t="s">
        <v>146</v>
      </c>
      <c r="C276" s="89" t="s">
        <v>117</v>
      </c>
      <c r="D276" s="90" t="s">
        <v>11</v>
      </c>
      <c r="E276" s="95">
        <v>600</v>
      </c>
      <c r="F276" s="97">
        <f t="shared" si="16"/>
        <v>0.91469410342446233</v>
      </c>
      <c r="G276" s="96">
        <f t="shared" si="17"/>
        <v>1.0418229401076828</v>
      </c>
      <c r="H276" s="98">
        <v>575.91359999999997</v>
      </c>
      <c r="I276" s="99" t="s">
        <v>110</v>
      </c>
      <c r="J276" s="101" t="s">
        <v>491</v>
      </c>
      <c r="K276" s="100" t="s">
        <v>75</v>
      </c>
      <c r="L276" s="91" t="s">
        <v>14</v>
      </c>
      <c r="M276" s="91" t="s">
        <v>492</v>
      </c>
    </row>
    <row r="277" spans="1:13" x14ac:dyDescent="0.2">
      <c r="A277" s="88">
        <v>42041</v>
      </c>
      <c r="B277" s="229" t="s">
        <v>157</v>
      </c>
      <c r="C277" s="89" t="s">
        <v>117</v>
      </c>
      <c r="D277" s="90" t="s">
        <v>11</v>
      </c>
      <c r="E277" s="95">
        <v>600</v>
      </c>
      <c r="F277" s="97">
        <f t="shared" si="16"/>
        <v>0.91469410342446233</v>
      </c>
      <c r="G277" s="96">
        <f t="shared" si="17"/>
        <v>1.0418229401076828</v>
      </c>
      <c r="H277" s="98">
        <v>575.91359999999997</v>
      </c>
      <c r="I277" s="99" t="s">
        <v>110</v>
      </c>
      <c r="J277" s="101" t="s">
        <v>491</v>
      </c>
      <c r="K277" s="100" t="s">
        <v>75</v>
      </c>
      <c r="L277" s="91" t="s">
        <v>14</v>
      </c>
      <c r="M277" s="91" t="s">
        <v>492</v>
      </c>
    </row>
    <row r="278" spans="1:13" x14ac:dyDescent="0.2">
      <c r="A278" s="88">
        <v>42041</v>
      </c>
      <c r="B278" s="229" t="s">
        <v>269</v>
      </c>
      <c r="C278" s="89" t="s">
        <v>117</v>
      </c>
      <c r="D278" s="90" t="s">
        <v>8</v>
      </c>
      <c r="E278" s="95">
        <v>2000</v>
      </c>
      <c r="F278" s="97">
        <f t="shared" si="16"/>
        <v>3.0489803447482076</v>
      </c>
      <c r="G278" s="96">
        <f t="shared" si="17"/>
        <v>3.4727431336922763</v>
      </c>
      <c r="H278" s="98">
        <v>575.91359999999997</v>
      </c>
      <c r="I278" s="99" t="s">
        <v>12</v>
      </c>
      <c r="J278" s="101" t="s">
        <v>491</v>
      </c>
      <c r="K278" s="100" t="s">
        <v>69</v>
      </c>
      <c r="L278" s="91" t="s">
        <v>14</v>
      </c>
      <c r="M278" s="91" t="s">
        <v>492</v>
      </c>
    </row>
    <row r="279" spans="1:13" x14ac:dyDescent="0.2">
      <c r="A279" s="88">
        <v>42041</v>
      </c>
      <c r="B279" s="229" t="s">
        <v>270</v>
      </c>
      <c r="C279" s="89" t="s">
        <v>271</v>
      </c>
      <c r="D279" s="90" t="s">
        <v>8</v>
      </c>
      <c r="E279" s="95">
        <v>3000</v>
      </c>
      <c r="F279" s="97">
        <f t="shared" si="16"/>
        <v>4.5734705171223116</v>
      </c>
      <c r="G279" s="96">
        <f t="shared" si="17"/>
        <v>5.2091147005384144</v>
      </c>
      <c r="H279" s="98">
        <v>575.91359999999997</v>
      </c>
      <c r="I279" s="99" t="s">
        <v>12</v>
      </c>
      <c r="J279" s="101" t="s">
        <v>491</v>
      </c>
      <c r="K279" s="100" t="s">
        <v>69</v>
      </c>
      <c r="L279" s="91" t="s">
        <v>14</v>
      </c>
      <c r="M279" s="91" t="s">
        <v>492</v>
      </c>
    </row>
    <row r="280" spans="1:13" x14ac:dyDescent="0.2">
      <c r="A280" s="88">
        <v>42041</v>
      </c>
      <c r="B280" s="229" t="s">
        <v>295</v>
      </c>
      <c r="C280" s="89" t="s">
        <v>271</v>
      </c>
      <c r="D280" s="90" t="s">
        <v>8</v>
      </c>
      <c r="E280" s="95">
        <v>5000</v>
      </c>
      <c r="F280" s="97">
        <f t="shared" si="16"/>
        <v>7.6224508618705187</v>
      </c>
      <c r="G280" s="96">
        <f t="shared" si="17"/>
        <v>8.6818578342306907</v>
      </c>
      <c r="H280" s="98">
        <v>575.91359999999997</v>
      </c>
      <c r="I280" s="99" t="s">
        <v>12</v>
      </c>
      <c r="J280" s="101" t="s">
        <v>491</v>
      </c>
      <c r="K280" s="100" t="s">
        <v>69</v>
      </c>
      <c r="L280" s="91" t="s">
        <v>14</v>
      </c>
      <c r="M280" s="91" t="s">
        <v>492</v>
      </c>
    </row>
    <row r="281" spans="1:13" x14ac:dyDescent="0.2">
      <c r="A281" s="88">
        <v>42041</v>
      </c>
      <c r="B281" s="229" t="s">
        <v>263</v>
      </c>
      <c r="C281" s="89" t="s">
        <v>237</v>
      </c>
      <c r="D281" s="90" t="s">
        <v>8</v>
      </c>
      <c r="E281" s="95">
        <v>3300</v>
      </c>
      <c r="F281" s="97">
        <f t="shared" si="16"/>
        <v>5.0308175688345429</v>
      </c>
      <c r="G281" s="96">
        <f t="shared" si="17"/>
        <v>5.7300261705922555</v>
      </c>
      <c r="H281" s="98">
        <v>575.91359999999997</v>
      </c>
      <c r="I281" s="99" t="s">
        <v>12</v>
      </c>
      <c r="J281" s="101" t="s">
        <v>491</v>
      </c>
      <c r="K281" s="100" t="s">
        <v>69</v>
      </c>
      <c r="L281" s="91" t="s">
        <v>14</v>
      </c>
      <c r="M281" s="91" t="s">
        <v>492</v>
      </c>
    </row>
    <row r="282" spans="1:13" x14ac:dyDescent="0.2">
      <c r="A282" s="88">
        <v>42042</v>
      </c>
      <c r="B282" s="229" t="s">
        <v>121</v>
      </c>
      <c r="C282" s="89" t="s">
        <v>117</v>
      </c>
      <c r="D282" s="90" t="s">
        <v>9</v>
      </c>
      <c r="E282" s="95">
        <v>400</v>
      </c>
      <c r="F282" s="97">
        <f t="shared" si="16"/>
        <v>0.60979606894964156</v>
      </c>
      <c r="G282" s="96">
        <f t="shared" si="17"/>
        <v>0.6945486267384553</v>
      </c>
      <c r="H282" s="98">
        <v>575.91359999999997</v>
      </c>
      <c r="I282" s="99" t="s">
        <v>58</v>
      </c>
      <c r="J282" s="101" t="s">
        <v>491</v>
      </c>
      <c r="K282" s="100" t="s">
        <v>79</v>
      </c>
      <c r="L282" s="91" t="s">
        <v>14</v>
      </c>
      <c r="M282" s="91" t="s">
        <v>492</v>
      </c>
    </row>
    <row r="283" spans="1:13" x14ac:dyDescent="0.2">
      <c r="A283" s="88">
        <v>42042</v>
      </c>
      <c r="B283" s="229" t="s">
        <v>122</v>
      </c>
      <c r="C283" s="89" t="s">
        <v>117</v>
      </c>
      <c r="D283" s="90" t="s">
        <v>9</v>
      </c>
      <c r="E283" s="95">
        <v>400</v>
      </c>
      <c r="F283" s="97">
        <f t="shared" si="16"/>
        <v>0.60979606894964156</v>
      </c>
      <c r="G283" s="96">
        <f t="shared" si="17"/>
        <v>0.6945486267384553</v>
      </c>
      <c r="H283" s="98">
        <v>575.91359999999997</v>
      </c>
      <c r="I283" s="99" t="s">
        <v>58</v>
      </c>
      <c r="J283" s="101" t="s">
        <v>491</v>
      </c>
      <c r="K283" s="100" t="s">
        <v>79</v>
      </c>
      <c r="L283" s="91" t="s">
        <v>14</v>
      </c>
      <c r="M283" s="91" t="s">
        <v>492</v>
      </c>
    </row>
    <row r="284" spans="1:13" x14ac:dyDescent="0.2">
      <c r="A284" s="88">
        <v>42042</v>
      </c>
      <c r="B284" s="229" t="s">
        <v>165</v>
      </c>
      <c r="C284" s="89" t="s">
        <v>117</v>
      </c>
      <c r="D284" s="90" t="s">
        <v>8</v>
      </c>
      <c r="E284" s="95">
        <v>600</v>
      </c>
      <c r="F284" s="97">
        <f t="shared" si="16"/>
        <v>0.91469410342446233</v>
      </c>
      <c r="G284" s="96">
        <f t="shared" si="17"/>
        <v>1.0418229401076828</v>
      </c>
      <c r="H284" s="98">
        <v>575.91359999999997</v>
      </c>
      <c r="I284" s="99" t="s">
        <v>62</v>
      </c>
      <c r="J284" s="101" t="s">
        <v>491</v>
      </c>
      <c r="K284" s="100" t="s">
        <v>78</v>
      </c>
      <c r="L284" s="91" t="s">
        <v>14</v>
      </c>
      <c r="M284" s="91" t="s">
        <v>492</v>
      </c>
    </row>
    <row r="285" spans="1:13" x14ac:dyDescent="0.2">
      <c r="A285" s="88">
        <v>42042</v>
      </c>
      <c r="B285" s="229" t="s">
        <v>166</v>
      </c>
      <c r="C285" s="89" t="s">
        <v>117</v>
      </c>
      <c r="D285" s="90" t="s">
        <v>8</v>
      </c>
      <c r="E285" s="95">
        <v>600</v>
      </c>
      <c r="F285" s="97">
        <f t="shared" si="16"/>
        <v>0.91469410342446233</v>
      </c>
      <c r="G285" s="96">
        <f t="shared" si="17"/>
        <v>1.0418229401076828</v>
      </c>
      <c r="H285" s="98">
        <v>575.91359999999997</v>
      </c>
      <c r="I285" s="99" t="s">
        <v>62</v>
      </c>
      <c r="J285" s="101" t="s">
        <v>491</v>
      </c>
      <c r="K285" s="100" t="s">
        <v>78</v>
      </c>
      <c r="L285" s="91" t="s">
        <v>14</v>
      </c>
      <c r="M285" s="91" t="s">
        <v>492</v>
      </c>
    </row>
    <row r="286" spans="1:13" x14ac:dyDescent="0.2">
      <c r="A286" s="88">
        <v>42042</v>
      </c>
      <c r="B286" s="229" t="s">
        <v>269</v>
      </c>
      <c r="C286" s="89" t="s">
        <v>117</v>
      </c>
      <c r="D286" s="90" t="s">
        <v>8</v>
      </c>
      <c r="E286" s="95">
        <v>1900</v>
      </c>
      <c r="F286" s="97">
        <f t="shared" si="16"/>
        <v>2.8965313275107971</v>
      </c>
      <c r="G286" s="96">
        <f t="shared" si="17"/>
        <v>3.2991059770076623</v>
      </c>
      <c r="H286" s="98">
        <v>575.91359999999997</v>
      </c>
      <c r="I286" s="99" t="s">
        <v>12</v>
      </c>
      <c r="J286" s="101" t="s">
        <v>491</v>
      </c>
      <c r="K286" s="100" t="s">
        <v>69</v>
      </c>
      <c r="L286" s="91" t="s">
        <v>14</v>
      </c>
      <c r="M286" s="91" t="s">
        <v>492</v>
      </c>
    </row>
    <row r="287" spans="1:13" x14ac:dyDescent="0.2">
      <c r="A287" s="88">
        <v>42042</v>
      </c>
      <c r="B287" s="229" t="s">
        <v>263</v>
      </c>
      <c r="C287" s="89" t="s">
        <v>237</v>
      </c>
      <c r="D287" s="90" t="s">
        <v>8</v>
      </c>
      <c r="E287" s="95">
        <v>4100</v>
      </c>
      <c r="F287" s="97">
        <f t="shared" si="16"/>
        <v>6.2504097067338256</v>
      </c>
      <c r="G287" s="96">
        <f t="shared" si="17"/>
        <v>7.1191234240691665</v>
      </c>
      <c r="H287" s="98">
        <v>575.91359999999997</v>
      </c>
      <c r="I287" s="99" t="s">
        <v>12</v>
      </c>
      <c r="J287" s="101" t="s">
        <v>491</v>
      </c>
      <c r="K287" s="100" t="s">
        <v>69</v>
      </c>
      <c r="L287" s="91" t="s">
        <v>14</v>
      </c>
      <c r="M287" s="91" t="s">
        <v>492</v>
      </c>
    </row>
    <row r="288" spans="1:13" x14ac:dyDescent="0.2">
      <c r="A288" s="88">
        <v>42042</v>
      </c>
      <c r="B288" s="229" t="s">
        <v>295</v>
      </c>
      <c r="C288" s="89" t="s">
        <v>271</v>
      </c>
      <c r="D288" s="90" t="s">
        <v>8</v>
      </c>
      <c r="E288" s="95">
        <v>5000</v>
      </c>
      <c r="F288" s="97">
        <f t="shared" si="16"/>
        <v>7.6224508618705187</v>
      </c>
      <c r="G288" s="96">
        <f t="shared" si="17"/>
        <v>8.6818578342306907</v>
      </c>
      <c r="H288" s="98">
        <v>575.91359999999997</v>
      </c>
      <c r="I288" s="99" t="s">
        <v>12</v>
      </c>
      <c r="J288" s="101" t="s">
        <v>491</v>
      </c>
      <c r="K288" s="100" t="s">
        <v>69</v>
      </c>
      <c r="L288" s="91" t="s">
        <v>14</v>
      </c>
      <c r="M288" s="91" t="s">
        <v>492</v>
      </c>
    </row>
    <row r="289" spans="1:13" x14ac:dyDescent="0.2">
      <c r="A289" s="88">
        <v>42042</v>
      </c>
      <c r="B289" s="229" t="s">
        <v>270</v>
      </c>
      <c r="C289" s="89" t="s">
        <v>271</v>
      </c>
      <c r="D289" s="90" t="s">
        <v>8</v>
      </c>
      <c r="E289" s="95">
        <v>3000</v>
      </c>
      <c r="F289" s="97">
        <f t="shared" si="16"/>
        <v>4.5734705171223116</v>
      </c>
      <c r="G289" s="96">
        <f t="shared" si="17"/>
        <v>5.2091147005384144</v>
      </c>
      <c r="H289" s="98">
        <v>575.91359999999997</v>
      </c>
      <c r="I289" s="99" t="s">
        <v>12</v>
      </c>
      <c r="J289" s="101" t="s">
        <v>491</v>
      </c>
      <c r="K289" s="100" t="s">
        <v>69</v>
      </c>
      <c r="L289" s="91" t="s">
        <v>14</v>
      </c>
      <c r="M289" s="91" t="s">
        <v>492</v>
      </c>
    </row>
    <row r="290" spans="1:13" x14ac:dyDescent="0.2">
      <c r="A290" s="88">
        <v>42043</v>
      </c>
      <c r="B290" s="229" t="s">
        <v>165</v>
      </c>
      <c r="C290" s="89" t="s">
        <v>117</v>
      </c>
      <c r="D290" s="90" t="s">
        <v>8</v>
      </c>
      <c r="E290" s="95">
        <v>600</v>
      </c>
      <c r="F290" s="97">
        <f t="shared" si="16"/>
        <v>0.91469410342446233</v>
      </c>
      <c r="G290" s="96">
        <f t="shared" si="17"/>
        <v>1.0418229401076828</v>
      </c>
      <c r="H290" s="98">
        <v>575.91359999999997</v>
      </c>
      <c r="I290" s="99" t="s">
        <v>62</v>
      </c>
      <c r="J290" s="101" t="s">
        <v>491</v>
      </c>
      <c r="K290" s="100" t="s">
        <v>84</v>
      </c>
      <c r="L290" s="91" t="s">
        <v>14</v>
      </c>
      <c r="M290" s="91" t="s">
        <v>492</v>
      </c>
    </row>
    <row r="291" spans="1:13" x14ac:dyDescent="0.2">
      <c r="A291" s="88">
        <v>42043</v>
      </c>
      <c r="B291" s="229" t="s">
        <v>166</v>
      </c>
      <c r="C291" s="89" t="s">
        <v>117</v>
      </c>
      <c r="D291" s="90" t="s">
        <v>8</v>
      </c>
      <c r="E291" s="95">
        <v>600</v>
      </c>
      <c r="F291" s="97">
        <f t="shared" si="16"/>
        <v>0.91469410342446233</v>
      </c>
      <c r="G291" s="96">
        <f t="shared" si="17"/>
        <v>1.0418229401076828</v>
      </c>
      <c r="H291" s="98">
        <v>575.91359999999997</v>
      </c>
      <c r="I291" s="99" t="s">
        <v>62</v>
      </c>
      <c r="J291" s="101" t="s">
        <v>491</v>
      </c>
      <c r="K291" s="100" t="s">
        <v>84</v>
      </c>
      <c r="L291" s="91" t="s">
        <v>14</v>
      </c>
      <c r="M291" s="91" t="s">
        <v>492</v>
      </c>
    </row>
    <row r="292" spans="1:13" x14ac:dyDescent="0.2">
      <c r="A292" s="88">
        <v>42043</v>
      </c>
      <c r="B292" s="229" t="s">
        <v>272</v>
      </c>
      <c r="C292" s="89" t="s">
        <v>117</v>
      </c>
      <c r="D292" s="90" t="s">
        <v>8</v>
      </c>
      <c r="E292" s="95">
        <v>300</v>
      </c>
      <c r="F292" s="97">
        <f t="shared" si="16"/>
        <v>0.45734705171223117</v>
      </c>
      <c r="G292" s="96">
        <f t="shared" si="17"/>
        <v>0.52091147005384142</v>
      </c>
      <c r="H292" s="98">
        <v>575.91359999999997</v>
      </c>
      <c r="I292" s="99" t="s">
        <v>12</v>
      </c>
      <c r="J292" s="101" t="s">
        <v>491</v>
      </c>
      <c r="K292" s="100" t="s">
        <v>69</v>
      </c>
      <c r="L292" s="91" t="s">
        <v>14</v>
      </c>
      <c r="M292" s="91" t="s">
        <v>492</v>
      </c>
    </row>
    <row r="293" spans="1:13" x14ac:dyDescent="0.2">
      <c r="A293" s="88">
        <v>42043</v>
      </c>
      <c r="B293" s="229" t="s">
        <v>275</v>
      </c>
      <c r="C293" s="89" t="s">
        <v>117</v>
      </c>
      <c r="D293" s="90" t="s">
        <v>8</v>
      </c>
      <c r="E293" s="95">
        <v>6200</v>
      </c>
      <c r="F293" s="97">
        <f t="shared" si="16"/>
        <v>9.451839068719444</v>
      </c>
      <c r="G293" s="96">
        <f t="shared" si="17"/>
        <v>10.765503714446057</v>
      </c>
      <c r="H293" s="98">
        <v>575.91359999999997</v>
      </c>
      <c r="I293" s="99" t="s">
        <v>12</v>
      </c>
      <c r="J293" s="101" t="s">
        <v>491</v>
      </c>
      <c r="K293" s="100" t="s">
        <v>69</v>
      </c>
      <c r="L293" s="91" t="s">
        <v>14</v>
      </c>
      <c r="M293" s="91" t="s">
        <v>492</v>
      </c>
    </row>
    <row r="294" spans="1:13" x14ac:dyDescent="0.2">
      <c r="A294" s="88">
        <v>42043</v>
      </c>
      <c r="B294" s="229" t="s">
        <v>270</v>
      </c>
      <c r="C294" s="89" t="s">
        <v>271</v>
      </c>
      <c r="D294" s="90" t="s">
        <v>8</v>
      </c>
      <c r="E294" s="95">
        <v>3000</v>
      </c>
      <c r="F294" s="97">
        <f t="shared" si="16"/>
        <v>4.5734705171223116</v>
      </c>
      <c r="G294" s="96">
        <f t="shared" si="17"/>
        <v>5.2091147005384144</v>
      </c>
      <c r="H294" s="98">
        <v>575.91359999999997</v>
      </c>
      <c r="I294" s="99" t="s">
        <v>12</v>
      </c>
      <c r="J294" s="101" t="s">
        <v>491</v>
      </c>
      <c r="K294" s="100" t="s">
        <v>69</v>
      </c>
      <c r="L294" s="91" t="s">
        <v>14</v>
      </c>
      <c r="M294" s="91" t="s">
        <v>492</v>
      </c>
    </row>
    <row r="295" spans="1:13" x14ac:dyDescent="0.2">
      <c r="A295" s="88">
        <v>42043</v>
      </c>
      <c r="B295" s="229" t="s">
        <v>276</v>
      </c>
      <c r="C295" s="89" t="s">
        <v>117</v>
      </c>
      <c r="D295" s="90" t="s">
        <v>8</v>
      </c>
      <c r="E295" s="95">
        <v>600</v>
      </c>
      <c r="F295" s="97">
        <f t="shared" si="16"/>
        <v>0.91469410342446233</v>
      </c>
      <c r="G295" s="96">
        <f t="shared" si="17"/>
        <v>1.0418229401076828</v>
      </c>
      <c r="H295" s="98">
        <v>575.91359999999997</v>
      </c>
      <c r="I295" s="99" t="s">
        <v>12</v>
      </c>
      <c r="J295" s="101" t="s">
        <v>491</v>
      </c>
      <c r="K295" s="100" t="s">
        <v>69</v>
      </c>
      <c r="L295" s="91" t="s">
        <v>14</v>
      </c>
      <c r="M295" s="91" t="s">
        <v>492</v>
      </c>
    </row>
    <row r="296" spans="1:13" x14ac:dyDescent="0.2">
      <c r="A296" s="88">
        <v>42045</v>
      </c>
      <c r="B296" s="229" t="s">
        <v>123</v>
      </c>
      <c r="C296" s="89" t="s">
        <v>126</v>
      </c>
      <c r="D296" s="90" t="s">
        <v>9</v>
      </c>
      <c r="E296" s="95">
        <v>94000</v>
      </c>
      <c r="F296" s="97">
        <f t="shared" si="16"/>
        <v>143.30207620316577</v>
      </c>
      <c r="G296" s="96">
        <f t="shared" si="17"/>
        <v>163.21892728353697</v>
      </c>
      <c r="H296" s="98">
        <v>575.91359999999997</v>
      </c>
      <c r="I296" s="99" t="s">
        <v>58</v>
      </c>
      <c r="J296" s="101" t="s">
        <v>491</v>
      </c>
      <c r="K296" s="100" t="s">
        <v>81</v>
      </c>
      <c r="L296" s="91" t="s">
        <v>14</v>
      </c>
      <c r="M296" s="91" t="s">
        <v>492</v>
      </c>
    </row>
    <row r="297" spans="1:13" x14ac:dyDescent="0.2">
      <c r="A297" s="88">
        <v>42045</v>
      </c>
      <c r="B297" s="229" t="s">
        <v>124</v>
      </c>
      <c r="C297" s="89" t="s">
        <v>125</v>
      </c>
      <c r="D297" s="90" t="s">
        <v>9</v>
      </c>
      <c r="E297" s="95">
        <v>14600</v>
      </c>
      <c r="F297" s="97">
        <f t="shared" si="16"/>
        <v>22.257556516661914</v>
      </c>
      <c r="G297" s="96">
        <f t="shared" si="17"/>
        <v>25.351024875953616</v>
      </c>
      <c r="H297" s="98">
        <v>575.91359999999997</v>
      </c>
      <c r="I297" s="99" t="s">
        <v>58</v>
      </c>
      <c r="J297" s="101" t="s">
        <v>491</v>
      </c>
      <c r="K297" s="100" t="s">
        <v>81</v>
      </c>
      <c r="L297" s="91" t="s">
        <v>14</v>
      </c>
      <c r="M297" s="91" t="s">
        <v>492</v>
      </c>
    </row>
    <row r="298" spans="1:13" x14ac:dyDescent="0.2">
      <c r="A298" s="88">
        <v>42045</v>
      </c>
      <c r="B298" s="229" t="s">
        <v>127</v>
      </c>
      <c r="C298" s="89" t="s">
        <v>117</v>
      </c>
      <c r="D298" s="90" t="s">
        <v>9</v>
      </c>
      <c r="E298" s="95">
        <v>1900</v>
      </c>
      <c r="F298" s="97">
        <f t="shared" si="16"/>
        <v>2.8965313275107971</v>
      </c>
      <c r="G298" s="96">
        <f t="shared" si="17"/>
        <v>3.2991059770076623</v>
      </c>
      <c r="H298" s="98">
        <v>575.91359999999997</v>
      </c>
      <c r="I298" s="99" t="s">
        <v>58</v>
      </c>
      <c r="J298" s="101" t="s">
        <v>491</v>
      </c>
      <c r="K298" s="100" t="s">
        <v>81</v>
      </c>
      <c r="L298" s="91" t="s">
        <v>14</v>
      </c>
      <c r="M298" s="91" t="s">
        <v>492</v>
      </c>
    </row>
    <row r="299" spans="1:13" x14ac:dyDescent="0.2">
      <c r="A299" s="88">
        <v>42045</v>
      </c>
      <c r="B299" s="229" t="s">
        <v>169</v>
      </c>
      <c r="C299" s="89" t="s">
        <v>117</v>
      </c>
      <c r="D299" s="90" t="s">
        <v>8</v>
      </c>
      <c r="E299" s="95">
        <v>1500</v>
      </c>
      <c r="F299" s="97">
        <f t="shared" si="16"/>
        <v>2.2867352585611558</v>
      </c>
      <c r="G299" s="96">
        <f t="shared" si="17"/>
        <v>2.6045573502692072</v>
      </c>
      <c r="H299" s="98">
        <v>575.91359999999997</v>
      </c>
      <c r="I299" s="99" t="s">
        <v>62</v>
      </c>
      <c r="J299" s="101" t="s">
        <v>491</v>
      </c>
      <c r="K299" s="100" t="s">
        <v>80</v>
      </c>
      <c r="L299" s="91" t="s">
        <v>14</v>
      </c>
      <c r="M299" s="91" t="s">
        <v>492</v>
      </c>
    </row>
    <row r="300" spans="1:13" x14ac:dyDescent="0.2">
      <c r="A300" s="88">
        <v>42045</v>
      </c>
      <c r="B300" s="229" t="s">
        <v>201</v>
      </c>
      <c r="C300" s="89" t="s">
        <v>117</v>
      </c>
      <c r="D300" s="90" t="s">
        <v>8</v>
      </c>
      <c r="E300" s="95">
        <v>800</v>
      </c>
      <c r="F300" s="97">
        <f t="shared" si="16"/>
        <v>1.2195921378992831</v>
      </c>
      <c r="G300" s="96">
        <f t="shared" si="17"/>
        <v>1.3890972534769106</v>
      </c>
      <c r="H300" s="98">
        <v>575.91359999999997</v>
      </c>
      <c r="I300" s="99" t="s">
        <v>62</v>
      </c>
      <c r="J300" s="101" t="s">
        <v>491</v>
      </c>
      <c r="K300" s="100" t="s">
        <v>80</v>
      </c>
      <c r="L300" s="91" t="s">
        <v>14</v>
      </c>
      <c r="M300" s="91" t="s">
        <v>492</v>
      </c>
    </row>
    <row r="301" spans="1:13" x14ac:dyDescent="0.2">
      <c r="A301" s="88">
        <v>42045</v>
      </c>
      <c r="B301" s="229" t="s">
        <v>202</v>
      </c>
      <c r="C301" s="89" t="s">
        <v>117</v>
      </c>
      <c r="D301" s="90" t="s">
        <v>8</v>
      </c>
      <c r="E301" s="95">
        <v>300</v>
      </c>
      <c r="F301" s="97">
        <f t="shared" si="16"/>
        <v>0.45734705171223117</v>
      </c>
      <c r="G301" s="96">
        <f t="shared" si="17"/>
        <v>0.52091147005384142</v>
      </c>
      <c r="H301" s="98">
        <v>575.91359999999997</v>
      </c>
      <c r="I301" s="99" t="s">
        <v>62</v>
      </c>
      <c r="J301" s="101" t="s">
        <v>491</v>
      </c>
      <c r="K301" s="100" t="s">
        <v>80</v>
      </c>
      <c r="L301" s="91" t="s">
        <v>14</v>
      </c>
      <c r="M301" s="91" t="s">
        <v>492</v>
      </c>
    </row>
    <row r="302" spans="1:13" x14ac:dyDescent="0.2">
      <c r="A302" s="88">
        <v>42045</v>
      </c>
      <c r="B302" s="229" t="s">
        <v>203</v>
      </c>
      <c r="C302" s="89" t="s">
        <v>117</v>
      </c>
      <c r="D302" s="90" t="s">
        <v>8</v>
      </c>
      <c r="E302" s="95">
        <v>200</v>
      </c>
      <c r="F302" s="97">
        <f t="shared" si="16"/>
        <v>0.30489803447482078</v>
      </c>
      <c r="G302" s="96">
        <f t="shared" si="17"/>
        <v>0.34727431336922765</v>
      </c>
      <c r="H302" s="98">
        <v>575.91359999999997</v>
      </c>
      <c r="I302" s="99" t="s">
        <v>62</v>
      </c>
      <c r="J302" s="101" t="s">
        <v>491</v>
      </c>
      <c r="K302" s="100" t="s">
        <v>80</v>
      </c>
      <c r="L302" s="91" t="s">
        <v>14</v>
      </c>
      <c r="M302" s="91" t="s">
        <v>492</v>
      </c>
    </row>
    <row r="303" spans="1:13" x14ac:dyDescent="0.2">
      <c r="A303" s="88">
        <v>42045</v>
      </c>
      <c r="B303" s="229" t="s">
        <v>204</v>
      </c>
      <c r="C303" s="89" t="s">
        <v>117</v>
      </c>
      <c r="D303" s="90" t="s">
        <v>8</v>
      </c>
      <c r="E303" s="95">
        <v>200</v>
      </c>
      <c r="F303" s="97">
        <f t="shared" si="16"/>
        <v>0.30489803447482078</v>
      </c>
      <c r="G303" s="96">
        <f t="shared" si="17"/>
        <v>0.34727431336922765</v>
      </c>
      <c r="H303" s="98">
        <v>575.91359999999997</v>
      </c>
      <c r="I303" s="99" t="s">
        <v>62</v>
      </c>
      <c r="J303" s="101" t="s">
        <v>491</v>
      </c>
      <c r="K303" s="100" t="s">
        <v>80</v>
      </c>
      <c r="L303" s="91" t="s">
        <v>14</v>
      </c>
      <c r="M303" s="91" t="s">
        <v>492</v>
      </c>
    </row>
    <row r="304" spans="1:13" x14ac:dyDescent="0.2">
      <c r="A304" s="88">
        <v>42045</v>
      </c>
      <c r="B304" s="229" t="s">
        <v>205</v>
      </c>
      <c r="C304" s="89" t="s">
        <v>117</v>
      </c>
      <c r="D304" s="90" t="s">
        <v>8</v>
      </c>
      <c r="E304" s="95">
        <v>300</v>
      </c>
      <c r="F304" s="97">
        <f t="shared" si="16"/>
        <v>0.45734705171223117</v>
      </c>
      <c r="G304" s="96">
        <f t="shared" si="17"/>
        <v>0.52091147005384142</v>
      </c>
      <c r="H304" s="98">
        <v>575.91359999999997</v>
      </c>
      <c r="I304" s="99" t="s">
        <v>62</v>
      </c>
      <c r="J304" s="101" t="s">
        <v>491</v>
      </c>
      <c r="K304" s="100" t="s">
        <v>80</v>
      </c>
      <c r="L304" s="91" t="s">
        <v>14</v>
      </c>
      <c r="M304" s="91" t="s">
        <v>492</v>
      </c>
    </row>
    <row r="305" spans="1:13" x14ac:dyDescent="0.2">
      <c r="A305" s="88">
        <v>42045</v>
      </c>
      <c r="B305" s="229" t="s">
        <v>206</v>
      </c>
      <c r="C305" s="89" t="s">
        <v>117</v>
      </c>
      <c r="D305" s="90" t="s">
        <v>8</v>
      </c>
      <c r="E305" s="95">
        <v>200</v>
      </c>
      <c r="F305" s="97">
        <f t="shared" si="16"/>
        <v>0.30489803447482078</v>
      </c>
      <c r="G305" s="96">
        <f t="shared" si="17"/>
        <v>0.34727431336922765</v>
      </c>
      <c r="H305" s="98">
        <v>575.91359999999997</v>
      </c>
      <c r="I305" s="99" t="s">
        <v>62</v>
      </c>
      <c r="J305" s="101" t="s">
        <v>491</v>
      </c>
      <c r="K305" s="100" t="s">
        <v>80</v>
      </c>
      <c r="L305" s="91" t="s">
        <v>14</v>
      </c>
      <c r="M305" s="91" t="s">
        <v>492</v>
      </c>
    </row>
    <row r="306" spans="1:13" x14ac:dyDescent="0.2">
      <c r="A306" s="88">
        <v>42045</v>
      </c>
      <c r="B306" s="229" t="s">
        <v>207</v>
      </c>
      <c r="C306" s="89" t="s">
        <v>117</v>
      </c>
      <c r="D306" s="90" t="s">
        <v>8</v>
      </c>
      <c r="E306" s="95">
        <v>300</v>
      </c>
      <c r="F306" s="97">
        <f t="shared" si="16"/>
        <v>0.45734705171223117</v>
      </c>
      <c r="G306" s="96">
        <f t="shared" si="17"/>
        <v>0.52091147005384142</v>
      </c>
      <c r="H306" s="98">
        <v>575.91359999999997</v>
      </c>
      <c r="I306" s="99" t="s">
        <v>62</v>
      </c>
      <c r="J306" s="101" t="s">
        <v>491</v>
      </c>
      <c r="K306" s="100" t="s">
        <v>80</v>
      </c>
      <c r="L306" s="91" t="s">
        <v>14</v>
      </c>
      <c r="M306" s="91" t="s">
        <v>492</v>
      </c>
    </row>
    <row r="307" spans="1:13" x14ac:dyDescent="0.2">
      <c r="A307" s="88">
        <v>42045</v>
      </c>
      <c r="B307" s="229" t="s">
        <v>208</v>
      </c>
      <c r="C307" s="89" t="s">
        <v>117</v>
      </c>
      <c r="D307" s="90" t="s">
        <v>8</v>
      </c>
      <c r="E307" s="95">
        <v>800</v>
      </c>
      <c r="F307" s="97">
        <f t="shared" si="16"/>
        <v>1.2195921378992831</v>
      </c>
      <c r="G307" s="96">
        <f t="shared" si="17"/>
        <v>1.3890972534769106</v>
      </c>
      <c r="H307" s="98">
        <v>575.91359999999997</v>
      </c>
      <c r="I307" s="99" t="s">
        <v>62</v>
      </c>
      <c r="J307" s="101" t="s">
        <v>491</v>
      </c>
      <c r="K307" s="100" t="s">
        <v>80</v>
      </c>
      <c r="L307" s="91" t="s">
        <v>14</v>
      </c>
      <c r="M307" s="91" t="s">
        <v>492</v>
      </c>
    </row>
    <row r="308" spans="1:13" x14ac:dyDescent="0.2">
      <c r="A308" s="88">
        <v>42045</v>
      </c>
      <c r="B308" s="229" t="s">
        <v>209</v>
      </c>
      <c r="C308" s="89" t="s">
        <v>117</v>
      </c>
      <c r="D308" s="90" t="s">
        <v>8</v>
      </c>
      <c r="E308" s="95">
        <v>1200</v>
      </c>
      <c r="F308" s="97">
        <f t="shared" si="16"/>
        <v>1.8293882068489247</v>
      </c>
      <c r="G308" s="96">
        <f t="shared" si="17"/>
        <v>2.0836458802153657</v>
      </c>
      <c r="H308" s="98">
        <v>575.91359999999997</v>
      </c>
      <c r="I308" s="99" t="s">
        <v>62</v>
      </c>
      <c r="J308" s="101" t="s">
        <v>491</v>
      </c>
      <c r="K308" s="100" t="s">
        <v>80</v>
      </c>
      <c r="L308" s="91" t="s">
        <v>14</v>
      </c>
      <c r="M308" s="91" t="s">
        <v>492</v>
      </c>
    </row>
    <row r="309" spans="1:13" x14ac:dyDescent="0.2">
      <c r="A309" s="88">
        <v>42045</v>
      </c>
      <c r="B309" s="229" t="s">
        <v>166</v>
      </c>
      <c r="C309" s="89" t="s">
        <v>117</v>
      </c>
      <c r="D309" s="90" t="s">
        <v>8</v>
      </c>
      <c r="E309" s="95">
        <v>600</v>
      </c>
      <c r="F309" s="97">
        <f t="shared" si="16"/>
        <v>0.91469410342446233</v>
      </c>
      <c r="G309" s="96">
        <f t="shared" si="17"/>
        <v>1.0418229401076828</v>
      </c>
      <c r="H309" s="98">
        <v>575.91359999999997</v>
      </c>
      <c r="I309" s="99" t="s">
        <v>62</v>
      </c>
      <c r="J309" s="101" t="s">
        <v>491</v>
      </c>
      <c r="K309" s="100" t="s">
        <v>84</v>
      </c>
      <c r="L309" s="91" t="s">
        <v>14</v>
      </c>
      <c r="M309" s="91" t="s">
        <v>492</v>
      </c>
    </row>
    <row r="310" spans="1:13" x14ac:dyDescent="0.2">
      <c r="A310" s="88">
        <v>42045</v>
      </c>
      <c r="B310" s="229" t="s">
        <v>277</v>
      </c>
      <c r="C310" s="89" t="s">
        <v>117</v>
      </c>
      <c r="D310" s="90" t="s">
        <v>8</v>
      </c>
      <c r="E310" s="95">
        <v>600</v>
      </c>
      <c r="F310" s="97">
        <f t="shared" si="16"/>
        <v>0.91469410342446233</v>
      </c>
      <c r="G310" s="96">
        <f t="shared" si="17"/>
        <v>1.0418229401076828</v>
      </c>
      <c r="H310" s="98">
        <v>575.91359999999997</v>
      </c>
      <c r="I310" s="99" t="s">
        <v>12</v>
      </c>
      <c r="J310" s="101" t="s">
        <v>491</v>
      </c>
      <c r="K310" s="100" t="s">
        <v>82</v>
      </c>
      <c r="L310" s="91" t="s">
        <v>14</v>
      </c>
      <c r="M310" s="91" t="s">
        <v>492</v>
      </c>
    </row>
    <row r="311" spans="1:13" x14ac:dyDescent="0.2">
      <c r="A311" s="88">
        <v>42045</v>
      </c>
      <c r="B311" s="229" t="s">
        <v>278</v>
      </c>
      <c r="C311" s="89" t="s">
        <v>125</v>
      </c>
      <c r="D311" s="90" t="s">
        <v>9</v>
      </c>
      <c r="E311" s="95">
        <v>3500</v>
      </c>
      <c r="F311" s="97">
        <f t="shared" si="16"/>
        <v>5.3357156033093629</v>
      </c>
      <c r="G311" s="96">
        <f t="shared" si="17"/>
        <v>6.0773004839614835</v>
      </c>
      <c r="H311" s="98">
        <v>575.91359999999997</v>
      </c>
      <c r="I311" s="99" t="s">
        <v>12</v>
      </c>
      <c r="J311" s="101" t="s">
        <v>491</v>
      </c>
      <c r="K311" s="100" t="s">
        <v>82</v>
      </c>
      <c r="L311" s="91" t="s">
        <v>14</v>
      </c>
      <c r="M311" s="91" t="s">
        <v>492</v>
      </c>
    </row>
    <row r="312" spans="1:13" x14ac:dyDescent="0.2">
      <c r="A312" s="88">
        <v>42045</v>
      </c>
      <c r="B312" s="229" t="s">
        <v>279</v>
      </c>
      <c r="C312" s="89" t="s">
        <v>117</v>
      </c>
      <c r="D312" s="90" t="s">
        <v>8</v>
      </c>
      <c r="E312" s="95">
        <v>600</v>
      </c>
      <c r="F312" s="97">
        <f t="shared" si="16"/>
        <v>0.91469410342446233</v>
      </c>
      <c r="G312" s="96">
        <f t="shared" si="17"/>
        <v>1.0418229401076828</v>
      </c>
      <c r="H312" s="98">
        <v>575.91359999999997</v>
      </c>
      <c r="I312" s="99" t="s">
        <v>12</v>
      </c>
      <c r="J312" s="101" t="s">
        <v>491</v>
      </c>
      <c r="K312" s="100" t="s">
        <v>82</v>
      </c>
      <c r="L312" s="91" t="s">
        <v>14</v>
      </c>
      <c r="M312" s="91" t="s">
        <v>492</v>
      </c>
    </row>
    <row r="313" spans="1:13" x14ac:dyDescent="0.2">
      <c r="A313" s="88">
        <v>42046</v>
      </c>
      <c r="B313" s="229" t="s">
        <v>165</v>
      </c>
      <c r="C313" s="89" t="s">
        <v>117</v>
      </c>
      <c r="D313" s="90" t="s">
        <v>8</v>
      </c>
      <c r="E313" s="95">
        <v>600</v>
      </c>
      <c r="F313" s="97">
        <f t="shared" si="16"/>
        <v>0.91469410342446233</v>
      </c>
      <c r="G313" s="96">
        <f t="shared" si="17"/>
        <v>1.0418229401076828</v>
      </c>
      <c r="H313" s="98">
        <v>575.91359999999997</v>
      </c>
      <c r="I313" s="99" t="s">
        <v>62</v>
      </c>
      <c r="J313" s="101" t="s">
        <v>491</v>
      </c>
      <c r="K313" s="100" t="s">
        <v>84</v>
      </c>
      <c r="L313" s="91" t="s">
        <v>14</v>
      </c>
      <c r="M313" s="91" t="s">
        <v>492</v>
      </c>
    </row>
    <row r="314" spans="1:13" x14ac:dyDescent="0.2">
      <c r="A314" s="88">
        <v>42046</v>
      </c>
      <c r="B314" s="229" t="s">
        <v>170</v>
      </c>
      <c r="C314" s="89" t="s">
        <v>117</v>
      </c>
      <c r="D314" s="90" t="s">
        <v>8</v>
      </c>
      <c r="E314" s="95">
        <v>200</v>
      </c>
      <c r="F314" s="97">
        <f t="shared" si="16"/>
        <v>0.30489803447482078</v>
      </c>
      <c r="G314" s="96">
        <f t="shared" si="17"/>
        <v>0.34727431336922765</v>
      </c>
      <c r="H314" s="98">
        <v>575.91359999999997</v>
      </c>
      <c r="I314" s="99" t="s">
        <v>62</v>
      </c>
      <c r="J314" s="101" t="s">
        <v>491</v>
      </c>
      <c r="K314" s="100" t="s">
        <v>85</v>
      </c>
      <c r="L314" s="91" t="s">
        <v>14</v>
      </c>
      <c r="M314" s="91" t="s">
        <v>492</v>
      </c>
    </row>
    <row r="315" spans="1:13" x14ac:dyDescent="0.2">
      <c r="A315" s="88">
        <v>42046</v>
      </c>
      <c r="B315" s="229" t="s">
        <v>210</v>
      </c>
      <c r="C315" s="89" t="s">
        <v>117</v>
      </c>
      <c r="D315" s="90" t="s">
        <v>8</v>
      </c>
      <c r="E315" s="95">
        <v>2000</v>
      </c>
      <c r="F315" s="97">
        <f t="shared" si="16"/>
        <v>3.0489803447482076</v>
      </c>
      <c r="G315" s="96">
        <f t="shared" si="17"/>
        <v>3.4727431336922763</v>
      </c>
      <c r="H315" s="98">
        <v>575.91359999999997</v>
      </c>
      <c r="I315" s="99" t="s">
        <v>62</v>
      </c>
      <c r="J315" s="101" t="s">
        <v>491</v>
      </c>
      <c r="K315" s="100" t="s">
        <v>85</v>
      </c>
      <c r="L315" s="91" t="s">
        <v>14</v>
      </c>
      <c r="M315" s="91" t="s">
        <v>492</v>
      </c>
    </row>
    <row r="316" spans="1:13" x14ac:dyDescent="0.2">
      <c r="A316" s="88">
        <v>42046</v>
      </c>
      <c r="B316" s="229" t="s">
        <v>211</v>
      </c>
      <c r="C316" s="89" t="s">
        <v>117</v>
      </c>
      <c r="D316" s="90" t="s">
        <v>8</v>
      </c>
      <c r="E316" s="95">
        <v>700</v>
      </c>
      <c r="F316" s="97">
        <f t="shared" si="16"/>
        <v>1.0671431206618727</v>
      </c>
      <c r="G316" s="96">
        <f t="shared" si="17"/>
        <v>1.2154600967922966</v>
      </c>
      <c r="H316" s="98">
        <v>575.91359999999997</v>
      </c>
      <c r="I316" s="99" t="s">
        <v>62</v>
      </c>
      <c r="J316" s="101" t="s">
        <v>491</v>
      </c>
      <c r="K316" s="100" t="s">
        <v>85</v>
      </c>
      <c r="L316" s="91" t="s">
        <v>14</v>
      </c>
      <c r="M316" s="91" t="s">
        <v>492</v>
      </c>
    </row>
    <row r="317" spans="1:13" x14ac:dyDescent="0.2">
      <c r="A317" s="88">
        <v>42046</v>
      </c>
      <c r="B317" s="229" t="s">
        <v>212</v>
      </c>
      <c r="C317" s="89" t="s">
        <v>117</v>
      </c>
      <c r="D317" s="90" t="s">
        <v>8</v>
      </c>
      <c r="E317" s="95">
        <v>700</v>
      </c>
      <c r="F317" s="97">
        <f t="shared" si="16"/>
        <v>1.0671431206618727</v>
      </c>
      <c r="G317" s="96">
        <f t="shared" si="17"/>
        <v>1.2154600967922966</v>
      </c>
      <c r="H317" s="98">
        <v>575.91359999999997</v>
      </c>
      <c r="I317" s="99" t="s">
        <v>62</v>
      </c>
      <c r="J317" s="101" t="s">
        <v>491</v>
      </c>
      <c r="K317" s="100" t="s">
        <v>85</v>
      </c>
      <c r="L317" s="91" t="s">
        <v>14</v>
      </c>
      <c r="M317" s="91" t="s">
        <v>492</v>
      </c>
    </row>
    <row r="318" spans="1:13" x14ac:dyDescent="0.2">
      <c r="A318" s="88">
        <v>42046</v>
      </c>
      <c r="B318" s="229" t="s">
        <v>213</v>
      </c>
      <c r="C318" s="89" t="s">
        <v>117</v>
      </c>
      <c r="D318" s="90" t="s">
        <v>8</v>
      </c>
      <c r="E318" s="95">
        <v>2000</v>
      </c>
      <c r="F318" s="97">
        <f t="shared" si="16"/>
        <v>3.0489803447482076</v>
      </c>
      <c r="G318" s="96">
        <f t="shared" si="17"/>
        <v>3.4727431336922763</v>
      </c>
      <c r="H318" s="98">
        <v>575.91359999999997</v>
      </c>
      <c r="I318" s="99" t="s">
        <v>62</v>
      </c>
      <c r="J318" s="101" t="s">
        <v>491</v>
      </c>
      <c r="K318" s="100" t="s">
        <v>85</v>
      </c>
      <c r="L318" s="91" t="s">
        <v>14</v>
      </c>
      <c r="M318" s="91" t="s">
        <v>492</v>
      </c>
    </row>
    <row r="319" spans="1:13" x14ac:dyDescent="0.2">
      <c r="A319" s="88">
        <v>42046</v>
      </c>
      <c r="B319" s="229" t="s">
        <v>214</v>
      </c>
      <c r="C319" s="89" t="s">
        <v>117</v>
      </c>
      <c r="D319" s="90" t="s">
        <v>8</v>
      </c>
      <c r="E319" s="95">
        <v>800</v>
      </c>
      <c r="F319" s="97">
        <f t="shared" si="16"/>
        <v>1.2195921378992831</v>
      </c>
      <c r="G319" s="96">
        <f t="shared" si="17"/>
        <v>1.3890972534769106</v>
      </c>
      <c r="H319" s="98">
        <v>575.91359999999997</v>
      </c>
      <c r="I319" s="99" t="s">
        <v>62</v>
      </c>
      <c r="J319" s="101" t="s">
        <v>491</v>
      </c>
      <c r="K319" s="100" t="s">
        <v>85</v>
      </c>
      <c r="L319" s="91" t="s">
        <v>14</v>
      </c>
      <c r="M319" s="91" t="s">
        <v>492</v>
      </c>
    </row>
    <row r="320" spans="1:13" x14ac:dyDescent="0.2">
      <c r="A320" s="88">
        <v>42046</v>
      </c>
      <c r="B320" s="229" t="s">
        <v>215</v>
      </c>
      <c r="C320" s="89" t="s">
        <v>237</v>
      </c>
      <c r="D320" s="90" t="s">
        <v>8</v>
      </c>
      <c r="E320" s="95">
        <v>1500</v>
      </c>
      <c r="F320" s="97">
        <f t="shared" si="16"/>
        <v>2.2867352585611558</v>
      </c>
      <c r="G320" s="96">
        <f t="shared" si="17"/>
        <v>2.6045573502692072</v>
      </c>
      <c r="H320" s="98">
        <v>575.91359999999997</v>
      </c>
      <c r="I320" s="99" t="s">
        <v>62</v>
      </c>
      <c r="J320" s="101" t="s">
        <v>491</v>
      </c>
      <c r="K320" s="100" t="s">
        <v>85</v>
      </c>
      <c r="L320" s="91" t="s">
        <v>14</v>
      </c>
      <c r="M320" s="91" t="s">
        <v>492</v>
      </c>
    </row>
    <row r="321" spans="1:13" x14ac:dyDescent="0.2">
      <c r="A321" s="88">
        <v>42046</v>
      </c>
      <c r="B321" s="229" t="s">
        <v>266</v>
      </c>
      <c r="C321" s="89" t="s">
        <v>117</v>
      </c>
      <c r="D321" s="90" t="s">
        <v>8</v>
      </c>
      <c r="E321" s="95">
        <v>600</v>
      </c>
      <c r="F321" s="97">
        <f t="shared" si="16"/>
        <v>0.91469410342446233</v>
      </c>
      <c r="G321" s="96">
        <f t="shared" si="17"/>
        <v>1.0418229401076828</v>
      </c>
      <c r="H321" s="98">
        <v>575.91359999999997</v>
      </c>
      <c r="I321" s="99" t="s">
        <v>12</v>
      </c>
      <c r="J321" s="101" t="s">
        <v>491</v>
      </c>
      <c r="K321" s="100" t="s">
        <v>83</v>
      </c>
      <c r="L321" s="91" t="s">
        <v>14</v>
      </c>
      <c r="M321" s="91" t="s">
        <v>492</v>
      </c>
    </row>
    <row r="322" spans="1:13" x14ac:dyDescent="0.2">
      <c r="A322" s="88">
        <v>42046</v>
      </c>
      <c r="B322" s="229" t="s">
        <v>280</v>
      </c>
      <c r="C322" s="89" t="s">
        <v>117</v>
      </c>
      <c r="D322" s="90" t="s">
        <v>8</v>
      </c>
      <c r="E322" s="95">
        <v>7500</v>
      </c>
      <c r="F322" s="97">
        <f t="shared" ref="F322:F385" si="18">E322/655.957</f>
        <v>11.433676292805778</v>
      </c>
      <c r="G322" s="96">
        <f t="shared" ref="G322:G385" si="19">E322/H322</f>
        <v>13.022786751346036</v>
      </c>
      <c r="H322" s="98">
        <v>575.91359999999997</v>
      </c>
      <c r="I322" s="99" t="s">
        <v>12</v>
      </c>
      <c r="J322" s="101" t="s">
        <v>491</v>
      </c>
      <c r="K322" s="100" t="s">
        <v>83</v>
      </c>
      <c r="L322" s="91" t="s">
        <v>14</v>
      </c>
      <c r="M322" s="91" t="s">
        <v>492</v>
      </c>
    </row>
    <row r="323" spans="1:13" x14ac:dyDescent="0.2">
      <c r="A323" s="88">
        <v>42046</v>
      </c>
      <c r="B323" s="229" t="s">
        <v>268</v>
      </c>
      <c r="C323" s="89" t="s">
        <v>117</v>
      </c>
      <c r="D323" s="90" t="s">
        <v>8</v>
      </c>
      <c r="E323" s="95">
        <v>100</v>
      </c>
      <c r="F323" s="97">
        <f t="shared" si="18"/>
        <v>0.15244901723741039</v>
      </c>
      <c r="G323" s="96">
        <f t="shared" si="19"/>
        <v>0.17363715668461382</v>
      </c>
      <c r="H323" s="98">
        <v>575.91359999999997</v>
      </c>
      <c r="I323" s="99" t="s">
        <v>12</v>
      </c>
      <c r="J323" s="101" t="s">
        <v>491</v>
      </c>
      <c r="K323" s="100" t="s">
        <v>83</v>
      </c>
      <c r="L323" s="91" t="s">
        <v>14</v>
      </c>
      <c r="M323" s="91" t="s">
        <v>492</v>
      </c>
    </row>
    <row r="324" spans="1:13" x14ac:dyDescent="0.2">
      <c r="A324" s="88">
        <v>42046</v>
      </c>
      <c r="B324" s="229" t="s">
        <v>295</v>
      </c>
      <c r="C324" s="89" t="s">
        <v>271</v>
      </c>
      <c r="D324" s="90" t="s">
        <v>8</v>
      </c>
      <c r="E324" s="95">
        <v>5000</v>
      </c>
      <c r="F324" s="97">
        <f t="shared" si="18"/>
        <v>7.6224508618705187</v>
      </c>
      <c r="G324" s="96">
        <f t="shared" si="19"/>
        <v>8.6818578342306907</v>
      </c>
      <c r="H324" s="98">
        <v>575.91359999999997</v>
      </c>
      <c r="I324" s="99" t="s">
        <v>12</v>
      </c>
      <c r="J324" s="101" t="s">
        <v>491</v>
      </c>
      <c r="K324" s="100" t="s">
        <v>83</v>
      </c>
      <c r="L324" s="91" t="s">
        <v>14</v>
      </c>
      <c r="M324" s="91" t="s">
        <v>492</v>
      </c>
    </row>
    <row r="325" spans="1:13" x14ac:dyDescent="0.2">
      <c r="A325" s="88">
        <v>42046</v>
      </c>
      <c r="B325" s="229" t="s">
        <v>269</v>
      </c>
      <c r="C325" s="89" t="s">
        <v>117</v>
      </c>
      <c r="D325" s="90" t="s">
        <v>8</v>
      </c>
      <c r="E325" s="95">
        <v>800</v>
      </c>
      <c r="F325" s="97">
        <f t="shared" si="18"/>
        <v>1.2195921378992831</v>
      </c>
      <c r="G325" s="96">
        <f t="shared" si="19"/>
        <v>1.3890972534769106</v>
      </c>
      <c r="H325" s="98">
        <v>575.91359999999997</v>
      </c>
      <c r="I325" s="99" t="s">
        <v>12</v>
      </c>
      <c r="J325" s="101" t="s">
        <v>491</v>
      </c>
      <c r="K325" s="100" t="s">
        <v>83</v>
      </c>
      <c r="L325" s="91" t="s">
        <v>14</v>
      </c>
      <c r="M325" s="91" t="s">
        <v>492</v>
      </c>
    </row>
    <row r="326" spans="1:13" x14ac:dyDescent="0.2">
      <c r="A326" s="88">
        <v>42046</v>
      </c>
      <c r="B326" s="229" t="s">
        <v>270</v>
      </c>
      <c r="C326" s="89" t="s">
        <v>271</v>
      </c>
      <c r="D326" s="90" t="s">
        <v>8</v>
      </c>
      <c r="E326" s="95">
        <v>3000</v>
      </c>
      <c r="F326" s="97">
        <f t="shared" si="18"/>
        <v>4.5734705171223116</v>
      </c>
      <c r="G326" s="96">
        <f t="shared" si="19"/>
        <v>5.2091147005384144</v>
      </c>
      <c r="H326" s="98">
        <v>575.91359999999997</v>
      </c>
      <c r="I326" s="99" t="s">
        <v>12</v>
      </c>
      <c r="J326" s="101" t="s">
        <v>491</v>
      </c>
      <c r="K326" s="100" t="s">
        <v>83</v>
      </c>
      <c r="L326" s="91" t="s">
        <v>14</v>
      </c>
      <c r="M326" s="91" t="s">
        <v>492</v>
      </c>
    </row>
    <row r="327" spans="1:13" x14ac:dyDescent="0.2">
      <c r="A327" s="88">
        <v>42047</v>
      </c>
      <c r="B327" s="229" t="s">
        <v>128</v>
      </c>
      <c r="C327" s="89" t="s">
        <v>125</v>
      </c>
      <c r="D327" s="90" t="s">
        <v>9</v>
      </c>
      <c r="E327" s="95">
        <v>20000</v>
      </c>
      <c r="F327" s="97">
        <f t="shared" si="18"/>
        <v>30.489803447482075</v>
      </c>
      <c r="G327" s="96">
        <f t="shared" si="19"/>
        <v>34.727431336922763</v>
      </c>
      <c r="H327" s="98">
        <v>575.91359999999997</v>
      </c>
      <c r="I327" s="99" t="s">
        <v>58</v>
      </c>
      <c r="J327" s="101" t="s">
        <v>491</v>
      </c>
      <c r="K327" s="100" t="s">
        <v>87</v>
      </c>
      <c r="L327" s="91" t="s">
        <v>14</v>
      </c>
      <c r="M327" s="91" t="s">
        <v>492</v>
      </c>
    </row>
    <row r="328" spans="1:13" x14ac:dyDescent="0.2">
      <c r="A328" s="88">
        <v>42047</v>
      </c>
      <c r="B328" s="229" t="s">
        <v>129</v>
      </c>
      <c r="C328" s="89" t="s">
        <v>117</v>
      </c>
      <c r="D328" s="90" t="s">
        <v>9</v>
      </c>
      <c r="E328" s="95">
        <v>600</v>
      </c>
      <c r="F328" s="97">
        <f t="shared" si="18"/>
        <v>0.91469410342446233</v>
      </c>
      <c r="G328" s="96">
        <f t="shared" si="19"/>
        <v>1.0418229401076828</v>
      </c>
      <c r="H328" s="98">
        <v>575.91359999999997</v>
      </c>
      <c r="I328" s="99" t="s">
        <v>58</v>
      </c>
      <c r="J328" s="101" t="s">
        <v>491</v>
      </c>
      <c r="K328" s="100" t="s">
        <v>87</v>
      </c>
      <c r="L328" s="91" t="s">
        <v>14</v>
      </c>
      <c r="M328" s="91" t="s">
        <v>492</v>
      </c>
    </row>
    <row r="329" spans="1:13" x14ac:dyDescent="0.2">
      <c r="A329" s="88">
        <v>42047</v>
      </c>
      <c r="B329" s="229" t="s">
        <v>130</v>
      </c>
      <c r="C329" s="89" t="s">
        <v>117</v>
      </c>
      <c r="D329" s="90" t="s">
        <v>9</v>
      </c>
      <c r="E329" s="95">
        <v>600</v>
      </c>
      <c r="F329" s="97">
        <f t="shared" si="18"/>
        <v>0.91469410342446233</v>
      </c>
      <c r="G329" s="96">
        <f t="shared" si="19"/>
        <v>1.0418229401076828</v>
      </c>
      <c r="H329" s="98">
        <v>575.91359999999997</v>
      </c>
      <c r="I329" s="99" t="s">
        <v>58</v>
      </c>
      <c r="J329" s="101" t="s">
        <v>491</v>
      </c>
      <c r="K329" s="100" t="s">
        <v>87</v>
      </c>
      <c r="L329" s="91" t="s">
        <v>14</v>
      </c>
      <c r="M329" s="91" t="s">
        <v>492</v>
      </c>
    </row>
    <row r="330" spans="1:13" x14ac:dyDescent="0.2">
      <c r="A330" s="88">
        <v>42047</v>
      </c>
      <c r="B330" s="229" t="s">
        <v>165</v>
      </c>
      <c r="C330" s="89" t="s">
        <v>117</v>
      </c>
      <c r="D330" s="90" t="s">
        <v>8</v>
      </c>
      <c r="E330" s="95">
        <v>600</v>
      </c>
      <c r="F330" s="97">
        <f t="shared" si="18"/>
        <v>0.91469410342446233</v>
      </c>
      <c r="G330" s="96">
        <f t="shared" si="19"/>
        <v>1.0418229401076828</v>
      </c>
      <c r="H330" s="98">
        <v>575.91359999999997</v>
      </c>
      <c r="I330" s="99" t="s">
        <v>62</v>
      </c>
      <c r="J330" s="101" t="s">
        <v>491</v>
      </c>
      <c r="K330" s="100" t="s">
        <v>84</v>
      </c>
      <c r="L330" s="91" t="s">
        <v>14</v>
      </c>
      <c r="M330" s="91" t="s">
        <v>492</v>
      </c>
    </row>
    <row r="331" spans="1:13" x14ac:dyDescent="0.2">
      <c r="A331" s="88">
        <v>42047</v>
      </c>
      <c r="B331" s="229" t="s">
        <v>166</v>
      </c>
      <c r="C331" s="89" t="s">
        <v>117</v>
      </c>
      <c r="D331" s="90" t="s">
        <v>8</v>
      </c>
      <c r="E331" s="95">
        <v>600</v>
      </c>
      <c r="F331" s="97">
        <f t="shared" si="18"/>
        <v>0.91469410342446233</v>
      </c>
      <c r="G331" s="96">
        <f t="shared" si="19"/>
        <v>1.0418229401076828</v>
      </c>
      <c r="H331" s="98">
        <v>575.91359999999997</v>
      </c>
      <c r="I331" s="99" t="s">
        <v>62</v>
      </c>
      <c r="J331" s="101" t="s">
        <v>491</v>
      </c>
      <c r="K331" s="100" t="s">
        <v>84</v>
      </c>
      <c r="L331" s="91" t="s">
        <v>14</v>
      </c>
      <c r="M331" s="91" t="s">
        <v>492</v>
      </c>
    </row>
    <row r="332" spans="1:13" x14ac:dyDescent="0.2">
      <c r="A332" s="88">
        <v>42047</v>
      </c>
      <c r="B332" s="229" t="s">
        <v>171</v>
      </c>
      <c r="C332" s="89" t="s">
        <v>117</v>
      </c>
      <c r="D332" s="90" t="s">
        <v>8</v>
      </c>
      <c r="E332" s="95">
        <v>800</v>
      </c>
      <c r="F332" s="97">
        <f t="shared" si="18"/>
        <v>1.2195921378992831</v>
      </c>
      <c r="G332" s="96">
        <f t="shared" si="19"/>
        <v>1.3890972534769106</v>
      </c>
      <c r="H332" s="98">
        <v>575.91359999999997</v>
      </c>
      <c r="I332" s="99" t="s">
        <v>62</v>
      </c>
      <c r="J332" s="101" t="s">
        <v>491</v>
      </c>
      <c r="K332" s="100" t="s">
        <v>86</v>
      </c>
      <c r="L332" s="91" t="s">
        <v>14</v>
      </c>
      <c r="M332" s="91" t="s">
        <v>492</v>
      </c>
    </row>
    <row r="333" spans="1:13" x14ac:dyDescent="0.2">
      <c r="A333" s="88">
        <v>42047</v>
      </c>
      <c r="B333" s="229" t="s">
        <v>216</v>
      </c>
      <c r="C333" s="89" t="s">
        <v>117</v>
      </c>
      <c r="D333" s="90" t="s">
        <v>8</v>
      </c>
      <c r="E333" s="95">
        <v>800</v>
      </c>
      <c r="F333" s="97">
        <f t="shared" si="18"/>
        <v>1.2195921378992831</v>
      </c>
      <c r="G333" s="96">
        <f t="shared" si="19"/>
        <v>1.3890972534769106</v>
      </c>
      <c r="H333" s="98">
        <v>575.91359999999997</v>
      </c>
      <c r="I333" s="99" t="s">
        <v>62</v>
      </c>
      <c r="J333" s="101" t="s">
        <v>491</v>
      </c>
      <c r="K333" s="100" t="s">
        <v>86</v>
      </c>
      <c r="L333" s="91" t="s">
        <v>14</v>
      </c>
      <c r="M333" s="91" t="s">
        <v>492</v>
      </c>
    </row>
    <row r="334" spans="1:13" x14ac:dyDescent="0.2">
      <c r="A334" s="88">
        <v>42047</v>
      </c>
      <c r="B334" s="229" t="s">
        <v>217</v>
      </c>
      <c r="C334" s="89" t="s">
        <v>237</v>
      </c>
      <c r="D334" s="90" t="s">
        <v>8</v>
      </c>
      <c r="E334" s="95">
        <v>1500</v>
      </c>
      <c r="F334" s="97">
        <f t="shared" si="18"/>
        <v>2.2867352585611558</v>
      </c>
      <c r="G334" s="96">
        <f t="shared" si="19"/>
        <v>2.6045573502692072</v>
      </c>
      <c r="H334" s="98">
        <v>575.91359999999997</v>
      </c>
      <c r="I334" s="99" t="s">
        <v>62</v>
      </c>
      <c r="J334" s="101" t="s">
        <v>491</v>
      </c>
      <c r="K334" s="100" t="s">
        <v>86</v>
      </c>
      <c r="L334" s="91" t="s">
        <v>14</v>
      </c>
      <c r="M334" s="91" t="s">
        <v>492</v>
      </c>
    </row>
    <row r="335" spans="1:13" x14ac:dyDescent="0.2">
      <c r="A335" s="88">
        <v>42047</v>
      </c>
      <c r="B335" s="229" t="s">
        <v>269</v>
      </c>
      <c r="C335" s="89" t="s">
        <v>117</v>
      </c>
      <c r="D335" s="90" t="s">
        <v>8</v>
      </c>
      <c r="E335" s="95">
        <v>2700</v>
      </c>
      <c r="F335" s="97">
        <f t="shared" si="18"/>
        <v>4.1161234654100802</v>
      </c>
      <c r="G335" s="96">
        <f t="shared" si="19"/>
        <v>4.6882032304845733</v>
      </c>
      <c r="H335" s="98">
        <v>575.91359999999997</v>
      </c>
      <c r="I335" s="99" t="s">
        <v>12</v>
      </c>
      <c r="J335" s="101" t="s">
        <v>491</v>
      </c>
      <c r="K335" s="100" t="s">
        <v>83</v>
      </c>
      <c r="L335" s="91" t="s">
        <v>14</v>
      </c>
      <c r="M335" s="91" t="s">
        <v>492</v>
      </c>
    </row>
    <row r="336" spans="1:13" x14ac:dyDescent="0.2">
      <c r="A336" s="88">
        <v>42047</v>
      </c>
      <c r="B336" s="229" t="s">
        <v>263</v>
      </c>
      <c r="C336" s="89" t="s">
        <v>237</v>
      </c>
      <c r="D336" s="90" t="s">
        <v>8</v>
      </c>
      <c r="E336" s="95">
        <v>4800</v>
      </c>
      <c r="F336" s="97">
        <f t="shared" si="18"/>
        <v>7.3175528273956987</v>
      </c>
      <c r="G336" s="96">
        <f t="shared" si="19"/>
        <v>8.3345835208614627</v>
      </c>
      <c r="H336" s="98">
        <v>575.91359999999997</v>
      </c>
      <c r="I336" s="99" t="s">
        <v>12</v>
      </c>
      <c r="J336" s="101" t="s">
        <v>491</v>
      </c>
      <c r="K336" s="100" t="s">
        <v>83</v>
      </c>
      <c r="L336" s="91" t="s">
        <v>14</v>
      </c>
      <c r="M336" s="91" t="s">
        <v>492</v>
      </c>
    </row>
    <row r="337" spans="1:13" x14ac:dyDescent="0.2">
      <c r="A337" s="88">
        <v>42047</v>
      </c>
      <c r="B337" s="229" t="s">
        <v>295</v>
      </c>
      <c r="C337" s="89" t="s">
        <v>271</v>
      </c>
      <c r="D337" s="90" t="s">
        <v>8</v>
      </c>
      <c r="E337" s="95">
        <v>5000</v>
      </c>
      <c r="F337" s="97">
        <f t="shared" si="18"/>
        <v>7.6224508618705187</v>
      </c>
      <c r="G337" s="96">
        <f t="shared" si="19"/>
        <v>8.6818578342306907</v>
      </c>
      <c r="H337" s="98">
        <v>575.91359999999997</v>
      </c>
      <c r="I337" s="99" t="s">
        <v>12</v>
      </c>
      <c r="J337" s="101" t="s">
        <v>491</v>
      </c>
      <c r="K337" s="100" t="s">
        <v>83</v>
      </c>
      <c r="L337" s="91" t="s">
        <v>14</v>
      </c>
      <c r="M337" s="91" t="s">
        <v>492</v>
      </c>
    </row>
    <row r="338" spans="1:13" x14ac:dyDescent="0.2">
      <c r="A338" s="88">
        <v>42047</v>
      </c>
      <c r="B338" s="229" t="s">
        <v>270</v>
      </c>
      <c r="C338" s="89" t="s">
        <v>271</v>
      </c>
      <c r="D338" s="90" t="s">
        <v>8</v>
      </c>
      <c r="E338" s="95">
        <v>3000</v>
      </c>
      <c r="F338" s="97">
        <f t="shared" si="18"/>
        <v>4.5734705171223116</v>
      </c>
      <c r="G338" s="96">
        <f t="shared" si="19"/>
        <v>5.2091147005384144</v>
      </c>
      <c r="H338" s="98">
        <v>575.91359999999997</v>
      </c>
      <c r="I338" s="99" t="s">
        <v>12</v>
      </c>
      <c r="J338" s="101" t="s">
        <v>491</v>
      </c>
      <c r="K338" s="100" t="s">
        <v>83</v>
      </c>
      <c r="L338" s="91" t="s">
        <v>14</v>
      </c>
      <c r="M338" s="91" t="s">
        <v>492</v>
      </c>
    </row>
    <row r="339" spans="1:13" x14ac:dyDescent="0.2">
      <c r="A339" s="88">
        <v>42048</v>
      </c>
      <c r="B339" s="229" t="s">
        <v>131</v>
      </c>
      <c r="C339" s="89" t="s">
        <v>117</v>
      </c>
      <c r="D339" s="90" t="s">
        <v>9</v>
      </c>
      <c r="E339" s="95">
        <v>400</v>
      </c>
      <c r="F339" s="97">
        <f t="shared" si="18"/>
        <v>0.60979606894964156</v>
      </c>
      <c r="G339" s="96">
        <f t="shared" si="19"/>
        <v>0.6945486267384553</v>
      </c>
      <c r="H339" s="98">
        <v>575.91359999999997</v>
      </c>
      <c r="I339" s="99" t="s">
        <v>58</v>
      </c>
      <c r="J339" s="101" t="s">
        <v>491</v>
      </c>
      <c r="K339" s="100" t="s">
        <v>88</v>
      </c>
      <c r="L339" s="91" t="s">
        <v>14</v>
      </c>
      <c r="M339" s="91" t="s">
        <v>492</v>
      </c>
    </row>
    <row r="340" spans="1:13" x14ac:dyDescent="0.2">
      <c r="A340" s="88">
        <v>42048</v>
      </c>
      <c r="B340" s="229" t="s">
        <v>132</v>
      </c>
      <c r="C340" s="89" t="s">
        <v>117</v>
      </c>
      <c r="D340" s="90" t="s">
        <v>9</v>
      </c>
      <c r="E340" s="95">
        <v>400</v>
      </c>
      <c r="F340" s="97">
        <f t="shared" si="18"/>
        <v>0.60979606894964156</v>
      </c>
      <c r="G340" s="96">
        <f t="shared" si="19"/>
        <v>0.6945486267384553</v>
      </c>
      <c r="H340" s="98">
        <v>575.91359999999997</v>
      </c>
      <c r="I340" s="99" t="s">
        <v>58</v>
      </c>
      <c r="J340" s="101" t="s">
        <v>491</v>
      </c>
      <c r="K340" s="100" t="s">
        <v>88</v>
      </c>
      <c r="L340" s="91" t="s">
        <v>14</v>
      </c>
      <c r="M340" s="91" t="s">
        <v>492</v>
      </c>
    </row>
    <row r="341" spans="1:13" x14ac:dyDescent="0.2">
      <c r="A341" s="88">
        <v>42048</v>
      </c>
      <c r="B341" s="229" t="s">
        <v>134</v>
      </c>
      <c r="C341" s="89" t="s">
        <v>133</v>
      </c>
      <c r="D341" s="90" t="s">
        <v>9</v>
      </c>
      <c r="E341" s="95">
        <v>25000</v>
      </c>
      <c r="F341" s="97">
        <f t="shared" si="18"/>
        <v>38.112254309352593</v>
      </c>
      <c r="G341" s="96">
        <f t="shared" si="19"/>
        <v>43.409289171153453</v>
      </c>
      <c r="H341" s="98">
        <v>575.91359999999997</v>
      </c>
      <c r="I341" s="99" t="s">
        <v>58</v>
      </c>
      <c r="J341" s="101" t="s">
        <v>491</v>
      </c>
      <c r="K341" s="100" t="s">
        <v>88</v>
      </c>
      <c r="L341" s="91" t="s">
        <v>14</v>
      </c>
      <c r="M341" s="91" t="s">
        <v>492</v>
      </c>
    </row>
    <row r="342" spans="1:13" x14ac:dyDescent="0.2">
      <c r="A342" s="88">
        <v>42048</v>
      </c>
      <c r="B342" s="229" t="s">
        <v>135</v>
      </c>
      <c r="C342" s="89" t="s">
        <v>136</v>
      </c>
      <c r="D342" s="90" t="s">
        <v>9</v>
      </c>
      <c r="E342" s="95">
        <v>2750</v>
      </c>
      <c r="F342" s="97">
        <f t="shared" si="18"/>
        <v>4.1923479740287855</v>
      </c>
      <c r="G342" s="96">
        <f t="shared" si="19"/>
        <v>4.7750218088268799</v>
      </c>
      <c r="H342" s="98">
        <v>575.91359999999997</v>
      </c>
      <c r="I342" s="99" t="s">
        <v>58</v>
      </c>
      <c r="J342" s="101" t="s">
        <v>491</v>
      </c>
      <c r="K342" s="100" t="s">
        <v>89</v>
      </c>
      <c r="L342" s="91" t="s">
        <v>14</v>
      </c>
      <c r="M342" s="91" t="s">
        <v>492</v>
      </c>
    </row>
    <row r="343" spans="1:13" x14ac:dyDescent="0.2">
      <c r="A343" s="88">
        <v>42048</v>
      </c>
      <c r="B343" s="229" t="s">
        <v>138</v>
      </c>
      <c r="C343" s="89" t="s">
        <v>117</v>
      </c>
      <c r="D343" s="90" t="s">
        <v>9</v>
      </c>
      <c r="E343" s="95">
        <v>150</v>
      </c>
      <c r="F343" s="97">
        <f t="shared" si="18"/>
        <v>0.22867352585611558</v>
      </c>
      <c r="G343" s="96">
        <f t="shared" si="19"/>
        <v>0.26045573502692071</v>
      </c>
      <c r="H343" s="98">
        <v>575.91359999999997</v>
      </c>
      <c r="I343" s="99" t="s">
        <v>58</v>
      </c>
      <c r="J343" s="101" t="s">
        <v>491</v>
      </c>
      <c r="K343" s="100" t="s">
        <v>89</v>
      </c>
      <c r="L343" s="91" t="s">
        <v>14</v>
      </c>
      <c r="M343" s="91" t="s">
        <v>492</v>
      </c>
    </row>
    <row r="344" spans="1:13" x14ac:dyDescent="0.2">
      <c r="A344" s="88">
        <v>42048</v>
      </c>
      <c r="B344" s="229" t="s">
        <v>137</v>
      </c>
      <c r="C344" s="89" t="s">
        <v>117</v>
      </c>
      <c r="D344" s="90" t="s">
        <v>9</v>
      </c>
      <c r="E344" s="95">
        <v>150</v>
      </c>
      <c r="F344" s="97">
        <f t="shared" si="18"/>
        <v>0.22867352585611558</v>
      </c>
      <c r="G344" s="96">
        <f t="shared" si="19"/>
        <v>0.26045573502692071</v>
      </c>
      <c r="H344" s="98">
        <v>575.91359999999997</v>
      </c>
      <c r="I344" s="99" t="s">
        <v>58</v>
      </c>
      <c r="J344" s="101" t="s">
        <v>491</v>
      </c>
      <c r="K344" s="100" t="s">
        <v>89</v>
      </c>
      <c r="L344" s="91" t="s">
        <v>14</v>
      </c>
      <c r="M344" s="91" t="s">
        <v>492</v>
      </c>
    </row>
    <row r="345" spans="1:13" x14ac:dyDescent="0.2">
      <c r="A345" s="88">
        <v>42048</v>
      </c>
      <c r="B345" s="229" t="s">
        <v>139</v>
      </c>
      <c r="C345" s="89" t="s">
        <v>140</v>
      </c>
      <c r="D345" s="90" t="s">
        <v>9</v>
      </c>
      <c r="E345" s="95">
        <v>6670</v>
      </c>
      <c r="F345" s="97">
        <f t="shared" si="18"/>
        <v>10.168349449735272</v>
      </c>
      <c r="G345" s="96">
        <f t="shared" si="19"/>
        <v>11.581598350863741</v>
      </c>
      <c r="H345" s="98">
        <v>575.91359999999997</v>
      </c>
      <c r="I345" s="99" t="s">
        <v>58</v>
      </c>
      <c r="J345" s="101" t="s">
        <v>491</v>
      </c>
      <c r="K345" s="100" t="s">
        <v>91</v>
      </c>
      <c r="L345" s="91" t="s">
        <v>14</v>
      </c>
      <c r="M345" s="91" t="s">
        <v>492</v>
      </c>
    </row>
    <row r="346" spans="1:13" x14ac:dyDescent="0.2">
      <c r="A346" s="88">
        <v>42048</v>
      </c>
      <c r="B346" s="229" t="s">
        <v>172</v>
      </c>
      <c r="C346" s="89" t="s">
        <v>117</v>
      </c>
      <c r="D346" s="90" t="s">
        <v>8</v>
      </c>
      <c r="E346" s="95">
        <v>200</v>
      </c>
      <c r="F346" s="97">
        <f t="shared" si="18"/>
        <v>0.30489803447482078</v>
      </c>
      <c r="G346" s="96">
        <f t="shared" si="19"/>
        <v>0.34727431336922765</v>
      </c>
      <c r="H346" s="98">
        <v>575.91359999999997</v>
      </c>
      <c r="I346" s="99" t="s">
        <v>62</v>
      </c>
      <c r="J346" s="101" t="s">
        <v>491</v>
      </c>
      <c r="K346" s="100" t="s">
        <v>90</v>
      </c>
      <c r="L346" s="91" t="s">
        <v>14</v>
      </c>
      <c r="M346" s="91" t="s">
        <v>492</v>
      </c>
    </row>
    <row r="347" spans="1:13" x14ac:dyDescent="0.2">
      <c r="A347" s="88">
        <v>42048</v>
      </c>
      <c r="B347" s="229" t="s">
        <v>218</v>
      </c>
      <c r="C347" s="89" t="s">
        <v>117</v>
      </c>
      <c r="D347" s="90" t="s">
        <v>8</v>
      </c>
      <c r="E347" s="95">
        <v>1800</v>
      </c>
      <c r="F347" s="97">
        <f t="shared" si="18"/>
        <v>2.7440823102733867</v>
      </c>
      <c r="G347" s="96">
        <f t="shared" si="19"/>
        <v>3.1254688203230487</v>
      </c>
      <c r="H347" s="98">
        <v>575.91359999999997</v>
      </c>
      <c r="I347" s="99" t="s">
        <v>62</v>
      </c>
      <c r="J347" s="101" t="s">
        <v>491</v>
      </c>
      <c r="K347" s="100" t="s">
        <v>90</v>
      </c>
      <c r="L347" s="91" t="s">
        <v>14</v>
      </c>
      <c r="M347" s="91" t="s">
        <v>492</v>
      </c>
    </row>
    <row r="348" spans="1:13" x14ac:dyDescent="0.2">
      <c r="A348" s="88">
        <v>42048</v>
      </c>
      <c r="B348" s="229" t="s">
        <v>219</v>
      </c>
      <c r="C348" s="89" t="s">
        <v>117</v>
      </c>
      <c r="D348" s="90" t="s">
        <v>8</v>
      </c>
      <c r="E348" s="95">
        <v>1800</v>
      </c>
      <c r="F348" s="97">
        <f t="shared" si="18"/>
        <v>2.7440823102733867</v>
      </c>
      <c r="G348" s="96">
        <f t="shared" si="19"/>
        <v>3.1254688203230487</v>
      </c>
      <c r="H348" s="98">
        <v>575.91359999999997</v>
      </c>
      <c r="I348" s="99" t="s">
        <v>62</v>
      </c>
      <c r="J348" s="101" t="s">
        <v>491</v>
      </c>
      <c r="K348" s="100" t="s">
        <v>90</v>
      </c>
      <c r="L348" s="91" t="s">
        <v>14</v>
      </c>
      <c r="M348" s="91" t="s">
        <v>492</v>
      </c>
    </row>
    <row r="349" spans="1:13" x14ac:dyDescent="0.2">
      <c r="A349" s="88">
        <v>42048</v>
      </c>
      <c r="B349" s="229" t="s">
        <v>220</v>
      </c>
      <c r="C349" s="89" t="s">
        <v>117</v>
      </c>
      <c r="D349" s="90" t="s">
        <v>8</v>
      </c>
      <c r="E349" s="95">
        <v>800</v>
      </c>
      <c r="F349" s="97">
        <f t="shared" si="18"/>
        <v>1.2195921378992831</v>
      </c>
      <c r="G349" s="96">
        <f t="shared" si="19"/>
        <v>1.3890972534769106</v>
      </c>
      <c r="H349" s="98">
        <v>575.91359999999997</v>
      </c>
      <c r="I349" s="99" t="s">
        <v>62</v>
      </c>
      <c r="J349" s="101" t="s">
        <v>491</v>
      </c>
      <c r="K349" s="100" t="s">
        <v>90</v>
      </c>
      <c r="L349" s="91" t="s">
        <v>14</v>
      </c>
      <c r="M349" s="91" t="s">
        <v>492</v>
      </c>
    </row>
    <row r="350" spans="1:13" x14ac:dyDescent="0.2">
      <c r="A350" s="88">
        <v>42048</v>
      </c>
      <c r="B350" s="229" t="s">
        <v>221</v>
      </c>
      <c r="C350" s="89" t="s">
        <v>237</v>
      </c>
      <c r="D350" s="90" t="s">
        <v>8</v>
      </c>
      <c r="E350" s="95">
        <v>1500</v>
      </c>
      <c r="F350" s="97">
        <f t="shared" si="18"/>
        <v>2.2867352585611558</v>
      </c>
      <c r="G350" s="96">
        <f t="shared" si="19"/>
        <v>2.6045573502692072</v>
      </c>
      <c r="H350" s="98">
        <v>575.91359999999997</v>
      </c>
      <c r="I350" s="99" t="s">
        <v>62</v>
      </c>
      <c r="J350" s="101" t="s">
        <v>491</v>
      </c>
      <c r="K350" s="100" t="s">
        <v>90</v>
      </c>
      <c r="L350" s="91" t="s">
        <v>14</v>
      </c>
      <c r="M350" s="91" t="s">
        <v>492</v>
      </c>
    </row>
    <row r="351" spans="1:13" x14ac:dyDescent="0.2">
      <c r="A351" s="88">
        <v>42048</v>
      </c>
      <c r="B351" s="229" t="s">
        <v>165</v>
      </c>
      <c r="C351" s="89" t="s">
        <v>117</v>
      </c>
      <c r="D351" s="90" t="s">
        <v>8</v>
      </c>
      <c r="E351" s="95">
        <v>600</v>
      </c>
      <c r="F351" s="97">
        <f t="shared" si="18"/>
        <v>0.91469410342446233</v>
      </c>
      <c r="G351" s="96">
        <f t="shared" si="19"/>
        <v>1.0418229401076828</v>
      </c>
      <c r="H351" s="98">
        <v>575.91359999999997</v>
      </c>
      <c r="I351" s="99" t="s">
        <v>62</v>
      </c>
      <c r="J351" s="101" t="s">
        <v>491</v>
      </c>
      <c r="K351" s="100" t="s">
        <v>92</v>
      </c>
      <c r="L351" s="91" t="s">
        <v>14</v>
      </c>
      <c r="M351" s="91" t="s">
        <v>492</v>
      </c>
    </row>
    <row r="352" spans="1:13" x14ac:dyDescent="0.2">
      <c r="A352" s="88">
        <v>42048</v>
      </c>
      <c r="B352" s="229" t="s">
        <v>166</v>
      </c>
      <c r="C352" s="89" t="s">
        <v>117</v>
      </c>
      <c r="D352" s="90" t="s">
        <v>8</v>
      </c>
      <c r="E352" s="95">
        <v>600</v>
      </c>
      <c r="F352" s="97">
        <f t="shared" si="18"/>
        <v>0.91469410342446233</v>
      </c>
      <c r="G352" s="96">
        <f t="shared" si="19"/>
        <v>1.0418229401076828</v>
      </c>
      <c r="H352" s="98">
        <v>575.91359999999997</v>
      </c>
      <c r="I352" s="99" t="s">
        <v>62</v>
      </c>
      <c r="J352" s="101" t="s">
        <v>491</v>
      </c>
      <c r="K352" s="100" t="s">
        <v>92</v>
      </c>
      <c r="L352" s="91" t="s">
        <v>14</v>
      </c>
      <c r="M352" s="91" t="s">
        <v>492</v>
      </c>
    </row>
    <row r="353" spans="1:13" x14ac:dyDescent="0.2">
      <c r="A353" s="88">
        <v>42048</v>
      </c>
      <c r="B353" s="229" t="s">
        <v>269</v>
      </c>
      <c r="C353" s="89" t="s">
        <v>117</v>
      </c>
      <c r="D353" s="90" t="s">
        <v>8</v>
      </c>
      <c r="E353" s="95">
        <v>1800</v>
      </c>
      <c r="F353" s="97">
        <f t="shared" si="18"/>
        <v>2.7440823102733867</v>
      </c>
      <c r="G353" s="96">
        <f t="shared" si="19"/>
        <v>3.1254688203230487</v>
      </c>
      <c r="H353" s="98">
        <v>575.91359999999997</v>
      </c>
      <c r="I353" s="99" t="s">
        <v>12</v>
      </c>
      <c r="J353" s="101" t="s">
        <v>491</v>
      </c>
      <c r="K353" s="100" t="s">
        <v>83</v>
      </c>
      <c r="L353" s="91" t="s">
        <v>14</v>
      </c>
      <c r="M353" s="91" t="s">
        <v>492</v>
      </c>
    </row>
    <row r="354" spans="1:13" x14ac:dyDescent="0.2">
      <c r="A354" s="88">
        <v>42048</v>
      </c>
      <c r="B354" s="229" t="s">
        <v>263</v>
      </c>
      <c r="C354" s="89" t="s">
        <v>237</v>
      </c>
      <c r="D354" s="90" t="s">
        <v>8</v>
      </c>
      <c r="E354" s="95">
        <v>2900</v>
      </c>
      <c r="F354" s="97">
        <f t="shared" si="18"/>
        <v>4.4210214998849011</v>
      </c>
      <c r="G354" s="96">
        <f t="shared" si="19"/>
        <v>5.0354775438538004</v>
      </c>
      <c r="H354" s="98">
        <v>575.91359999999997</v>
      </c>
      <c r="I354" s="99" t="s">
        <v>12</v>
      </c>
      <c r="J354" s="101" t="s">
        <v>491</v>
      </c>
      <c r="K354" s="100" t="s">
        <v>83</v>
      </c>
      <c r="L354" s="91" t="s">
        <v>14</v>
      </c>
      <c r="M354" s="91" t="s">
        <v>492</v>
      </c>
    </row>
    <row r="355" spans="1:13" x14ac:dyDescent="0.2">
      <c r="A355" s="88">
        <v>42048</v>
      </c>
      <c r="B355" s="229" t="s">
        <v>270</v>
      </c>
      <c r="C355" s="89" t="s">
        <v>271</v>
      </c>
      <c r="D355" s="90" t="s">
        <v>8</v>
      </c>
      <c r="E355" s="95">
        <v>3000</v>
      </c>
      <c r="F355" s="97">
        <f t="shared" si="18"/>
        <v>4.5734705171223116</v>
      </c>
      <c r="G355" s="96">
        <f t="shared" si="19"/>
        <v>5.2091147005384144</v>
      </c>
      <c r="H355" s="98">
        <v>575.91359999999997</v>
      </c>
      <c r="I355" s="99" t="s">
        <v>12</v>
      </c>
      <c r="J355" s="101" t="s">
        <v>491</v>
      </c>
      <c r="K355" s="100" t="s">
        <v>83</v>
      </c>
      <c r="L355" s="91" t="s">
        <v>14</v>
      </c>
      <c r="M355" s="91" t="s">
        <v>492</v>
      </c>
    </row>
    <row r="356" spans="1:13" x14ac:dyDescent="0.2">
      <c r="A356" s="88">
        <v>42048</v>
      </c>
      <c r="B356" s="229" t="s">
        <v>295</v>
      </c>
      <c r="C356" s="89" t="s">
        <v>271</v>
      </c>
      <c r="D356" s="90" t="s">
        <v>8</v>
      </c>
      <c r="E356" s="95">
        <v>5000</v>
      </c>
      <c r="F356" s="97">
        <f t="shared" si="18"/>
        <v>7.6224508618705187</v>
      </c>
      <c r="G356" s="96">
        <f t="shared" si="19"/>
        <v>8.6818578342306907</v>
      </c>
      <c r="H356" s="98">
        <v>575.91359999999997</v>
      </c>
      <c r="I356" s="99" t="s">
        <v>12</v>
      </c>
      <c r="J356" s="101" t="s">
        <v>491</v>
      </c>
      <c r="K356" s="100" t="s">
        <v>83</v>
      </c>
      <c r="L356" s="91" t="s">
        <v>14</v>
      </c>
      <c r="M356" s="91" t="s">
        <v>492</v>
      </c>
    </row>
    <row r="357" spans="1:13" x14ac:dyDescent="0.2">
      <c r="A357" s="88">
        <v>42049</v>
      </c>
      <c r="B357" s="229" t="s">
        <v>141</v>
      </c>
      <c r="C357" s="89" t="s">
        <v>125</v>
      </c>
      <c r="D357" s="90" t="s">
        <v>9</v>
      </c>
      <c r="E357" s="95">
        <v>2000</v>
      </c>
      <c r="F357" s="97">
        <f t="shared" si="18"/>
        <v>3.0489803447482076</v>
      </c>
      <c r="G357" s="96">
        <f t="shared" si="19"/>
        <v>3.4727431336922763</v>
      </c>
      <c r="H357" s="98">
        <v>575.91359999999997</v>
      </c>
      <c r="I357" s="99" t="s">
        <v>58</v>
      </c>
      <c r="J357" s="101" t="s">
        <v>491</v>
      </c>
      <c r="K357" s="100" t="s">
        <v>93</v>
      </c>
      <c r="L357" s="91" t="s">
        <v>14</v>
      </c>
      <c r="M357" s="91" t="s">
        <v>492</v>
      </c>
    </row>
    <row r="358" spans="1:13" x14ac:dyDescent="0.2">
      <c r="A358" s="88">
        <v>42049</v>
      </c>
      <c r="B358" s="229" t="s">
        <v>165</v>
      </c>
      <c r="C358" s="89" t="s">
        <v>117</v>
      </c>
      <c r="D358" s="90" t="s">
        <v>8</v>
      </c>
      <c r="E358" s="95">
        <v>600</v>
      </c>
      <c r="F358" s="97">
        <f t="shared" si="18"/>
        <v>0.91469410342446233</v>
      </c>
      <c r="G358" s="96">
        <f t="shared" si="19"/>
        <v>1.0418229401076828</v>
      </c>
      <c r="H358" s="98">
        <v>575.91359999999997</v>
      </c>
      <c r="I358" s="99" t="s">
        <v>62</v>
      </c>
      <c r="J358" s="101" t="s">
        <v>491</v>
      </c>
      <c r="K358" s="100" t="s">
        <v>92</v>
      </c>
      <c r="L358" s="91" t="s">
        <v>14</v>
      </c>
      <c r="M358" s="91" t="s">
        <v>492</v>
      </c>
    </row>
    <row r="359" spans="1:13" x14ac:dyDescent="0.2">
      <c r="A359" s="88">
        <v>42049</v>
      </c>
      <c r="B359" s="229" t="s">
        <v>269</v>
      </c>
      <c r="C359" s="89" t="s">
        <v>117</v>
      </c>
      <c r="D359" s="90" t="s">
        <v>8</v>
      </c>
      <c r="E359" s="95">
        <v>300</v>
      </c>
      <c r="F359" s="97">
        <f t="shared" si="18"/>
        <v>0.45734705171223117</v>
      </c>
      <c r="G359" s="96">
        <f t="shared" si="19"/>
        <v>0.52091147005384142</v>
      </c>
      <c r="H359" s="98">
        <v>575.91359999999997</v>
      </c>
      <c r="I359" s="99" t="s">
        <v>12</v>
      </c>
      <c r="J359" s="101" t="s">
        <v>491</v>
      </c>
      <c r="K359" s="100" t="s">
        <v>83</v>
      </c>
      <c r="L359" s="91" t="s">
        <v>14</v>
      </c>
      <c r="M359" s="91" t="s">
        <v>492</v>
      </c>
    </row>
    <row r="360" spans="1:13" x14ac:dyDescent="0.2">
      <c r="A360" s="88">
        <v>42049</v>
      </c>
      <c r="B360" s="229" t="s">
        <v>281</v>
      </c>
      <c r="C360" s="89" t="s">
        <v>117</v>
      </c>
      <c r="D360" s="90" t="s">
        <v>8</v>
      </c>
      <c r="E360" s="95">
        <v>7500</v>
      </c>
      <c r="F360" s="97">
        <f t="shared" si="18"/>
        <v>11.433676292805778</v>
      </c>
      <c r="G360" s="96">
        <f t="shared" si="19"/>
        <v>13.022786751346036</v>
      </c>
      <c r="H360" s="98">
        <v>575.91359999999997</v>
      </c>
      <c r="I360" s="99" t="s">
        <v>12</v>
      </c>
      <c r="J360" s="101" t="s">
        <v>491</v>
      </c>
      <c r="K360" s="100" t="s">
        <v>83</v>
      </c>
      <c r="L360" s="91" t="s">
        <v>14</v>
      </c>
      <c r="M360" s="91" t="s">
        <v>492</v>
      </c>
    </row>
    <row r="361" spans="1:13" x14ac:dyDescent="0.2">
      <c r="A361" s="88">
        <v>42049</v>
      </c>
      <c r="B361" s="229" t="s">
        <v>270</v>
      </c>
      <c r="C361" s="89" t="s">
        <v>271</v>
      </c>
      <c r="D361" s="90" t="s">
        <v>8</v>
      </c>
      <c r="E361" s="95">
        <v>3000</v>
      </c>
      <c r="F361" s="97">
        <f t="shared" si="18"/>
        <v>4.5734705171223116</v>
      </c>
      <c r="G361" s="96">
        <f t="shared" si="19"/>
        <v>5.2091147005384144</v>
      </c>
      <c r="H361" s="98">
        <v>575.91359999999997</v>
      </c>
      <c r="I361" s="99" t="s">
        <v>12</v>
      </c>
      <c r="J361" s="101" t="s">
        <v>491</v>
      </c>
      <c r="K361" s="100" t="s">
        <v>83</v>
      </c>
      <c r="L361" s="91" t="s">
        <v>14</v>
      </c>
      <c r="M361" s="91" t="s">
        <v>492</v>
      </c>
    </row>
    <row r="362" spans="1:13" x14ac:dyDescent="0.2">
      <c r="A362" s="88">
        <v>42049</v>
      </c>
      <c r="B362" s="229" t="s">
        <v>276</v>
      </c>
      <c r="C362" s="89" t="s">
        <v>117</v>
      </c>
      <c r="D362" s="90" t="s">
        <v>8</v>
      </c>
      <c r="E362" s="95">
        <v>600</v>
      </c>
      <c r="F362" s="97">
        <f t="shared" si="18"/>
        <v>0.91469410342446233</v>
      </c>
      <c r="G362" s="96">
        <f t="shared" si="19"/>
        <v>1.0418229401076828</v>
      </c>
      <c r="H362" s="98">
        <v>575.91359999999997</v>
      </c>
      <c r="I362" s="99" t="s">
        <v>12</v>
      </c>
      <c r="J362" s="101" t="s">
        <v>491</v>
      </c>
      <c r="K362" s="100" t="s">
        <v>83</v>
      </c>
      <c r="L362" s="91" t="s">
        <v>14</v>
      </c>
      <c r="M362" s="91" t="s">
        <v>492</v>
      </c>
    </row>
    <row r="363" spans="1:13" x14ac:dyDescent="0.2">
      <c r="A363" s="88">
        <v>42052</v>
      </c>
      <c r="B363" s="229" t="s">
        <v>163</v>
      </c>
      <c r="C363" s="89" t="s">
        <v>158</v>
      </c>
      <c r="D363" s="90" t="s">
        <v>159</v>
      </c>
      <c r="E363" s="95">
        <v>67000</v>
      </c>
      <c r="F363" s="97">
        <f t="shared" si="18"/>
        <v>102.14084154906496</v>
      </c>
      <c r="G363" s="96">
        <f t="shared" si="19"/>
        <v>116.33689497869125</v>
      </c>
      <c r="H363" s="98">
        <v>575.91359999999997</v>
      </c>
      <c r="I363" s="99" t="str">
        <f>I362</f>
        <v>I33</v>
      </c>
      <c r="J363" s="101" t="s">
        <v>491</v>
      </c>
      <c r="K363" s="100" t="s">
        <v>96</v>
      </c>
      <c r="L363" s="91" t="s">
        <v>14</v>
      </c>
      <c r="M363" s="91" t="s">
        <v>492</v>
      </c>
    </row>
    <row r="364" spans="1:13" x14ac:dyDescent="0.2">
      <c r="A364" s="88">
        <v>42052</v>
      </c>
      <c r="B364" s="229" t="s">
        <v>173</v>
      </c>
      <c r="C364" s="89" t="s">
        <v>117</v>
      </c>
      <c r="D364" s="90" t="s">
        <v>8</v>
      </c>
      <c r="E364" s="95">
        <v>1400</v>
      </c>
      <c r="F364" s="97">
        <f t="shared" si="18"/>
        <v>2.1342862413237453</v>
      </c>
      <c r="G364" s="96">
        <f t="shared" si="19"/>
        <v>2.4309201935845932</v>
      </c>
      <c r="H364" s="98">
        <v>575.91359999999997</v>
      </c>
      <c r="I364" s="99" t="s">
        <v>62</v>
      </c>
      <c r="J364" s="101" t="s">
        <v>491</v>
      </c>
      <c r="K364" s="100" t="s">
        <v>94</v>
      </c>
      <c r="L364" s="91" t="s">
        <v>14</v>
      </c>
      <c r="M364" s="91" t="s">
        <v>492</v>
      </c>
    </row>
    <row r="365" spans="1:13" x14ac:dyDescent="0.2">
      <c r="A365" s="88">
        <v>42052</v>
      </c>
      <c r="B365" s="229" t="s">
        <v>222</v>
      </c>
      <c r="C365" s="89" t="s">
        <v>117</v>
      </c>
      <c r="D365" s="90" t="s">
        <v>8</v>
      </c>
      <c r="E365" s="95">
        <v>300</v>
      </c>
      <c r="F365" s="97">
        <f t="shared" si="18"/>
        <v>0.45734705171223117</v>
      </c>
      <c r="G365" s="96">
        <f t="shared" si="19"/>
        <v>0.52091147005384142</v>
      </c>
      <c r="H365" s="98">
        <v>575.91359999999997</v>
      </c>
      <c r="I365" s="99" t="s">
        <v>62</v>
      </c>
      <c r="J365" s="101" t="s">
        <v>491</v>
      </c>
      <c r="K365" s="100" t="s">
        <v>94</v>
      </c>
      <c r="L365" s="91" t="s">
        <v>14</v>
      </c>
      <c r="M365" s="91" t="s">
        <v>492</v>
      </c>
    </row>
    <row r="366" spans="1:13" x14ac:dyDescent="0.2">
      <c r="A366" s="88">
        <v>42052</v>
      </c>
      <c r="B366" s="229" t="s">
        <v>223</v>
      </c>
      <c r="C366" s="89" t="s">
        <v>117</v>
      </c>
      <c r="D366" s="90" t="s">
        <v>8</v>
      </c>
      <c r="E366" s="95">
        <v>300</v>
      </c>
      <c r="F366" s="97">
        <f t="shared" si="18"/>
        <v>0.45734705171223117</v>
      </c>
      <c r="G366" s="96">
        <f t="shared" si="19"/>
        <v>0.52091147005384142</v>
      </c>
      <c r="H366" s="98">
        <v>575.91359999999997</v>
      </c>
      <c r="I366" s="99" t="s">
        <v>62</v>
      </c>
      <c r="J366" s="101" t="s">
        <v>491</v>
      </c>
      <c r="K366" s="100" t="s">
        <v>94</v>
      </c>
      <c r="L366" s="91" t="s">
        <v>14</v>
      </c>
      <c r="M366" s="91" t="s">
        <v>492</v>
      </c>
    </row>
    <row r="367" spans="1:13" x14ac:dyDescent="0.2">
      <c r="A367" s="88">
        <v>42052</v>
      </c>
      <c r="B367" s="229" t="s">
        <v>224</v>
      </c>
      <c r="C367" s="89" t="s">
        <v>117</v>
      </c>
      <c r="D367" s="90" t="s">
        <v>8</v>
      </c>
      <c r="E367" s="95">
        <v>1400</v>
      </c>
      <c r="F367" s="97">
        <f t="shared" si="18"/>
        <v>2.1342862413237453</v>
      </c>
      <c r="G367" s="96">
        <f t="shared" si="19"/>
        <v>2.4309201935845932</v>
      </c>
      <c r="H367" s="98">
        <v>575.91359999999997</v>
      </c>
      <c r="I367" s="99" t="s">
        <v>62</v>
      </c>
      <c r="J367" s="101" t="s">
        <v>491</v>
      </c>
      <c r="K367" s="100" t="s">
        <v>94</v>
      </c>
      <c r="L367" s="91" t="s">
        <v>14</v>
      </c>
      <c r="M367" s="91" t="s">
        <v>492</v>
      </c>
    </row>
    <row r="368" spans="1:13" x14ac:dyDescent="0.2">
      <c r="A368" s="88">
        <v>42052</v>
      </c>
      <c r="B368" s="229" t="s">
        <v>225</v>
      </c>
      <c r="C368" s="89" t="s">
        <v>237</v>
      </c>
      <c r="D368" s="90" t="s">
        <v>8</v>
      </c>
      <c r="E368" s="95">
        <v>1200</v>
      </c>
      <c r="F368" s="97">
        <f t="shared" si="18"/>
        <v>1.8293882068489247</v>
      </c>
      <c r="G368" s="96">
        <f t="shared" si="19"/>
        <v>2.0836458802153657</v>
      </c>
      <c r="H368" s="98">
        <v>575.91359999999997</v>
      </c>
      <c r="I368" s="99" t="s">
        <v>62</v>
      </c>
      <c r="J368" s="101" t="s">
        <v>491</v>
      </c>
      <c r="K368" s="100" t="s">
        <v>94</v>
      </c>
      <c r="L368" s="91" t="s">
        <v>14</v>
      </c>
      <c r="M368" s="91" t="s">
        <v>492</v>
      </c>
    </row>
    <row r="369" spans="1:13" x14ac:dyDescent="0.2">
      <c r="A369" s="88">
        <v>42052</v>
      </c>
      <c r="B369" s="229" t="s">
        <v>165</v>
      </c>
      <c r="C369" s="89" t="s">
        <v>117</v>
      </c>
      <c r="D369" s="90" t="s">
        <v>8</v>
      </c>
      <c r="E369" s="95">
        <v>600</v>
      </c>
      <c r="F369" s="97">
        <f t="shared" si="18"/>
        <v>0.91469410342446233</v>
      </c>
      <c r="G369" s="96">
        <f t="shared" si="19"/>
        <v>1.0418229401076828</v>
      </c>
      <c r="H369" s="98">
        <v>575.91359999999997</v>
      </c>
      <c r="I369" s="99" t="s">
        <v>62</v>
      </c>
      <c r="J369" s="101" t="s">
        <v>491</v>
      </c>
      <c r="K369" s="100" t="s">
        <v>95</v>
      </c>
      <c r="L369" s="91" t="s">
        <v>14</v>
      </c>
      <c r="M369" s="91" t="s">
        <v>492</v>
      </c>
    </row>
    <row r="370" spans="1:13" x14ac:dyDescent="0.2">
      <c r="A370" s="88">
        <v>42052</v>
      </c>
      <c r="B370" s="229" t="s">
        <v>166</v>
      </c>
      <c r="C370" s="89" t="s">
        <v>117</v>
      </c>
      <c r="D370" s="90" t="s">
        <v>8</v>
      </c>
      <c r="E370" s="95">
        <v>600</v>
      </c>
      <c r="F370" s="97">
        <f t="shared" si="18"/>
        <v>0.91469410342446233</v>
      </c>
      <c r="G370" s="96">
        <f t="shared" si="19"/>
        <v>1.0418229401076828</v>
      </c>
      <c r="H370" s="98">
        <v>575.91359999999997</v>
      </c>
      <c r="I370" s="99" t="s">
        <v>62</v>
      </c>
      <c r="J370" s="101" t="s">
        <v>491</v>
      </c>
      <c r="K370" s="100" t="s">
        <v>95</v>
      </c>
      <c r="L370" s="91" t="s">
        <v>14</v>
      </c>
      <c r="M370" s="91" t="s">
        <v>492</v>
      </c>
    </row>
    <row r="371" spans="1:13" x14ac:dyDescent="0.2">
      <c r="A371" s="88">
        <v>42053</v>
      </c>
      <c r="B371" s="229" t="s">
        <v>165</v>
      </c>
      <c r="C371" s="89" t="s">
        <v>117</v>
      </c>
      <c r="D371" s="90" t="s">
        <v>8</v>
      </c>
      <c r="E371" s="95">
        <v>600</v>
      </c>
      <c r="F371" s="97">
        <f t="shared" si="18"/>
        <v>0.91469410342446233</v>
      </c>
      <c r="G371" s="96">
        <f t="shared" si="19"/>
        <v>1.0418229401076828</v>
      </c>
      <c r="H371" s="98">
        <v>575.91359999999997</v>
      </c>
      <c r="I371" s="99" t="s">
        <v>62</v>
      </c>
      <c r="J371" s="101" t="s">
        <v>491</v>
      </c>
      <c r="K371" s="100" t="s">
        <v>95</v>
      </c>
      <c r="L371" s="91" t="s">
        <v>14</v>
      </c>
      <c r="M371" s="91" t="s">
        <v>492</v>
      </c>
    </row>
    <row r="372" spans="1:13" x14ac:dyDescent="0.2">
      <c r="A372" s="88">
        <v>42053</v>
      </c>
      <c r="B372" s="229" t="s">
        <v>166</v>
      </c>
      <c r="C372" s="89" t="s">
        <v>117</v>
      </c>
      <c r="D372" s="90" t="s">
        <v>8</v>
      </c>
      <c r="E372" s="95">
        <v>600</v>
      </c>
      <c r="F372" s="97">
        <f t="shared" si="18"/>
        <v>0.91469410342446233</v>
      </c>
      <c r="G372" s="96">
        <f t="shared" si="19"/>
        <v>1.0418229401076828</v>
      </c>
      <c r="H372" s="98">
        <v>575.91359999999997</v>
      </c>
      <c r="I372" s="99" t="s">
        <v>62</v>
      </c>
      <c r="J372" s="101" t="s">
        <v>491</v>
      </c>
      <c r="K372" s="100" t="s">
        <v>95</v>
      </c>
      <c r="L372" s="91" t="s">
        <v>14</v>
      </c>
      <c r="M372" s="91" t="s">
        <v>492</v>
      </c>
    </row>
    <row r="373" spans="1:13" x14ac:dyDescent="0.2">
      <c r="A373" s="88">
        <v>42053</v>
      </c>
      <c r="B373" s="229" t="s">
        <v>174</v>
      </c>
      <c r="C373" s="89" t="s">
        <v>117</v>
      </c>
      <c r="D373" s="90" t="s">
        <v>8</v>
      </c>
      <c r="E373" s="95">
        <v>800</v>
      </c>
      <c r="F373" s="97">
        <f t="shared" si="18"/>
        <v>1.2195921378992831</v>
      </c>
      <c r="G373" s="96">
        <f t="shared" si="19"/>
        <v>1.3890972534769106</v>
      </c>
      <c r="H373" s="98">
        <v>575.91359999999997</v>
      </c>
      <c r="I373" s="99" t="s">
        <v>62</v>
      </c>
      <c r="J373" s="101" t="s">
        <v>491</v>
      </c>
      <c r="K373" s="100" t="s">
        <v>97</v>
      </c>
      <c r="L373" s="91" t="s">
        <v>14</v>
      </c>
      <c r="M373" s="91" t="s">
        <v>492</v>
      </c>
    </row>
    <row r="374" spans="1:13" x14ac:dyDescent="0.2">
      <c r="A374" s="88">
        <v>42053</v>
      </c>
      <c r="B374" s="229" t="s">
        <v>181</v>
      </c>
      <c r="C374" s="89" t="s">
        <v>117</v>
      </c>
      <c r="D374" s="90" t="s">
        <v>8</v>
      </c>
      <c r="E374" s="95">
        <v>1000</v>
      </c>
      <c r="F374" s="97">
        <f t="shared" si="18"/>
        <v>1.5244901723741038</v>
      </c>
      <c r="G374" s="96">
        <f t="shared" si="19"/>
        <v>1.7363715668461381</v>
      </c>
      <c r="H374" s="98">
        <v>575.91359999999997</v>
      </c>
      <c r="I374" s="99" t="s">
        <v>62</v>
      </c>
      <c r="J374" s="101" t="s">
        <v>491</v>
      </c>
      <c r="K374" s="100" t="s">
        <v>97</v>
      </c>
      <c r="L374" s="91" t="s">
        <v>14</v>
      </c>
      <c r="M374" s="91" t="s">
        <v>492</v>
      </c>
    </row>
    <row r="375" spans="1:13" x14ac:dyDescent="0.2">
      <c r="A375" s="88">
        <v>42053</v>
      </c>
      <c r="B375" s="229" t="s">
        <v>182</v>
      </c>
      <c r="C375" s="89" t="s">
        <v>117</v>
      </c>
      <c r="D375" s="90" t="s">
        <v>8</v>
      </c>
      <c r="E375" s="95">
        <v>1000</v>
      </c>
      <c r="F375" s="97">
        <f t="shared" si="18"/>
        <v>1.5244901723741038</v>
      </c>
      <c r="G375" s="96">
        <f t="shared" si="19"/>
        <v>1.7363715668461381</v>
      </c>
      <c r="H375" s="98">
        <v>575.91359999999997</v>
      </c>
      <c r="I375" s="99" t="s">
        <v>62</v>
      </c>
      <c r="J375" s="101" t="s">
        <v>491</v>
      </c>
      <c r="K375" s="100" t="s">
        <v>97</v>
      </c>
      <c r="L375" s="91" t="s">
        <v>14</v>
      </c>
      <c r="M375" s="91" t="s">
        <v>492</v>
      </c>
    </row>
    <row r="376" spans="1:13" x14ac:dyDescent="0.2">
      <c r="A376" s="88">
        <v>42053</v>
      </c>
      <c r="B376" s="229" t="s">
        <v>183</v>
      </c>
      <c r="C376" s="89" t="s">
        <v>117</v>
      </c>
      <c r="D376" s="90" t="s">
        <v>8</v>
      </c>
      <c r="E376" s="95">
        <v>800</v>
      </c>
      <c r="F376" s="97">
        <f t="shared" si="18"/>
        <v>1.2195921378992831</v>
      </c>
      <c r="G376" s="96">
        <f t="shared" si="19"/>
        <v>1.3890972534769106</v>
      </c>
      <c r="H376" s="98">
        <v>575.91359999999997</v>
      </c>
      <c r="I376" s="99" t="s">
        <v>62</v>
      </c>
      <c r="J376" s="101" t="s">
        <v>491</v>
      </c>
      <c r="K376" s="100" t="s">
        <v>97</v>
      </c>
      <c r="L376" s="91" t="s">
        <v>14</v>
      </c>
      <c r="M376" s="91" t="s">
        <v>492</v>
      </c>
    </row>
    <row r="377" spans="1:13" x14ac:dyDescent="0.2">
      <c r="A377" s="88">
        <v>42053</v>
      </c>
      <c r="B377" s="229" t="s">
        <v>184</v>
      </c>
      <c r="C377" s="89" t="s">
        <v>237</v>
      </c>
      <c r="D377" s="90" t="s">
        <v>8</v>
      </c>
      <c r="E377" s="95">
        <v>1500</v>
      </c>
      <c r="F377" s="97">
        <f t="shared" si="18"/>
        <v>2.2867352585611558</v>
      </c>
      <c r="G377" s="96">
        <f t="shared" si="19"/>
        <v>2.6045573502692072</v>
      </c>
      <c r="H377" s="98">
        <v>575.91359999999997</v>
      </c>
      <c r="I377" s="99" t="s">
        <v>62</v>
      </c>
      <c r="J377" s="101" t="s">
        <v>491</v>
      </c>
      <c r="K377" s="100" t="s">
        <v>97</v>
      </c>
      <c r="L377" s="91" t="s">
        <v>14</v>
      </c>
      <c r="M377" s="91" t="s">
        <v>492</v>
      </c>
    </row>
    <row r="378" spans="1:13" x14ac:dyDescent="0.2">
      <c r="A378" s="88">
        <v>42053</v>
      </c>
      <c r="B378" s="229" t="s">
        <v>282</v>
      </c>
      <c r="C378" s="89" t="s">
        <v>117</v>
      </c>
      <c r="D378" s="90" t="s">
        <v>8</v>
      </c>
      <c r="E378" s="95">
        <v>1500</v>
      </c>
      <c r="F378" s="97">
        <f t="shared" si="18"/>
        <v>2.2867352585611558</v>
      </c>
      <c r="G378" s="96">
        <f t="shared" si="19"/>
        <v>2.6045573502692072</v>
      </c>
      <c r="H378" s="98">
        <v>575.91359999999997</v>
      </c>
      <c r="I378" s="99" t="s">
        <v>12</v>
      </c>
      <c r="J378" s="101" t="s">
        <v>491</v>
      </c>
      <c r="K378" s="100" t="s">
        <v>98</v>
      </c>
      <c r="L378" s="91" t="s">
        <v>14</v>
      </c>
      <c r="M378" s="91" t="s">
        <v>492</v>
      </c>
    </row>
    <row r="379" spans="1:13" x14ac:dyDescent="0.2">
      <c r="A379" s="88">
        <v>42053</v>
      </c>
      <c r="B379" s="229" t="s">
        <v>283</v>
      </c>
      <c r="C379" s="89" t="s">
        <v>117</v>
      </c>
      <c r="D379" s="90" t="s">
        <v>8</v>
      </c>
      <c r="E379" s="95">
        <v>1500</v>
      </c>
      <c r="F379" s="97">
        <f t="shared" si="18"/>
        <v>2.2867352585611558</v>
      </c>
      <c r="G379" s="96">
        <f t="shared" si="19"/>
        <v>2.6045573502692072</v>
      </c>
      <c r="H379" s="98">
        <v>575.91359999999997</v>
      </c>
      <c r="I379" s="99" t="s">
        <v>12</v>
      </c>
      <c r="J379" s="101" t="s">
        <v>491</v>
      </c>
      <c r="K379" s="100" t="s">
        <v>98</v>
      </c>
      <c r="L379" s="91" t="s">
        <v>14</v>
      </c>
      <c r="M379" s="91" t="s">
        <v>492</v>
      </c>
    </row>
    <row r="380" spans="1:13" x14ac:dyDescent="0.2">
      <c r="A380" s="88">
        <v>42053</v>
      </c>
      <c r="B380" s="229" t="s">
        <v>263</v>
      </c>
      <c r="C380" s="89" t="s">
        <v>237</v>
      </c>
      <c r="D380" s="90" t="s">
        <v>8</v>
      </c>
      <c r="E380" s="95">
        <v>1300</v>
      </c>
      <c r="F380" s="97">
        <f t="shared" si="18"/>
        <v>1.9818372240863349</v>
      </c>
      <c r="G380" s="96">
        <f t="shared" si="19"/>
        <v>2.2572830368999797</v>
      </c>
      <c r="H380" s="98">
        <v>575.91359999999997</v>
      </c>
      <c r="I380" s="99" t="s">
        <v>12</v>
      </c>
      <c r="J380" s="101" t="s">
        <v>491</v>
      </c>
      <c r="K380" s="100" t="s">
        <v>98</v>
      </c>
      <c r="L380" s="91" t="s">
        <v>14</v>
      </c>
      <c r="M380" s="91" t="s">
        <v>492</v>
      </c>
    </row>
    <row r="381" spans="1:13" x14ac:dyDescent="0.2">
      <c r="A381" s="88">
        <v>42054</v>
      </c>
      <c r="B381" s="229" t="s">
        <v>165</v>
      </c>
      <c r="C381" s="89" t="s">
        <v>117</v>
      </c>
      <c r="D381" s="90" t="s">
        <v>8</v>
      </c>
      <c r="E381" s="95">
        <v>600</v>
      </c>
      <c r="F381" s="97">
        <f t="shared" si="18"/>
        <v>0.91469410342446233</v>
      </c>
      <c r="G381" s="96">
        <f t="shared" si="19"/>
        <v>1.0418229401076828</v>
      </c>
      <c r="H381" s="98">
        <v>575.91359999999997</v>
      </c>
      <c r="I381" s="99" t="s">
        <v>62</v>
      </c>
      <c r="J381" s="101" t="s">
        <v>491</v>
      </c>
      <c r="K381" s="100" t="s">
        <v>95</v>
      </c>
      <c r="L381" s="91" t="s">
        <v>14</v>
      </c>
      <c r="M381" s="91" t="s">
        <v>492</v>
      </c>
    </row>
    <row r="382" spans="1:13" x14ac:dyDescent="0.2">
      <c r="A382" s="88">
        <v>42054</v>
      </c>
      <c r="B382" s="229" t="s">
        <v>166</v>
      </c>
      <c r="C382" s="89" t="s">
        <v>117</v>
      </c>
      <c r="D382" s="90" t="s">
        <v>8</v>
      </c>
      <c r="E382" s="95">
        <v>600</v>
      </c>
      <c r="F382" s="97">
        <f t="shared" si="18"/>
        <v>0.91469410342446233</v>
      </c>
      <c r="G382" s="96">
        <f t="shared" si="19"/>
        <v>1.0418229401076828</v>
      </c>
      <c r="H382" s="98">
        <v>575.91359999999997</v>
      </c>
      <c r="I382" s="99" t="s">
        <v>62</v>
      </c>
      <c r="J382" s="101" t="s">
        <v>491</v>
      </c>
      <c r="K382" s="100" t="s">
        <v>95</v>
      </c>
      <c r="L382" s="91" t="s">
        <v>14</v>
      </c>
      <c r="M382" s="91" t="s">
        <v>492</v>
      </c>
    </row>
    <row r="383" spans="1:13" x14ac:dyDescent="0.2">
      <c r="A383" s="88">
        <v>42054</v>
      </c>
      <c r="B383" s="229" t="s">
        <v>175</v>
      </c>
      <c r="C383" s="89" t="s">
        <v>117</v>
      </c>
      <c r="D383" s="90" t="s">
        <v>8</v>
      </c>
      <c r="E383" s="95">
        <v>300</v>
      </c>
      <c r="F383" s="97">
        <f t="shared" si="18"/>
        <v>0.45734705171223117</v>
      </c>
      <c r="G383" s="96">
        <f t="shared" si="19"/>
        <v>0.52091147005384142</v>
      </c>
      <c r="H383" s="98">
        <v>575.91359999999997</v>
      </c>
      <c r="I383" s="99" t="s">
        <v>62</v>
      </c>
      <c r="J383" s="101" t="s">
        <v>491</v>
      </c>
      <c r="K383" s="100" t="s">
        <v>100</v>
      </c>
      <c r="L383" s="91" t="s">
        <v>14</v>
      </c>
      <c r="M383" s="91" t="s">
        <v>492</v>
      </c>
    </row>
    <row r="384" spans="1:13" x14ac:dyDescent="0.2">
      <c r="A384" s="88">
        <v>42054</v>
      </c>
      <c r="B384" s="229" t="s">
        <v>179</v>
      </c>
      <c r="C384" s="89" t="s">
        <v>117</v>
      </c>
      <c r="D384" s="90" t="s">
        <v>8</v>
      </c>
      <c r="E384" s="95">
        <v>300</v>
      </c>
      <c r="F384" s="97">
        <f t="shared" si="18"/>
        <v>0.45734705171223117</v>
      </c>
      <c r="G384" s="96">
        <f t="shared" si="19"/>
        <v>0.52091147005384142</v>
      </c>
      <c r="H384" s="98">
        <v>575.91359999999997</v>
      </c>
      <c r="I384" s="99" t="s">
        <v>62</v>
      </c>
      <c r="J384" s="101" t="s">
        <v>491</v>
      </c>
      <c r="K384" s="100" t="s">
        <v>100</v>
      </c>
      <c r="L384" s="91" t="s">
        <v>14</v>
      </c>
      <c r="M384" s="91" t="s">
        <v>492</v>
      </c>
    </row>
    <row r="385" spans="1:13" x14ac:dyDescent="0.2">
      <c r="A385" s="88">
        <v>42054</v>
      </c>
      <c r="B385" s="229" t="s">
        <v>180</v>
      </c>
      <c r="C385" s="89" t="s">
        <v>237</v>
      </c>
      <c r="D385" s="90" t="s">
        <v>8</v>
      </c>
      <c r="E385" s="95">
        <v>1500</v>
      </c>
      <c r="F385" s="97">
        <f t="shared" si="18"/>
        <v>2.2867352585611558</v>
      </c>
      <c r="G385" s="96">
        <f t="shared" si="19"/>
        <v>2.6045573502692072</v>
      </c>
      <c r="H385" s="98">
        <v>575.91359999999997</v>
      </c>
      <c r="I385" s="99" t="s">
        <v>62</v>
      </c>
      <c r="J385" s="101" t="s">
        <v>491</v>
      </c>
      <c r="K385" s="100" t="s">
        <v>100</v>
      </c>
      <c r="L385" s="91" t="s">
        <v>14</v>
      </c>
      <c r="M385" s="91" t="s">
        <v>492</v>
      </c>
    </row>
    <row r="386" spans="1:13" x14ac:dyDescent="0.2">
      <c r="A386" s="88">
        <v>42054</v>
      </c>
      <c r="B386" s="229" t="s">
        <v>284</v>
      </c>
      <c r="C386" s="89" t="s">
        <v>117</v>
      </c>
      <c r="D386" s="90" t="s">
        <v>8</v>
      </c>
      <c r="E386" s="95">
        <v>1600</v>
      </c>
      <c r="F386" s="97">
        <f t="shared" ref="F386:F449" si="20">E386/655.957</f>
        <v>2.4391842757985662</v>
      </c>
      <c r="G386" s="96">
        <f t="shared" ref="G386:G449" si="21">E386/H386</f>
        <v>2.7781945069538212</v>
      </c>
      <c r="H386" s="98">
        <v>575.91359999999997</v>
      </c>
      <c r="I386" s="99" t="s">
        <v>12</v>
      </c>
      <c r="J386" s="101" t="s">
        <v>491</v>
      </c>
      <c r="K386" s="100" t="s">
        <v>99</v>
      </c>
      <c r="L386" s="91" t="s">
        <v>14</v>
      </c>
      <c r="M386" s="91" t="s">
        <v>492</v>
      </c>
    </row>
    <row r="387" spans="1:13" x14ac:dyDescent="0.2">
      <c r="A387" s="88">
        <v>42054</v>
      </c>
      <c r="B387" s="229" t="s">
        <v>285</v>
      </c>
      <c r="C387" s="89" t="s">
        <v>117</v>
      </c>
      <c r="D387" s="90" t="s">
        <v>8</v>
      </c>
      <c r="E387" s="95">
        <v>1600</v>
      </c>
      <c r="F387" s="97">
        <f t="shared" si="20"/>
        <v>2.4391842757985662</v>
      </c>
      <c r="G387" s="96">
        <f t="shared" si="21"/>
        <v>2.7781945069538212</v>
      </c>
      <c r="H387" s="98">
        <v>575.91359999999997</v>
      </c>
      <c r="I387" s="99" t="s">
        <v>12</v>
      </c>
      <c r="J387" s="101" t="s">
        <v>491</v>
      </c>
      <c r="K387" s="100" t="s">
        <v>99</v>
      </c>
      <c r="L387" s="91" t="s">
        <v>14</v>
      </c>
      <c r="M387" s="91" t="s">
        <v>492</v>
      </c>
    </row>
    <row r="388" spans="1:13" x14ac:dyDescent="0.2">
      <c r="A388" s="88">
        <v>42054</v>
      </c>
      <c r="B388" s="229" t="s">
        <v>263</v>
      </c>
      <c r="C388" s="89" t="s">
        <v>237</v>
      </c>
      <c r="D388" s="90" t="s">
        <v>8</v>
      </c>
      <c r="E388" s="95">
        <v>1200</v>
      </c>
      <c r="F388" s="97">
        <f t="shared" si="20"/>
        <v>1.8293882068489247</v>
      </c>
      <c r="G388" s="96">
        <f t="shared" si="21"/>
        <v>2.0836458802153657</v>
      </c>
      <c r="H388" s="98">
        <v>575.91359999999997</v>
      </c>
      <c r="I388" s="99" t="s">
        <v>12</v>
      </c>
      <c r="J388" s="101" t="s">
        <v>491</v>
      </c>
      <c r="K388" s="100" t="s">
        <v>99</v>
      </c>
      <c r="L388" s="91" t="s">
        <v>14</v>
      </c>
      <c r="M388" s="91" t="s">
        <v>492</v>
      </c>
    </row>
    <row r="389" spans="1:13" x14ac:dyDescent="0.2">
      <c r="A389" s="88">
        <v>42055</v>
      </c>
      <c r="B389" s="229" t="s">
        <v>286</v>
      </c>
      <c r="C389" s="89" t="s">
        <v>117</v>
      </c>
      <c r="D389" s="90" t="s">
        <v>8</v>
      </c>
      <c r="E389" s="95">
        <v>1700</v>
      </c>
      <c r="F389" s="97">
        <f t="shared" si="20"/>
        <v>2.5916332930359767</v>
      </c>
      <c r="G389" s="96">
        <f t="shared" si="21"/>
        <v>2.9518316636384347</v>
      </c>
      <c r="H389" s="98">
        <v>575.91359999999997</v>
      </c>
      <c r="I389" s="99" t="s">
        <v>12</v>
      </c>
      <c r="J389" s="101" t="s">
        <v>491</v>
      </c>
      <c r="K389" s="100" t="s">
        <v>101</v>
      </c>
      <c r="L389" s="91" t="s">
        <v>14</v>
      </c>
      <c r="M389" s="91" t="s">
        <v>492</v>
      </c>
    </row>
    <row r="390" spans="1:13" x14ac:dyDescent="0.2">
      <c r="A390" s="88">
        <v>42055</v>
      </c>
      <c r="B390" s="229" t="s">
        <v>287</v>
      </c>
      <c r="C390" s="89" t="s">
        <v>117</v>
      </c>
      <c r="D390" s="90" t="s">
        <v>8</v>
      </c>
      <c r="E390" s="95">
        <v>1000</v>
      </c>
      <c r="F390" s="97">
        <f t="shared" si="20"/>
        <v>1.5244901723741038</v>
      </c>
      <c r="G390" s="96">
        <f t="shared" si="21"/>
        <v>1.7363715668461381</v>
      </c>
      <c r="H390" s="98">
        <v>575.91359999999997</v>
      </c>
      <c r="I390" s="99" t="s">
        <v>12</v>
      </c>
      <c r="J390" s="101" t="s">
        <v>491</v>
      </c>
      <c r="K390" s="100" t="s">
        <v>101</v>
      </c>
      <c r="L390" s="91" t="s">
        <v>14</v>
      </c>
      <c r="M390" s="91" t="s">
        <v>492</v>
      </c>
    </row>
    <row r="391" spans="1:13" x14ac:dyDescent="0.2">
      <c r="A391" s="88">
        <v>42055</v>
      </c>
      <c r="B391" s="229" t="s">
        <v>263</v>
      </c>
      <c r="C391" s="89" t="s">
        <v>237</v>
      </c>
      <c r="D391" s="90" t="s">
        <v>8</v>
      </c>
      <c r="E391" s="95">
        <v>900</v>
      </c>
      <c r="F391" s="97">
        <f t="shared" si="20"/>
        <v>1.3720411551366933</v>
      </c>
      <c r="G391" s="96">
        <f t="shared" si="21"/>
        <v>1.5627344101615244</v>
      </c>
      <c r="H391" s="98">
        <v>575.91359999999997</v>
      </c>
      <c r="I391" s="99" t="s">
        <v>12</v>
      </c>
      <c r="J391" s="101" t="s">
        <v>491</v>
      </c>
      <c r="K391" s="100" t="s">
        <v>101</v>
      </c>
      <c r="L391" s="91" t="s">
        <v>14</v>
      </c>
      <c r="M391" s="91" t="s">
        <v>492</v>
      </c>
    </row>
    <row r="392" spans="1:13" x14ac:dyDescent="0.2">
      <c r="A392" s="88">
        <v>42055</v>
      </c>
      <c r="B392" s="229" t="s">
        <v>288</v>
      </c>
      <c r="C392" s="89" t="s">
        <v>117</v>
      </c>
      <c r="D392" s="90" t="s">
        <v>8</v>
      </c>
      <c r="E392" s="95">
        <v>1700</v>
      </c>
      <c r="F392" s="97">
        <f t="shared" si="20"/>
        <v>2.5916332930359767</v>
      </c>
      <c r="G392" s="96">
        <f t="shared" si="21"/>
        <v>2.9518316636384347</v>
      </c>
      <c r="H392" s="98">
        <v>575.91359999999997</v>
      </c>
      <c r="I392" s="99" t="s">
        <v>12</v>
      </c>
      <c r="J392" s="101" t="s">
        <v>491</v>
      </c>
      <c r="K392" s="100" t="s">
        <v>101</v>
      </c>
      <c r="L392" s="91" t="s">
        <v>14</v>
      </c>
      <c r="M392" s="91" t="s">
        <v>492</v>
      </c>
    </row>
    <row r="393" spans="1:13" x14ac:dyDescent="0.2">
      <c r="A393" s="88">
        <v>42055</v>
      </c>
      <c r="B393" s="229" t="s">
        <v>263</v>
      </c>
      <c r="C393" s="89" t="s">
        <v>237</v>
      </c>
      <c r="D393" s="90" t="s">
        <v>8</v>
      </c>
      <c r="E393" s="95">
        <v>600</v>
      </c>
      <c r="F393" s="97">
        <f t="shared" si="20"/>
        <v>0.91469410342446233</v>
      </c>
      <c r="G393" s="96">
        <f t="shared" si="21"/>
        <v>1.0418229401076828</v>
      </c>
      <c r="H393" s="98">
        <v>575.91359999999997</v>
      </c>
      <c r="I393" s="99" t="s">
        <v>12</v>
      </c>
      <c r="J393" s="101" t="s">
        <v>491</v>
      </c>
      <c r="K393" s="100" t="s">
        <v>101</v>
      </c>
      <c r="L393" s="91" t="s">
        <v>14</v>
      </c>
      <c r="M393" s="91" t="s">
        <v>492</v>
      </c>
    </row>
    <row r="394" spans="1:13" x14ac:dyDescent="0.2">
      <c r="A394" s="88">
        <v>42056</v>
      </c>
      <c r="B394" s="229" t="s">
        <v>289</v>
      </c>
      <c r="C394" s="89" t="s">
        <v>117</v>
      </c>
      <c r="D394" s="90" t="s">
        <v>8</v>
      </c>
      <c r="E394" s="95">
        <v>1500</v>
      </c>
      <c r="F394" s="97">
        <f t="shared" si="20"/>
        <v>2.2867352585611558</v>
      </c>
      <c r="G394" s="96">
        <f t="shared" si="21"/>
        <v>2.6045573502692072</v>
      </c>
      <c r="H394" s="98">
        <v>575.91359999999997</v>
      </c>
      <c r="I394" s="99" t="s">
        <v>12</v>
      </c>
      <c r="J394" s="101" t="s">
        <v>491</v>
      </c>
      <c r="K394" s="100" t="s">
        <v>102</v>
      </c>
      <c r="L394" s="91" t="s">
        <v>14</v>
      </c>
      <c r="M394" s="91" t="s">
        <v>492</v>
      </c>
    </row>
    <row r="395" spans="1:13" x14ac:dyDescent="0.2">
      <c r="A395" s="88">
        <v>42056</v>
      </c>
      <c r="B395" s="229" t="s">
        <v>290</v>
      </c>
      <c r="C395" s="89" t="s">
        <v>117</v>
      </c>
      <c r="D395" s="90" t="s">
        <v>8</v>
      </c>
      <c r="E395" s="95">
        <v>300</v>
      </c>
      <c r="F395" s="97">
        <f t="shared" si="20"/>
        <v>0.45734705171223117</v>
      </c>
      <c r="G395" s="96">
        <f t="shared" si="21"/>
        <v>0.52091147005384142</v>
      </c>
      <c r="H395" s="98">
        <v>575.91359999999997</v>
      </c>
      <c r="I395" s="99" t="s">
        <v>12</v>
      </c>
      <c r="J395" s="101" t="s">
        <v>491</v>
      </c>
      <c r="K395" s="100" t="s">
        <v>102</v>
      </c>
      <c r="L395" s="91" t="s">
        <v>14</v>
      </c>
      <c r="M395" s="91" t="s">
        <v>492</v>
      </c>
    </row>
    <row r="396" spans="1:13" x14ac:dyDescent="0.2">
      <c r="A396" s="88">
        <v>42056</v>
      </c>
      <c r="B396" s="229" t="s">
        <v>263</v>
      </c>
      <c r="C396" s="89" t="s">
        <v>237</v>
      </c>
      <c r="D396" s="90" t="s">
        <v>8</v>
      </c>
      <c r="E396" s="95">
        <v>3000</v>
      </c>
      <c r="F396" s="97">
        <f t="shared" si="20"/>
        <v>4.5734705171223116</v>
      </c>
      <c r="G396" s="96">
        <f t="shared" si="21"/>
        <v>5.2091147005384144</v>
      </c>
      <c r="H396" s="98">
        <v>575.91359999999997</v>
      </c>
      <c r="I396" s="99" t="s">
        <v>12</v>
      </c>
      <c r="J396" s="101" t="s">
        <v>491</v>
      </c>
      <c r="K396" s="100" t="s">
        <v>102</v>
      </c>
      <c r="L396" s="91" t="s">
        <v>14</v>
      </c>
      <c r="M396" s="91" t="s">
        <v>492</v>
      </c>
    </row>
    <row r="397" spans="1:13" x14ac:dyDescent="0.2">
      <c r="A397" s="88">
        <v>42056</v>
      </c>
      <c r="B397" s="229" t="s">
        <v>285</v>
      </c>
      <c r="C397" s="89" t="s">
        <v>117</v>
      </c>
      <c r="D397" s="90" t="s">
        <v>8</v>
      </c>
      <c r="E397" s="95">
        <v>1700</v>
      </c>
      <c r="F397" s="97">
        <f t="shared" si="20"/>
        <v>2.5916332930359767</v>
      </c>
      <c r="G397" s="96">
        <f t="shared" si="21"/>
        <v>2.9518316636384347</v>
      </c>
      <c r="H397" s="98">
        <v>575.91359999999997</v>
      </c>
      <c r="I397" s="99" t="s">
        <v>12</v>
      </c>
      <c r="J397" s="101" t="s">
        <v>491</v>
      </c>
      <c r="K397" s="100" t="s">
        <v>102</v>
      </c>
      <c r="L397" s="91" t="s">
        <v>14</v>
      </c>
      <c r="M397" s="91" t="s">
        <v>492</v>
      </c>
    </row>
    <row r="398" spans="1:13" x14ac:dyDescent="0.2">
      <c r="A398" s="88">
        <v>42059</v>
      </c>
      <c r="B398" s="229" t="s">
        <v>142</v>
      </c>
      <c r="C398" s="89" t="s">
        <v>117</v>
      </c>
      <c r="D398" s="90" t="s">
        <v>9</v>
      </c>
      <c r="E398" s="95">
        <v>500</v>
      </c>
      <c r="F398" s="97">
        <f t="shared" si="20"/>
        <v>0.76224508618705189</v>
      </c>
      <c r="G398" s="96">
        <f t="shared" si="21"/>
        <v>0.86818578342306907</v>
      </c>
      <c r="H398" s="98">
        <v>575.91359999999997</v>
      </c>
      <c r="I398" s="99" t="s">
        <v>58</v>
      </c>
      <c r="J398" s="101" t="s">
        <v>491</v>
      </c>
      <c r="K398" s="100" t="s">
        <v>112</v>
      </c>
      <c r="L398" s="91" t="s">
        <v>14</v>
      </c>
      <c r="M398" s="91" t="s">
        <v>492</v>
      </c>
    </row>
    <row r="399" spans="1:13" x14ac:dyDescent="0.2">
      <c r="A399" s="88">
        <v>42059</v>
      </c>
      <c r="B399" s="229" t="s">
        <v>143</v>
      </c>
      <c r="C399" s="89" t="s">
        <v>117</v>
      </c>
      <c r="D399" s="90" t="s">
        <v>9</v>
      </c>
      <c r="E399" s="95">
        <v>500</v>
      </c>
      <c r="F399" s="97">
        <f t="shared" si="20"/>
        <v>0.76224508618705189</v>
      </c>
      <c r="G399" s="96">
        <f t="shared" si="21"/>
        <v>0.86818578342306907</v>
      </c>
      <c r="H399" s="98">
        <v>575.91359999999997</v>
      </c>
      <c r="I399" s="99" t="s">
        <v>58</v>
      </c>
      <c r="J399" s="101" t="s">
        <v>491</v>
      </c>
      <c r="K399" s="100" t="s">
        <v>112</v>
      </c>
      <c r="L399" s="91" t="s">
        <v>14</v>
      </c>
      <c r="M399" s="91" t="s">
        <v>492</v>
      </c>
    </row>
    <row r="400" spans="1:13" x14ac:dyDescent="0.2">
      <c r="A400" s="88">
        <v>42059</v>
      </c>
      <c r="B400" s="229" t="s">
        <v>147</v>
      </c>
      <c r="C400" s="89" t="s">
        <v>117</v>
      </c>
      <c r="D400" s="90" t="s">
        <v>11</v>
      </c>
      <c r="E400" s="95">
        <v>600</v>
      </c>
      <c r="F400" s="97">
        <f t="shared" si="20"/>
        <v>0.91469410342446233</v>
      </c>
      <c r="G400" s="96">
        <f t="shared" si="21"/>
        <v>1.0418229401076828</v>
      </c>
      <c r="H400" s="98">
        <v>575.91359999999997</v>
      </c>
      <c r="I400" s="99" t="s">
        <v>61</v>
      </c>
      <c r="J400" s="101" t="s">
        <v>491</v>
      </c>
      <c r="K400" s="100" t="s">
        <v>104</v>
      </c>
      <c r="L400" s="91" t="s">
        <v>14</v>
      </c>
      <c r="M400" s="91" t="s">
        <v>492</v>
      </c>
    </row>
    <row r="401" spans="1:13" x14ac:dyDescent="0.2">
      <c r="A401" s="88">
        <v>42059</v>
      </c>
      <c r="B401" s="229" t="s">
        <v>302</v>
      </c>
      <c r="C401" s="89" t="s">
        <v>148</v>
      </c>
      <c r="D401" s="90" t="s">
        <v>11</v>
      </c>
      <c r="E401" s="95">
        <v>50000</v>
      </c>
      <c r="F401" s="97">
        <f t="shared" si="20"/>
        <v>76.224508618705187</v>
      </c>
      <c r="G401" s="96">
        <f t="shared" si="21"/>
        <v>86.818578342306907</v>
      </c>
      <c r="H401" s="98">
        <v>575.91359999999997</v>
      </c>
      <c r="I401" s="99" t="s">
        <v>61</v>
      </c>
      <c r="J401" s="101" t="s">
        <v>491</v>
      </c>
      <c r="K401" s="100" t="s">
        <v>104</v>
      </c>
      <c r="L401" s="91" t="s">
        <v>14</v>
      </c>
      <c r="M401" s="91" t="s">
        <v>492</v>
      </c>
    </row>
    <row r="402" spans="1:13" x14ac:dyDescent="0.2">
      <c r="A402" s="88">
        <v>42059</v>
      </c>
      <c r="B402" s="229" t="s">
        <v>156</v>
      </c>
      <c r="C402" s="89" t="s">
        <v>117</v>
      </c>
      <c r="D402" s="90" t="s">
        <v>11</v>
      </c>
      <c r="E402" s="95">
        <v>600</v>
      </c>
      <c r="F402" s="97">
        <f t="shared" si="20"/>
        <v>0.91469410342446233</v>
      </c>
      <c r="G402" s="96">
        <f t="shared" si="21"/>
        <v>1.0418229401076828</v>
      </c>
      <c r="H402" s="98">
        <v>575.91359999999997</v>
      </c>
      <c r="I402" s="99" t="s">
        <v>61</v>
      </c>
      <c r="J402" s="101" t="s">
        <v>491</v>
      </c>
      <c r="K402" s="100" t="s">
        <v>104</v>
      </c>
      <c r="L402" s="91" t="s">
        <v>14</v>
      </c>
      <c r="M402" s="91" t="s">
        <v>492</v>
      </c>
    </row>
    <row r="403" spans="1:13" x14ac:dyDescent="0.2">
      <c r="A403" s="88">
        <v>42059</v>
      </c>
      <c r="B403" s="229" t="s">
        <v>286</v>
      </c>
      <c r="C403" s="89" t="s">
        <v>117</v>
      </c>
      <c r="D403" s="90" t="s">
        <v>8</v>
      </c>
      <c r="E403" s="95">
        <v>1700</v>
      </c>
      <c r="F403" s="97">
        <f t="shared" si="20"/>
        <v>2.5916332930359767</v>
      </c>
      <c r="G403" s="96">
        <f t="shared" si="21"/>
        <v>2.9518316636384347</v>
      </c>
      <c r="H403" s="98">
        <v>575.91359999999997</v>
      </c>
      <c r="I403" s="99" t="s">
        <v>12</v>
      </c>
      <c r="J403" s="101" t="s">
        <v>491</v>
      </c>
      <c r="K403" s="100" t="s">
        <v>103</v>
      </c>
      <c r="L403" s="91" t="s">
        <v>14</v>
      </c>
      <c r="M403" s="91" t="s">
        <v>492</v>
      </c>
    </row>
    <row r="404" spans="1:13" x14ac:dyDescent="0.2">
      <c r="A404" s="88">
        <v>42059</v>
      </c>
      <c r="B404" s="229" t="s">
        <v>291</v>
      </c>
      <c r="C404" s="89" t="s">
        <v>117</v>
      </c>
      <c r="D404" s="90" t="s">
        <v>8</v>
      </c>
      <c r="E404" s="95">
        <v>300</v>
      </c>
      <c r="F404" s="97">
        <f t="shared" si="20"/>
        <v>0.45734705171223117</v>
      </c>
      <c r="G404" s="96">
        <f t="shared" si="21"/>
        <v>0.52091147005384142</v>
      </c>
      <c r="H404" s="98">
        <v>575.91359999999997</v>
      </c>
      <c r="I404" s="99" t="s">
        <v>12</v>
      </c>
      <c r="J404" s="101" t="s">
        <v>491</v>
      </c>
      <c r="K404" s="100" t="s">
        <v>103</v>
      </c>
      <c r="L404" s="91" t="s">
        <v>14</v>
      </c>
      <c r="M404" s="91" t="s">
        <v>492</v>
      </c>
    </row>
    <row r="405" spans="1:13" x14ac:dyDescent="0.2">
      <c r="A405" s="88">
        <v>42059</v>
      </c>
      <c r="B405" s="229" t="s">
        <v>263</v>
      </c>
      <c r="C405" s="89" t="s">
        <v>237</v>
      </c>
      <c r="D405" s="90" t="s">
        <v>8</v>
      </c>
      <c r="E405" s="95">
        <v>1300</v>
      </c>
      <c r="F405" s="97">
        <f t="shared" si="20"/>
        <v>1.9818372240863349</v>
      </c>
      <c r="G405" s="96">
        <f t="shared" si="21"/>
        <v>2.2572830368999797</v>
      </c>
      <c r="H405" s="98">
        <v>575.91359999999997</v>
      </c>
      <c r="I405" s="99" t="s">
        <v>12</v>
      </c>
      <c r="J405" s="101" t="s">
        <v>491</v>
      </c>
      <c r="K405" s="100" t="s">
        <v>103</v>
      </c>
      <c r="L405" s="91" t="s">
        <v>14</v>
      </c>
      <c r="M405" s="91" t="s">
        <v>492</v>
      </c>
    </row>
    <row r="406" spans="1:13" x14ac:dyDescent="0.2">
      <c r="A406" s="88">
        <v>42059</v>
      </c>
      <c r="B406" s="229" t="s">
        <v>292</v>
      </c>
      <c r="C406" s="89" t="s">
        <v>117</v>
      </c>
      <c r="D406" s="90" t="s">
        <v>8</v>
      </c>
      <c r="E406" s="95">
        <v>300</v>
      </c>
      <c r="F406" s="97">
        <f t="shared" si="20"/>
        <v>0.45734705171223117</v>
      </c>
      <c r="G406" s="96">
        <f t="shared" si="21"/>
        <v>0.52091147005384142</v>
      </c>
      <c r="H406" s="98">
        <v>575.91359999999997</v>
      </c>
      <c r="I406" s="99" t="s">
        <v>12</v>
      </c>
      <c r="J406" s="101" t="s">
        <v>491</v>
      </c>
      <c r="K406" s="100" t="s">
        <v>103</v>
      </c>
      <c r="L406" s="91" t="s">
        <v>14</v>
      </c>
      <c r="M406" s="91" t="s">
        <v>492</v>
      </c>
    </row>
    <row r="407" spans="1:13" x14ac:dyDescent="0.2">
      <c r="A407" s="88">
        <v>42059</v>
      </c>
      <c r="B407" s="229" t="s">
        <v>293</v>
      </c>
      <c r="C407" s="89" t="s">
        <v>117</v>
      </c>
      <c r="D407" s="90" t="s">
        <v>8</v>
      </c>
      <c r="E407" s="95">
        <v>1700</v>
      </c>
      <c r="F407" s="97">
        <f t="shared" si="20"/>
        <v>2.5916332930359767</v>
      </c>
      <c r="G407" s="96">
        <f t="shared" si="21"/>
        <v>2.9518316636384347</v>
      </c>
      <c r="H407" s="98">
        <v>575.91359999999997</v>
      </c>
      <c r="I407" s="99" t="s">
        <v>12</v>
      </c>
      <c r="J407" s="101" t="s">
        <v>491</v>
      </c>
      <c r="K407" s="100" t="s">
        <v>103</v>
      </c>
      <c r="L407" s="91" t="s">
        <v>14</v>
      </c>
      <c r="M407" s="91" t="s">
        <v>492</v>
      </c>
    </row>
    <row r="408" spans="1:13" x14ac:dyDescent="0.2">
      <c r="A408" s="88">
        <v>42060</v>
      </c>
      <c r="B408" s="229" t="s">
        <v>176</v>
      </c>
      <c r="C408" s="89" t="s">
        <v>117</v>
      </c>
      <c r="D408" s="90" t="s">
        <v>8</v>
      </c>
      <c r="E408" s="95">
        <v>600</v>
      </c>
      <c r="F408" s="97">
        <f t="shared" si="20"/>
        <v>0.91469410342446233</v>
      </c>
      <c r="G408" s="96">
        <f t="shared" si="21"/>
        <v>1.0418229401076828</v>
      </c>
      <c r="H408" s="98">
        <v>575.91359999999997</v>
      </c>
      <c r="I408" s="99" t="s">
        <v>62</v>
      </c>
      <c r="J408" s="101" t="s">
        <v>491</v>
      </c>
      <c r="K408" s="100" t="s">
        <v>106</v>
      </c>
      <c r="L408" s="91" t="s">
        <v>14</v>
      </c>
      <c r="M408" s="91" t="s">
        <v>492</v>
      </c>
    </row>
    <row r="409" spans="1:13" x14ac:dyDescent="0.2">
      <c r="A409" s="88">
        <v>42060</v>
      </c>
      <c r="B409" s="229" t="s">
        <v>251</v>
      </c>
      <c r="C409" s="89" t="s">
        <v>117</v>
      </c>
      <c r="D409" s="90" t="s">
        <v>8</v>
      </c>
      <c r="E409" s="95">
        <v>1000</v>
      </c>
      <c r="F409" s="97">
        <f t="shared" si="20"/>
        <v>1.5244901723741038</v>
      </c>
      <c r="G409" s="96">
        <f t="shared" si="21"/>
        <v>1.7363715668461381</v>
      </c>
      <c r="H409" s="98">
        <v>575.91359999999997</v>
      </c>
      <c r="I409" s="99" t="s">
        <v>62</v>
      </c>
      <c r="J409" s="101" t="s">
        <v>491</v>
      </c>
      <c r="K409" s="100" t="s">
        <v>106</v>
      </c>
      <c r="L409" s="91" t="s">
        <v>14</v>
      </c>
      <c r="M409" s="91" t="s">
        <v>492</v>
      </c>
    </row>
    <row r="410" spans="1:13" x14ac:dyDescent="0.2">
      <c r="A410" s="88">
        <v>42060</v>
      </c>
      <c r="B410" s="229" t="s">
        <v>252</v>
      </c>
      <c r="C410" s="89" t="s">
        <v>117</v>
      </c>
      <c r="D410" s="90" t="s">
        <v>8</v>
      </c>
      <c r="E410" s="95">
        <v>800</v>
      </c>
      <c r="F410" s="97">
        <f t="shared" si="20"/>
        <v>1.2195921378992831</v>
      </c>
      <c r="G410" s="96">
        <f t="shared" si="21"/>
        <v>1.3890972534769106</v>
      </c>
      <c r="H410" s="98">
        <v>575.91359999999997</v>
      </c>
      <c r="I410" s="99" t="s">
        <v>62</v>
      </c>
      <c r="J410" s="101" t="s">
        <v>491</v>
      </c>
      <c r="K410" s="100" t="s">
        <v>106</v>
      </c>
      <c r="L410" s="91" t="s">
        <v>14</v>
      </c>
      <c r="M410" s="91" t="s">
        <v>492</v>
      </c>
    </row>
    <row r="411" spans="1:13" x14ac:dyDescent="0.2">
      <c r="A411" s="88">
        <v>42060</v>
      </c>
      <c r="B411" s="229" t="s">
        <v>253</v>
      </c>
      <c r="C411" s="89" t="s">
        <v>117</v>
      </c>
      <c r="D411" s="90" t="s">
        <v>8</v>
      </c>
      <c r="E411" s="95">
        <v>800</v>
      </c>
      <c r="F411" s="97">
        <f t="shared" si="20"/>
        <v>1.2195921378992831</v>
      </c>
      <c r="G411" s="96">
        <f t="shared" si="21"/>
        <v>1.3890972534769106</v>
      </c>
      <c r="H411" s="98">
        <v>575.91359999999997</v>
      </c>
      <c r="I411" s="99" t="s">
        <v>62</v>
      </c>
      <c r="J411" s="101" t="s">
        <v>491</v>
      </c>
      <c r="K411" s="100" t="s">
        <v>106</v>
      </c>
      <c r="L411" s="91" t="s">
        <v>14</v>
      </c>
      <c r="M411" s="91" t="s">
        <v>492</v>
      </c>
    </row>
    <row r="412" spans="1:13" x14ac:dyDescent="0.2">
      <c r="A412" s="88">
        <v>42060</v>
      </c>
      <c r="B412" s="229" t="s">
        <v>254</v>
      </c>
      <c r="C412" s="89" t="s">
        <v>117</v>
      </c>
      <c r="D412" s="90" t="s">
        <v>8</v>
      </c>
      <c r="E412" s="95">
        <v>1000</v>
      </c>
      <c r="F412" s="97">
        <f t="shared" si="20"/>
        <v>1.5244901723741038</v>
      </c>
      <c r="G412" s="96">
        <f t="shared" si="21"/>
        <v>1.7363715668461381</v>
      </c>
      <c r="H412" s="98">
        <v>575.91359999999997</v>
      </c>
      <c r="I412" s="99" t="s">
        <v>62</v>
      </c>
      <c r="J412" s="101" t="s">
        <v>491</v>
      </c>
      <c r="K412" s="100" t="s">
        <v>106</v>
      </c>
      <c r="L412" s="91" t="s">
        <v>14</v>
      </c>
      <c r="M412" s="91" t="s">
        <v>492</v>
      </c>
    </row>
    <row r="413" spans="1:13" x14ac:dyDescent="0.2">
      <c r="A413" s="88">
        <v>42060</v>
      </c>
      <c r="B413" s="229" t="s">
        <v>255</v>
      </c>
      <c r="C413" s="89" t="s">
        <v>117</v>
      </c>
      <c r="D413" s="90" t="s">
        <v>8</v>
      </c>
      <c r="E413" s="95">
        <v>600</v>
      </c>
      <c r="F413" s="97">
        <f t="shared" si="20"/>
        <v>0.91469410342446233</v>
      </c>
      <c r="G413" s="96">
        <f t="shared" si="21"/>
        <v>1.0418229401076828</v>
      </c>
      <c r="H413" s="98">
        <v>575.91359999999997</v>
      </c>
      <c r="I413" s="99" t="s">
        <v>62</v>
      </c>
      <c r="J413" s="101" t="s">
        <v>491</v>
      </c>
      <c r="K413" s="100" t="s">
        <v>106</v>
      </c>
      <c r="L413" s="91" t="s">
        <v>14</v>
      </c>
      <c r="M413" s="91" t="s">
        <v>492</v>
      </c>
    </row>
    <row r="414" spans="1:13" x14ac:dyDescent="0.2">
      <c r="A414" s="88">
        <v>42060</v>
      </c>
      <c r="B414" s="229" t="s">
        <v>178</v>
      </c>
      <c r="C414" s="89" t="s">
        <v>237</v>
      </c>
      <c r="D414" s="90" t="s">
        <v>8</v>
      </c>
      <c r="E414" s="95">
        <v>1500</v>
      </c>
      <c r="F414" s="97">
        <f t="shared" si="20"/>
        <v>2.2867352585611558</v>
      </c>
      <c r="G414" s="96">
        <f t="shared" si="21"/>
        <v>2.6045573502692072</v>
      </c>
      <c r="H414" s="98">
        <v>575.91359999999997</v>
      </c>
      <c r="I414" s="99" t="s">
        <v>62</v>
      </c>
      <c r="J414" s="101" t="s">
        <v>491</v>
      </c>
      <c r="K414" s="100" t="s">
        <v>106</v>
      </c>
      <c r="L414" s="91" t="s">
        <v>14</v>
      </c>
      <c r="M414" s="91" t="s">
        <v>492</v>
      </c>
    </row>
    <row r="415" spans="1:13" x14ac:dyDescent="0.2">
      <c r="A415" s="88">
        <v>42060</v>
      </c>
      <c r="B415" s="229" t="s">
        <v>165</v>
      </c>
      <c r="C415" s="89" t="s">
        <v>117</v>
      </c>
      <c r="D415" s="90" t="s">
        <v>8</v>
      </c>
      <c r="E415" s="95">
        <v>600</v>
      </c>
      <c r="F415" s="97">
        <f t="shared" si="20"/>
        <v>0.91469410342446233</v>
      </c>
      <c r="G415" s="96">
        <f t="shared" si="21"/>
        <v>1.0418229401076828</v>
      </c>
      <c r="H415" s="98">
        <v>575.91359999999997</v>
      </c>
      <c r="I415" s="99" t="s">
        <v>62</v>
      </c>
      <c r="J415" s="101" t="s">
        <v>491</v>
      </c>
      <c r="K415" s="100" t="s">
        <v>105</v>
      </c>
      <c r="L415" s="91" t="s">
        <v>14</v>
      </c>
      <c r="M415" s="91" t="s">
        <v>492</v>
      </c>
    </row>
    <row r="416" spans="1:13" x14ac:dyDescent="0.2">
      <c r="A416" s="88">
        <v>42060</v>
      </c>
      <c r="B416" s="229" t="s">
        <v>166</v>
      </c>
      <c r="C416" s="89" t="s">
        <v>117</v>
      </c>
      <c r="D416" s="90" t="s">
        <v>8</v>
      </c>
      <c r="E416" s="95">
        <v>600</v>
      </c>
      <c r="F416" s="97">
        <f t="shared" si="20"/>
        <v>0.91469410342446233</v>
      </c>
      <c r="G416" s="96">
        <f t="shared" si="21"/>
        <v>1.0418229401076828</v>
      </c>
      <c r="H416" s="98">
        <v>575.91359999999997</v>
      </c>
      <c r="I416" s="99" t="s">
        <v>62</v>
      </c>
      <c r="J416" s="101" t="s">
        <v>491</v>
      </c>
      <c r="K416" s="100" t="s">
        <v>105</v>
      </c>
      <c r="L416" s="91" t="s">
        <v>14</v>
      </c>
      <c r="M416" s="91" t="s">
        <v>492</v>
      </c>
    </row>
    <row r="417" spans="1:13" x14ac:dyDescent="0.2">
      <c r="A417" s="88">
        <v>42061</v>
      </c>
      <c r="B417" s="229" t="s">
        <v>149</v>
      </c>
      <c r="C417" s="89" t="s">
        <v>117</v>
      </c>
      <c r="D417" s="90" t="s">
        <v>11</v>
      </c>
      <c r="E417" s="95">
        <v>500</v>
      </c>
      <c r="F417" s="97">
        <f t="shared" si="20"/>
        <v>0.76224508618705189</v>
      </c>
      <c r="G417" s="96">
        <f t="shared" si="21"/>
        <v>0.86818578342306907</v>
      </c>
      <c r="H417" s="98">
        <v>575.91359999999997</v>
      </c>
      <c r="I417" s="99" t="s">
        <v>61</v>
      </c>
      <c r="J417" s="101" t="s">
        <v>491</v>
      </c>
      <c r="K417" s="100" t="s">
        <v>107</v>
      </c>
      <c r="L417" s="91" t="s">
        <v>14</v>
      </c>
      <c r="M417" s="91" t="s">
        <v>492</v>
      </c>
    </row>
    <row r="418" spans="1:13" x14ac:dyDescent="0.2">
      <c r="A418" s="88">
        <v>42061</v>
      </c>
      <c r="B418" s="229" t="s">
        <v>152</v>
      </c>
      <c r="C418" s="89" t="s">
        <v>145</v>
      </c>
      <c r="D418" s="90" t="s">
        <v>11</v>
      </c>
      <c r="E418" s="95">
        <v>15000</v>
      </c>
      <c r="F418" s="97">
        <f t="shared" si="20"/>
        <v>22.867352585611556</v>
      </c>
      <c r="G418" s="96">
        <f t="shared" si="21"/>
        <v>26.045573502692072</v>
      </c>
      <c r="H418" s="98">
        <v>575.91359999999997</v>
      </c>
      <c r="I418" s="99" t="s">
        <v>61</v>
      </c>
      <c r="J418" s="101" t="s">
        <v>491</v>
      </c>
      <c r="K418" s="100" t="s">
        <v>107</v>
      </c>
      <c r="L418" s="91" t="s">
        <v>14</v>
      </c>
      <c r="M418" s="91" t="s">
        <v>492</v>
      </c>
    </row>
    <row r="419" spans="1:13" x14ac:dyDescent="0.2">
      <c r="A419" s="88">
        <v>42061</v>
      </c>
      <c r="B419" s="229" t="s">
        <v>155</v>
      </c>
      <c r="C419" s="89" t="s">
        <v>117</v>
      </c>
      <c r="D419" s="90" t="s">
        <v>11</v>
      </c>
      <c r="E419" s="95">
        <v>500</v>
      </c>
      <c r="F419" s="97">
        <f t="shared" si="20"/>
        <v>0.76224508618705189</v>
      </c>
      <c r="G419" s="96">
        <f t="shared" si="21"/>
        <v>0.86818578342306907</v>
      </c>
      <c r="H419" s="98">
        <v>575.91359999999997</v>
      </c>
      <c r="I419" s="99" t="s">
        <v>61</v>
      </c>
      <c r="J419" s="101" t="s">
        <v>491</v>
      </c>
      <c r="K419" s="100" t="s">
        <v>107</v>
      </c>
      <c r="L419" s="91" t="s">
        <v>14</v>
      </c>
      <c r="M419" s="91" t="s">
        <v>492</v>
      </c>
    </row>
    <row r="420" spans="1:13" x14ac:dyDescent="0.2">
      <c r="A420" s="88">
        <v>42061</v>
      </c>
      <c r="B420" s="229" t="s">
        <v>150</v>
      </c>
      <c r="C420" s="89" t="s">
        <v>117</v>
      </c>
      <c r="D420" s="90" t="s">
        <v>11</v>
      </c>
      <c r="E420" s="95">
        <v>300</v>
      </c>
      <c r="F420" s="97">
        <f t="shared" si="20"/>
        <v>0.45734705171223117</v>
      </c>
      <c r="G420" s="96">
        <f t="shared" si="21"/>
        <v>0.52091147005384142</v>
      </c>
      <c r="H420" s="98">
        <v>575.91359999999997</v>
      </c>
      <c r="I420" s="99" t="s">
        <v>61</v>
      </c>
      <c r="J420" s="101" t="s">
        <v>491</v>
      </c>
      <c r="K420" s="100" t="s">
        <v>109</v>
      </c>
      <c r="L420" s="91" t="s">
        <v>14</v>
      </c>
      <c r="M420" s="91" t="s">
        <v>492</v>
      </c>
    </row>
    <row r="421" spans="1:13" x14ac:dyDescent="0.2">
      <c r="A421" s="88">
        <v>42061</v>
      </c>
      <c r="B421" s="229" t="s">
        <v>153</v>
      </c>
      <c r="C421" s="89" t="s">
        <v>117</v>
      </c>
      <c r="D421" s="90" t="s">
        <v>11</v>
      </c>
      <c r="E421" s="95">
        <v>300</v>
      </c>
      <c r="F421" s="97">
        <f t="shared" si="20"/>
        <v>0.45734705171223117</v>
      </c>
      <c r="G421" s="96">
        <f t="shared" si="21"/>
        <v>0.52091147005384142</v>
      </c>
      <c r="H421" s="98">
        <v>575.91359999999997</v>
      </c>
      <c r="I421" s="99" t="s">
        <v>61</v>
      </c>
      <c r="J421" s="101" t="s">
        <v>491</v>
      </c>
      <c r="K421" s="100" t="s">
        <v>109</v>
      </c>
      <c r="L421" s="91" t="s">
        <v>14</v>
      </c>
      <c r="M421" s="91" t="s">
        <v>492</v>
      </c>
    </row>
    <row r="422" spans="1:13" x14ac:dyDescent="0.2">
      <c r="A422" s="88">
        <v>42061</v>
      </c>
      <c r="B422" s="229" t="s">
        <v>151</v>
      </c>
      <c r="C422" s="89" t="s">
        <v>117</v>
      </c>
      <c r="D422" s="90" t="s">
        <v>11</v>
      </c>
      <c r="E422" s="95">
        <v>400</v>
      </c>
      <c r="F422" s="97">
        <f t="shared" si="20"/>
        <v>0.60979606894964156</v>
      </c>
      <c r="G422" s="96">
        <f t="shared" si="21"/>
        <v>0.6945486267384553</v>
      </c>
      <c r="H422" s="98">
        <v>575.91359999999997</v>
      </c>
      <c r="I422" s="99" t="s">
        <v>61</v>
      </c>
      <c r="J422" s="101" t="s">
        <v>491</v>
      </c>
      <c r="K422" s="100" t="s">
        <v>111</v>
      </c>
      <c r="L422" s="91" t="s">
        <v>14</v>
      </c>
      <c r="M422" s="91" t="s">
        <v>492</v>
      </c>
    </row>
    <row r="423" spans="1:13" x14ac:dyDescent="0.2">
      <c r="A423" s="88">
        <v>42061</v>
      </c>
      <c r="B423" s="229" t="s">
        <v>154</v>
      </c>
      <c r="C423" s="89" t="s">
        <v>117</v>
      </c>
      <c r="D423" s="90" t="s">
        <v>11</v>
      </c>
      <c r="E423" s="95">
        <v>400</v>
      </c>
      <c r="F423" s="97">
        <f t="shared" si="20"/>
        <v>0.60979606894964156</v>
      </c>
      <c r="G423" s="96">
        <f t="shared" si="21"/>
        <v>0.6945486267384553</v>
      </c>
      <c r="H423" s="98">
        <v>575.91359999999997</v>
      </c>
      <c r="I423" s="99" t="s">
        <v>61</v>
      </c>
      <c r="J423" s="101" t="s">
        <v>491</v>
      </c>
      <c r="K423" s="100" t="s">
        <v>111</v>
      </c>
      <c r="L423" s="91" t="s">
        <v>14</v>
      </c>
      <c r="M423" s="91" t="s">
        <v>492</v>
      </c>
    </row>
    <row r="424" spans="1:13" x14ac:dyDescent="0.2">
      <c r="A424" s="88">
        <v>42061</v>
      </c>
      <c r="B424" s="229" t="s">
        <v>165</v>
      </c>
      <c r="C424" s="89" t="s">
        <v>117</v>
      </c>
      <c r="D424" s="90" t="s">
        <v>8</v>
      </c>
      <c r="E424" s="95">
        <v>600</v>
      </c>
      <c r="F424" s="97">
        <f t="shared" si="20"/>
        <v>0.91469410342446233</v>
      </c>
      <c r="G424" s="96">
        <f t="shared" si="21"/>
        <v>1.0418229401076828</v>
      </c>
      <c r="H424" s="98">
        <v>575.91359999999997</v>
      </c>
      <c r="I424" s="99" t="s">
        <v>62</v>
      </c>
      <c r="J424" s="101" t="s">
        <v>491</v>
      </c>
      <c r="K424" s="100" t="s">
        <v>105</v>
      </c>
      <c r="L424" s="91" t="s">
        <v>14</v>
      </c>
      <c r="M424" s="91" t="s">
        <v>492</v>
      </c>
    </row>
    <row r="425" spans="1:13" x14ac:dyDescent="0.2">
      <c r="A425" s="88">
        <v>42061</v>
      </c>
      <c r="B425" s="229" t="s">
        <v>166</v>
      </c>
      <c r="C425" s="89" t="s">
        <v>117</v>
      </c>
      <c r="D425" s="90" t="s">
        <v>8</v>
      </c>
      <c r="E425" s="95">
        <v>600</v>
      </c>
      <c r="F425" s="97">
        <f t="shared" si="20"/>
        <v>0.91469410342446233</v>
      </c>
      <c r="G425" s="96">
        <f t="shared" si="21"/>
        <v>1.0418229401076828</v>
      </c>
      <c r="H425" s="98">
        <v>575.91359999999997</v>
      </c>
      <c r="I425" s="99" t="s">
        <v>62</v>
      </c>
      <c r="J425" s="101" t="s">
        <v>491</v>
      </c>
      <c r="K425" s="100" t="s">
        <v>105</v>
      </c>
      <c r="L425" s="91" t="s">
        <v>14</v>
      </c>
      <c r="M425" s="91" t="s">
        <v>492</v>
      </c>
    </row>
    <row r="426" spans="1:13" x14ac:dyDescent="0.2">
      <c r="A426" s="88">
        <v>42062</v>
      </c>
      <c r="B426" s="229" t="s">
        <v>138</v>
      </c>
      <c r="C426" s="89" t="s">
        <v>117</v>
      </c>
      <c r="D426" s="90" t="s">
        <v>9</v>
      </c>
      <c r="E426" s="95">
        <v>150</v>
      </c>
      <c r="F426" s="97">
        <f t="shared" si="20"/>
        <v>0.22867352585611558</v>
      </c>
      <c r="G426" s="96">
        <f t="shared" si="21"/>
        <v>0.26045573502692071</v>
      </c>
      <c r="H426" s="98">
        <v>575.91359999999997</v>
      </c>
      <c r="I426" s="99" t="s">
        <v>58</v>
      </c>
      <c r="J426" s="101" t="s">
        <v>491</v>
      </c>
      <c r="K426" s="100" t="s">
        <v>113</v>
      </c>
      <c r="L426" s="91" t="s">
        <v>14</v>
      </c>
      <c r="M426" s="91" t="s">
        <v>492</v>
      </c>
    </row>
    <row r="427" spans="1:13" x14ac:dyDescent="0.2">
      <c r="A427" s="88">
        <v>42062</v>
      </c>
      <c r="B427" s="229" t="s">
        <v>137</v>
      </c>
      <c r="C427" s="89" t="s">
        <v>117</v>
      </c>
      <c r="D427" s="90" t="s">
        <v>9</v>
      </c>
      <c r="E427" s="95">
        <v>150</v>
      </c>
      <c r="F427" s="97">
        <f t="shared" si="20"/>
        <v>0.22867352585611558</v>
      </c>
      <c r="G427" s="96">
        <f t="shared" si="21"/>
        <v>0.26045573502692071</v>
      </c>
      <c r="H427" s="98">
        <v>575.91359999999997</v>
      </c>
      <c r="I427" s="99" t="s">
        <v>58</v>
      </c>
      <c r="J427" s="101" t="s">
        <v>491</v>
      </c>
      <c r="K427" s="100" t="s">
        <v>113</v>
      </c>
      <c r="L427" s="91" t="s">
        <v>14</v>
      </c>
      <c r="M427" s="91" t="s">
        <v>492</v>
      </c>
    </row>
    <row r="428" spans="1:13" x14ac:dyDescent="0.2">
      <c r="A428" s="88">
        <v>42062</v>
      </c>
      <c r="B428" s="229" t="s">
        <v>115</v>
      </c>
      <c r="C428" s="89" t="s">
        <v>136</v>
      </c>
      <c r="D428" s="90" t="s">
        <v>9</v>
      </c>
      <c r="E428" s="95">
        <v>2750</v>
      </c>
      <c r="F428" s="97">
        <f t="shared" si="20"/>
        <v>4.1923479740287855</v>
      </c>
      <c r="G428" s="96">
        <f t="shared" si="21"/>
        <v>4.7750218088268799</v>
      </c>
      <c r="H428" s="98">
        <v>575.91359999999997</v>
      </c>
      <c r="I428" s="99" t="s">
        <v>58</v>
      </c>
      <c r="J428" s="101" t="s">
        <v>491</v>
      </c>
      <c r="K428" s="100" t="s">
        <v>113</v>
      </c>
      <c r="L428" s="91" t="s">
        <v>14</v>
      </c>
      <c r="M428" s="91" t="s">
        <v>492</v>
      </c>
    </row>
    <row r="429" spans="1:13" x14ac:dyDescent="0.2">
      <c r="A429" s="88">
        <v>42062</v>
      </c>
      <c r="B429" s="229" t="s">
        <v>144</v>
      </c>
      <c r="C429" s="89" t="s">
        <v>145</v>
      </c>
      <c r="D429" s="90" t="s">
        <v>9</v>
      </c>
      <c r="E429" s="95">
        <v>500</v>
      </c>
      <c r="F429" s="97">
        <f t="shared" si="20"/>
        <v>0.76224508618705189</v>
      </c>
      <c r="G429" s="96">
        <f t="shared" si="21"/>
        <v>0.86818578342306907</v>
      </c>
      <c r="H429" s="98">
        <v>575.91359999999997</v>
      </c>
      <c r="I429" s="99" t="s">
        <v>58</v>
      </c>
      <c r="J429" s="101" t="s">
        <v>491</v>
      </c>
      <c r="K429" s="100" t="s">
        <v>114</v>
      </c>
      <c r="L429" s="91" t="s">
        <v>14</v>
      </c>
      <c r="M429" s="91" t="s">
        <v>492</v>
      </c>
    </row>
    <row r="430" spans="1:13" x14ac:dyDescent="0.2">
      <c r="A430" s="88">
        <v>42062</v>
      </c>
      <c r="B430" s="229" t="s">
        <v>165</v>
      </c>
      <c r="C430" s="89" t="s">
        <v>117</v>
      </c>
      <c r="D430" s="90" t="s">
        <v>8</v>
      </c>
      <c r="E430" s="95">
        <v>600</v>
      </c>
      <c r="F430" s="97">
        <f t="shared" si="20"/>
        <v>0.91469410342446233</v>
      </c>
      <c r="G430" s="96">
        <f t="shared" si="21"/>
        <v>1.0418229401076828</v>
      </c>
      <c r="H430" s="98">
        <v>575.91359999999997</v>
      </c>
      <c r="I430" s="99" t="s">
        <v>62</v>
      </c>
      <c r="J430" s="101" t="s">
        <v>491</v>
      </c>
      <c r="K430" s="100" t="s">
        <v>105</v>
      </c>
      <c r="L430" s="91" t="s">
        <v>14</v>
      </c>
      <c r="M430" s="91" t="s">
        <v>492</v>
      </c>
    </row>
    <row r="431" spans="1:13" x14ac:dyDescent="0.2">
      <c r="A431" s="88">
        <v>42062</v>
      </c>
      <c r="B431" s="229" t="s">
        <v>166</v>
      </c>
      <c r="C431" s="89" t="s">
        <v>117</v>
      </c>
      <c r="D431" s="90" t="s">
        <v>8</v>
      </c>
      <c r="E431" s="95">
        <v>600</v>
      </c>
      <c r="F431" s="97">
        <f t="shared" si="20"/>
        <v>0.91469410342446233</v>
      </c>
      <c r="G431" s="96">
        <f t="shared" si="21"/>
        <v>1.0418229401076828</v>
      </c>
      <c r="H431" s="98">
        <v>575.91359999999997</v>
      </c>
      <c r="I431" s="99" t="s">
        <v>62</v>
      </c>
      <c r="J431" s="101" t="s">
        <v>491</v>
      </c>
      <c r="K431" s="100" t="s">
        <v>105</v>
      </c>
      <c r="L431" s="91" t="s">
        <v>14</v>
      </c>
      <c r="M431" s="91" t="s">
        <v>492</v>
      </c>
    </row>
    <row r="432" spans="1:13" x14ac:dyDescent="0.2">
      <c r="A432" s="88">
        <v>42062</v>
      </c>
      <c r="B432" s="229" t="s">
        <v>177</v>
      </c>
      <c r="C432" s="89" t="s">
        <v>117</v>
      </c>
      <c r="D432" s="90" t="s">
        <v>8</v>
      </c>
      <c r="E432" s="95">
        <v>800</v>
      </c>
      <c r="F432" s="97">
        <f t="shared" si="20"/>
        <v>1.2195921378992831</v>
      </c>
      <c r="G432" s="96">
        <f t="shared" si="21"/>
        <v>1.3890972534769106</v>
      </c>
      <c r="H432" s="98">
        <v>575.91359999999997</v>
      </c>
      <c r="I432" s="99" t="s">
        <v>62</v>
      </c>
      <c r="J432" s="101" t="s">
        <v>491</v>
      </c>
      <c r="K432" s="100" t="s">
        <v>108</v>
      </c>
      <c r="L432" s="91" t="s">
        <v>14</v>
      </c>
      <c r="M432" s="91" t="s">
        <v>492</v>
      </c>
    </row>
    <row r="433" spans="1:13" x14ac:dyDescent="0.2">
      <c r="A433" s="88">
        <v>42062</v>
      </c>
      <c r="B433" s="229" t="s">
        <v>185</v>
      </c>
      <c r="C433" s="89" t="s">
        <v>117</v>
      </c>
      <c r="D433" s="90" t="s">
        <v>8</v>
      </c>
      <c r="E433" s="95">
        <v>700</v>
      </c>
      <c r="F433" s="97">
        <f t="shared" si="20"/>
        <v>1.0671431206618727</v>
      </c>
      <c r="G433" s="96">
        <f t="shared" si="21"/>
        <v>1.2154600967922966</v>
      </c>
      <c r="H433" s="98">
        <v>575.91359999999997</v>
      </c>
      <c r="I433" s="99" t="s">
        <v>62</v>
      </c>
      <c r="J433" s="101" t="s">
        <v>491</v>
      </c>
      <c r="K433" s="100" t="s">
        <v>108</v>
      </c>
      <c r="L433" s="91" t="s">
        <v>14</v>
      </c>
      <c r="M433" s="91" t="s">
        <v>492</v>
      </c>
    </row>
    <row r="434" spans="1:13" x14ac:dyDescent="0.2">
      <c r="A434" s="88">
        <v>42062</v>
      </c>
      <c r="B434" s="229" t="s">
        <v>186</v>
      </c>
      <c r="C434" s="89" t="s">
        <v>117</v>
      </c>
      <c r="D434" s="90" t="s">
        <v>8</v>
      </c>
      <c r="E434" s="95">
        <v>700</v>
      </c>
      <c r="F434" s="97">
        <f t="shared" si="20"/>
        <v>1.0671431206618727</v>
      </c>
      <c r="G434" s="96">
        <f t="shared" si="21"/>
        <v>1.2154600967922966</v>
      </c>
      <c r="H434" s="98">
        <v>575.91359999999997</v>
      </c>
      <c r="I434" s="99" t="s">
        <v>62</v>
      </c>
      <c r="J434" s="101" t="s">
        <v>491</v>
      </c>
      <c r="K434" s="100" t="s">
        <v>108</v>
      </c>
      <c r="L434" s="91" t="s">
        <v>14</v>
      </c>
      <c r="M434" s="91" t="s">
        <v>492</v>
      </c>
    </row>
    <row r="435" spans="1:13" x14ac:dyDescent="0.2">
      <c r="A435" s="88">
        <v>42062</v>
      </c>
      <c r="B435" s="229" t="s">
        <v>187</v>
      </c>
      <c r="C435" s="89" t="s">
        <v>117</v>
      </c>
      <c r="D435" s="90" t="s">
        <v>8</v>
      </c>
      <c r="E435" s="95">
        <v>200</v>
      </c>
      <c r="F435" s="97">
        <f t="shared" si="20"/>
        <v>0.30489803447482078</v>
      </c>
      <c r="G435" s="96">
        <f t="shared" si="21"/>
        <v>0.34727431336922765</v>
      </c>
      <c r="H435" s="98">
        <v>575.91359999999997</v>
      </c>
      <c r="I435" s="99" t="s">
        <v>62</v>
      </c>
      <c r="J435" s="101" t="s">
        <v>491</v>
      </c>
      <c r="K435" s="100" t="s">
        <v>108</v>
      </c>
      <c r="L435" s="91" t="s">
        <v>14</v>
      </c>
      <c r="M435" s="91" t="s">
        <v>492</v>
      </c>
    </row>
    <row r="436" spans="1:13" x14ac:dyDescent="0.2">
      <c r="A436" s="88">
        <v>42062</v>
      </c>
      <c r="B436" s="229" t="s">
        <v>188</v>
      </c>
      <c r="C436" s="89" t="s">
        <v>237</v>
      </c>
      <c r="D436" s="90" t="s">
        <v>8</v>
      </c>
      <c r="E436" s="95">
        <v>1500</v>
      </c>
      <c r="F436" s="97">
        <f t="shared" si="20"/>
        <v>2.2867352585611558</v>
      </c>
      <c r="G436" s="96">
        <f t="shared" si="21"/>
        <v>2.6045573502692072</v>
      </c>
      <c r="H436" s="98">
        <v>575.91359999999997</v>
      </c>
      <c r="I436" s="99" t="s">
        <v>62</v>
      </c>
      <c r="J436" s="101" t="s">
        <v>491</v>
      </c>
      <c r="K436" s="100" t="s">
        <v>108</v>
      </c>
      <c r="L436" s="91" t="s">
        <v>14</v>
      </c>
      <c r="M436" s="91" t="s">
        <v>492</v>
      </c>
    </row>
    <row r="437" spans="1:13" x14ac:dyDescent="0.2">
      <c r="A437" s="88">
        <v>42062</v>
      </c>
      <c r="B437" s="229" t="s">
        <v>243</v>
      </c>
      <c r="C437" s="89" t="s">
        <v>158</v>
      </c>
      <c r="D437" s="90" t="s">
        <v>10</v>
      </c>
      <c r="E437" s="95">
        <v>201300</v>
      </c>
      <c r="F437" s="97">
        <f t="shared" si="20"/>
        <v>306.8798716989071</v>
      </c>
      <c r="G437" s="96">
        <f t="shared" si="21"/>
        <v>349.53159640612762</v>
      </c>
      <c r="H437" s="98">
        <v>575.91359999999997</v>
      </c>
      <c r="I437" s="99" t="s">
        <v>239</v>
      </c>
      <c r="J437" s="101" t="s">
        <v>491</v>
      </c>
      <c r="K437" s="100" t="s">
        <v>240</v>
      </c>
      <c r="L437" s="91" t="s">
        <v>14</v>
      </c>
      <c r="M437" s="91" t="s">
        <v>492</v>
      </c>
    </row>
    <row r="438" spans="1:13" x14ac:dyDescent="0.2">
      <c r="A438" s="88">
        <v>42062</v>
      </c>
      <c r="B438" s="229" t="s">
        <v>244</v>
      </c>
      <c r="C438" s="89" t="s">
        <v>158</v>
      </c>
      <c r="D438" s="90" t="s">
        <v>10</v>
      </c>
      <c r="E438" s="95">
        <v>195170</v>
      </c>
      <c r="F438" s="97">
        <f t="shared" si="20"/>
        <v>297.53474694225383</v>
      </c>
      <c r="G438" s="96">
        <f t="shared" si="21"/>
        <v>338.8876387013608</v>
      </c>
      <c r="H438" s="98">
        <v>575.91359999999997</v>
      </c>
      <c r="I438" s="99" t="s">
        <v>239</v>
      </c>
      <c r="J438" s="101" t="s">
        <v>491</v>
      </c>
      <c r="K438" s="100" t="s">
        <v>240</v>
      </c>
      <c r="L438" s="91" t="s">
        <v>14</v>
      </c>
      <c r="M438" s="91" t="s">
        <v>492</v>
      </c>
    </row>
    <row r="439" spans="1:13" x14ac:dyDescent="0.2">
      <c r="A439" s="88">
        <v>42062</v>
      </c>
      <c r="B439" s="229" t="s">
        <v>245</v>
      </c>
      <c r="C439" s="89" t="s">
        <v>158</v>
      </c>
      <c r="D439" s="90" t="s">
        <v>15</v>
      </c>
      <c r="E439" s="95">
        <v>149830</v>
      </c>
      <c r="F439" s="97">
        <f t="shared" si="20"/>
        <v>228.41436252681197</v>
      </c>
      <c r="G439" s="96">
        <f t="shared" si="21"/>
        <v>260.16055186055689</v>
      </c>
      <c r="H439" s="98">
        <v>575.91359999999997</v>
      </c>
      <c r="I439" s="99" t="s">
        <v>239</v>
      </c>
      <c r="J439" s="101" t="s">
        <v>491</v>
      </c>
      <c r="K439" s="100" t="s">
        <v>240</v>
      </c>
      <c r="L439" s="91" t="s">
        <v>14</v>
      </c>
      <c r="M439" s="91" t="s">
        <v>492</v>
      </c>
    </row>
    <row r="440" spans="1:13" x14ac:dyDescent="0.2">
      <c r="A440" s="88">
        <v>42062</v>
      </c>
      <c r="B440" s="229" t="s">
        <v>246</v>
      </c>
      <c r="C440" s="89" t="s">
        <v>158</v>
      </c>
      <c r="D440" s="90" t="s">
        <v>11</v>
      </c>
      <c r="E440" s="95">
        <v>148430</v>
      </c>
      <c r="F440" s="97">
        <f t="shared" si="20"/>
        <v>226.28007628548824</v>
      </c>
      <c r="G440" s="96">
        <f t="shared" si="21"/>
        <v>257.7296316669723</v>
      </c>
      <c r="H440" s="98">
        <v>575.91359999999997</v>
      </c>
      <c r="I440" s="99" t="s">
        <v>239</v>
      </c>
      <c r="J440" s="101" t="s">
        <v>491</v>
      </c>
      <c r="K440" s="100" t="s">
        <v>240</v>
      </c>
      <c r="L440" s="91" t="s">
        <v>14</v>
      </c>
      <c r="M440" s="91" t="s">
        <v>492</v>
      </c>
    </row>
    <row r="441" spans="1:13" x14ac:dyDescent="0.2">
      <c r="A441" s="88">
        <v>42062</v>
      </c>
      <c r="B441" s="229" t="s">
        <v>247</v>
      </c>
      <c r="C441" s="89" t="s">
        <v>158</v>
      </c>
      <c r="D441" s="90" t="s">
        <v>9</v>
      </c>
      <c r="E441" s="95">
        <v>165590</v>
      </c>
      <c r="F441" s="97">
        <f t="shared" si="20"/>
        <v>252.44032764342785</v>
      </c>
      <c r="G441" s="96">
        <f t="shared" si="21"/>
        <v>287.52576775405203</v>
      </c>
      <c r="H441" s="98">
        <v>575.91359999999997</v>
      </c>
      <c r="I441" s="99" t="s">
        <v>239</v>
      </c>
      <c r="J441" s="101" t="s">
        <v>491</v>
      </c>
      <c r="K441" s="100" t="s">
        <v>240</v>
      </c>
      <c r="L441" s="91" t="s">
        <v>14</v>
      </c>
      <c r="M441" s="91" t="s">
        <v>492</v>
      </c>
    </row>
    <row r="442" spans="1:13" x14ac:dyDescent="0.2">
      <c r="A442" s="88">
        <v>42062</v>
      </c>
      <c r="B442" s="229" t="s">
        <v>248</v>
      </c>
      <c r="C442" s="89" t="s">
        <v>158</v>
      </c>
      <c r="D442" s="90" t="s">
        <v>11</v>
      </c>
      <c r="E442" s="95">
        <v>149130</v>
      </c>
      <c r="F442" s="97">
        <f t="shared" si="20"/>
        <v>227.34721940615009</v>
      </c>
      <c r="G442" s="96">
        <f t="shared" si="21"/>
        <v>258.94509176376459</v>
      </c>
      <c r="H442" s="98">
        <v>575.91359999999997</v>
      </c>
      <c r="I442" s="99" t="s">
        <v>239</v>
      </c>
      <c r="J442" s="101" t="s">
        <v>491</v>
      </c>
      <c r="K442" s="100" t="s">
        <v>240</v>
      </c>
      <c r="L442" s="91" t="s">
        <v>14</v>
      </c>
      <c r="M442" s="91" t="s">
        <v>492</v>
      </c>
    </row>
    <row r="443" spans="1:13" x14ac:dyDescent="0.2">
      <c r="A443" s="88">
        <v>42062</v>
      </c>
      <c r="B443" s="229" t="s">
        <v>249</v>
      </c>
      <c r="C443" s="89" t="s">
        <v>158</v>
      </c>
      <c r="D443" s="90" t="s">
        <v>8</v>
      </c>
      <c r="E443" s="95">
        <v>150530</v>
      </c>
      <c r="F443" s="97">
        <f t="shared" si="20"/>
        <v>229.48150564747385</v>
      </c>
      <c r="G443" s="96">
        <f t="shared" si="21"/>
        <v>261.37601195734919</v>
      </c>
      <c r="H443" s="98">
        <v>575.91359999999997</v>
      </c>
      <c r="I443" s="99" t="s">
        <v>239</v>
      </c>
      <c r="J443" s="101" t="s">
        <v>491</v>
      </c>
      <c r="K443" s="100" t="s">
        <v>240</v>
      </c>
      <c r="L443" s="91" t="s">
        <v>14</v>
      </c>
      <c r="M443" s="91" t="s">
        <v>492</v>
      </c>
    </row>
    <row r="444" spans="1:13" x14ac:dyDescent="0.2">
      <c r="A444" s="88">
        <v>42062</v>
      </c>
      <c r="B444" s="229" t="s">
        <v>250</v>
      </c>
      <c r="C444" s="89" t="s">
        <v>145</v>
      </c>
      <c r="D444" s="90" t="s">
        <v>9</v>
      </c>
      <c r="E444" s="95">
        <v>85000</v>
      </c>
      <c r="F444" s="97">
        <f t="shared" si="20"/>
        <v>129.58166465179883</v>
      </c>
      <c r="G444" s="96">
        <f t="shared" si="21"/>
        <v>147.59158318192175</v>
      </c>
      <c r="H444" s="98">
        <v>575.91359999999997</v>
      </c>
      <c r="I444" s="99" t="s">
        <v>239</v>
      </c>
      <c r="J444" s="101" t="s">
        <v>491</v>
      </c>
      <c r="K444" s="100" t="s">
        <v>240</v>
      </c>
      <c r="L444" s="91" t="s">
        <v>14</v>
      </c>
      <c r="M444" s="91" t="s">
        <v>492</v>
      </c>
    </row>
    <row r="445" spans="1:13" x14ac:dyDescent="0.2">
      <c r="A445" s="88">
        <v>42062</v>
      </c>
      <c r="B445" s="229" t="s">
        <v>259</v>
      </c>
      <c r="C445" s="89" t="s">
        <v>158</v>
      </c>
      <c r="D445" s="90" t="s">
        <v>9</v>
      </c>
      <c r="E445" s="95">
        <v>440000</v>
      </c>
      <c r="F445" s="97">
        <f t="shared" si="20"/>
        <v>670.77567584460564</v>
      </c>
      <c r="G445" s="96">
        <f t="shared" si="21"/>
        <v>764.00348941230072</v>
      </c>
      <c r="H445" s="98">
        <v>575.91359999999997</v>
      </c>
      <c r="I445" s="99" t="s">
        <v>239</v>
      </c>
      <c r="J445" s="101" t="s">
        <v>491</v>
      </c>
      <c r="K445" s="100" t="s">
        <v>240</v>
      </c>
      <c r="L445" s="91" t="s">
        <v>14</v>
      </c>
      <c r="M445" s="91" t="s">
        <v>492</v>
      </c>
    </row>
    <row r="446" spans="1:13" x14ac:dyDescent="0.2">
      <c r="A446" s="88">
        <v>42062</v>
      </c>
      <c r="B446" s="229" t="s">
        <v>257</v>
      </c>
      <c r="C446" s="89" t="s">
        <v>256</v>
      </c>
      <c r="D446" s="90" t="s">
        <v>9</v>
      </c>
      <c r="E446" s="95">
        <v>3300</v>
      </c>
      <c r="F446" s="97">
        <f t="shared" si="20"/>
        <v>5.0308175688345429</v>
      </c>
      <c r="G446" s="96">
        <f t="shared" si="21"/>
        <v>5.7300261705922555</v>
      </c>
      <c r="H446" s="98">
        <v>575.91359999999997</v>
      </c>
      <c r="I446" s="99" t="s">
        <v>239</v>
      </c>
      <c r="J446" s="101" t="s">
        <v>491</v>
      </c>
      <c r="K446" s="100" t="s">
        <v>258</v>
      </c>
      <c r="L446" s="91" t="s">
        <v>14</v>
      </c>
      <c r="M446" s="91" t="s">
        <v>492</v>
      </c>
    </row>
    <row r="447" spans="1:13" x14ac:dyDescent="0.2">
      <c r="A447" s="123">
        <v>42063</v>
      </c>
      <c r="B447" s="230" t="s">
        <v>790</v>
      </c>
      <c r="C447" s="89" t="s">
        <v>839</v>
      </c>
      <c r="D447" s="134" t="s">
        <v>9</v>
      </c>
      <c r="E447" s="157">
        <v>500</v>
      </c>
      <c r="F447" s="97">
        <f t="shared" si="20"/>
        <v>0.76224508618705189</v>
      </c>
      <c r="G447" s="96">
        <f t="shared" si="21"/>
        <v>0.86818578342306907</v>
      </c>
      <c r="H447" s="98">
        <v>575.91359999999997</v>
      </c>
      <c r="I447" s="158" t="s">
        <v>58</v>
      </c>
      <c r="J447" s="101" t="s">
        <v>491</v>
      </c>
      <c r="K447" s="127" t="s">
        <v>494</v>
      </c>
      <c r="L447" s="126" t="s">
        <v>14</v>
      </c>
      <c r="M447" s="91" t="s">
        <v>492</v>
      </c>
    </row>
    <row r="448" spans="1:13" x14ac:dyDescent="0.2">
      <c r="A448" s="123">
        <v>42066</v>
      </c>
      <c r="B448" s="231" t="s">
        <v>668</v>
      </c>
      <c r="C448" s="89" t="s">
        <v>117</v>
      </c>
      <c r="D448" s="89" t="s">
        <v>8</v>
      </c>
      <c r="E448" s="157">
        <v>300</v>
      </c>
      <c r="F448" s="97">
        <f t="shared" si="20"/>
        <v>0.45734705171223117</v>
      </c>
      <c r="G448" s="96">
        <f t="shared" si="21"/>
        <v>0.52091147005384142</v>
      </c>
      <c r="H448" s="98">
        <v>575.91359999999997</v>
      </c>
      <c r="I448" s="158" t="s">
        <v>59</v>
      </c>
      <c r="J448" s="101" t="s">
        <v>491</v>
      </c>
      <c r="K448" s="127" t="s">
        <v>502</v>
      </c>
      <c r="L448" s="126" t="s">
        <v>14</v>
      </c>
      <c r="M448" s="91" t="s">
        <v>492</v>
      </c>
    </row>
    <row r="449" spans="1:13" x14ac:dyDescent="0.2">
      <c r="A449" s="123">
        <v>42066</v>
      </c>
      <c r="B449" s="231" t="s">
        <v>669</v>
      </c>
      <c r="C449" s="89" t="s">
        <v>117</v>
      </c>
      <c r="D449" s="89" t="s">
        <v>8</v>
      </c>
      <c r="E449" s="157">
        <v>300</v>
      </c>
      <c r="F449" s="97">
        <f t="shared" si="20"/>
        <v>0.45734705171223117</v>
      </c>
      <c r="G449" s="96">
        <f t="shared" si="21"/>
        <v>0.52091147005384142</v>
      </c>
      <c r="H449" s="98">
        <v>575.91359999999997</v>
      </c>
      <c r="I449" s="158" t="s">
        <v>59</v>
      </c>
      <c r="J449" s="101" t="s">
        <v>491</v>
      </c>
      <c r="K449" s="127" t="s">
        <v>502</v>
      </c>
      <c r="L449" s="126" t="s">
        <v>14</v>
      </c>
      <c r="M449" s="91" t="s">
        <v>492</v>
      </c>
    </row>
    <row r="450" spans="1:13" x14ac:dyDescent="0.2">
      <c r="A450" s="123">
        <v>42066</v>
      </c>
      <c r="B450" s="156" t="s">
        <v>670</v>
      </c>
      <c r="C450" s="89" t="s">
        <v>117</v>
      </c>
      <c r="D450" s="126" t="s">
        <v>8</v>
      </c>
      <c r="E450" s="157">
        <v>300</v>
      </c>
      <c r="F450" s="97">
        <f t="shared" ref="F450:F513" si="22">E450/655.957</f>
        <v>0.45734705171223117</v>
      </c>
      <c r="G450" s="96">
        <f t="shared" ref="G450:G513" si="23">E450/H450</f>
        <v>0.52091147005384142</v>
      </c>
      <c r="H450" s="98">
        <v>575.91359999999997</v>
      </c>
      <c r="I450" s="158" t="s">
        <v>59</v>
      </c>
      <c r="J450" s="101" t="s">
        <v>491</v>
      </c>
      <c r="K450" s="127" t="s">
        <v>502</v>
      </c>
      <c r="L450" s="126" t="s">
        <v>14</v>
      </c>
      <c r="M450" s="91" t="s">
        <v>492</v>
      </c>
    </row>
    <row r="451" spans="1:13" x14ac:dyDescent="0.2">
      <c r="A451" s="123">
        <v>42066</v>
      </c>
      <c r="B451" s="156" t="s">
        <v>671</v>
      </c>
      <c r="C451" s="89" t="s">
        <v>117</v>
      </c>
      <c r="D451" s="126" t="s">
        <v>8</v>
      </c>
      <c r="E451" s="157">
        <v>300</v>
      </c>
      <c r="F451" s="97">
        <f t="shared" si="22"/>
        <v>0.45734705171223117</v>
      </c>
      <c r="G451" s="96">
        <f t="shared" si="23"/>
        <v>0.52091147005384142</v>
      </c>
      <c r="H451" s="98">
        <v>575.91359999999997</v>
      </c>
      <c r="I451" s="158" t="s">
        <v>59</v>
      </c>
      <c r="J451" s="101" t="s">
        <v>491</v>
      </c>
      <c r="K451" s="127" t="s">
        <v>502</v>
      </c>
      <c r="L451" s="126" t="s">
        <v>14</v>
      </c>
      <c r="M451" s="91" t="s">
        <v>492</v>
      </c>
    </row>
    <row r="452" spans="1:13" x14ac:dyDescent="0.2">
      <c r="A452" s="123">
        <v>42066</v>
      </c>
      <c r="B452" s="156" t="s">
        <v>672</v>
      </c>
      <c r="C452" s="89" t="s">
        <v>117</v>
      </c>
      <c r="D452" s="126" t="s">
        <v>8</v>
      </c>
      <c r="E452" s="157">
        <v>400</v>
      </c>
      <c r="F452" s="97">
        <f t="shared" si="22"/>
        <v>0.60979606894964156</v>
      </c>
      <c r="G452" s="96">
        <f t="shared" si="23"/>
        <v>0.6945486267384553</v>
      </c>
      <c r="H452" s="98">
        <v>575.91359999999997</v>
      </c>
      <c r="I452" s="158" t="s">
        <v>59</v>
      </c>
      <c r="J452" s="101" t="s">
        <v>491</v>
      </c>
      <c r="K452" s="127" t="s">
        <v>502</v>
      </c>
      <c r="L452" s="126" t="s">
        <v>14</v>
      </c>
      <c r="M452" s="91" t="s">
        <v>492</v>
      </c>
    </row>
    <row r="453" spans="1:13" x14ac:dyDescent="0.2">
      <c r="A453" s="123">
        <v>42066</v>
      </c>
      <c r="B453" s="156" t="s">
        <v>673</v>
      </c>
      <c r="C453" s="89" t="s">
        <v>117</v>
      </c>
      <c r="D453" s="126" t="s">
        <v>8</v>
      </c>
      <c r="E453" s="157">
        <v>300</v>
      </c>
      <c r="F453" s="97">
        <f t="shared" si="22"/>
        <v>0.45734705171223117</v>
      </c>
      <c r="G453" s="96">
        <f t="shared" si="23"/>
        <v>0.52091147005384142</v>
      </c>
      <c r="H453" s="98">
        <v>575.91359999999997</v>
      </c>
      <c r="I453" s="158" t="s">
        <v>59</v>
      </c>
      <c r="J453" s="101" t="s">
        <v>491</v>
      </c>
      <c r="K453" s="127" t="s">
        <v>502</v>
      </c>
      <c r="L453" s="126" t="s">
        <v>14</v>
      </c>
      <c r="M453" s="91" t="s">
        <v>492</v>
      </c>
    </row>
    <row r="454" spans="1:13" x14ac:dyDescent="0.2">
      <c r="A454" s="123">
        <v>42066</v>
      </c>
      <c r="B454" s="231" t="s">
        <v>674</v>
      </c>
      <c r="C454" s="89" t="s">
        <v>117</v>
      </c>
      <c r="D454" s="90" t="s">
        <v>8</v>
      </c>
      <c r="E454" s="157">
        <v>300</v>
      </c>
      <c r="F454" s="97">
        <f t="shared" si="22"/>
        <v>0.45734705171223117</v>
      </c>
      <c r="G454" s="96">
        <f t="shared" si="23"/>
        <v>0.52091147005384142</v>
      </c>
      <c r="H454" s="98">
        <v>575.91359999999997</v>
      </c>
      <c r="I454" s="158" t="s">
        <v>59</v>
      </c>
      <c r="J454" s="101" t="s">
        <v>491</v>
      </c>
      <c r="K454" s="127" t="s">
        <v>502</v>
      </c>
      <c r="L454" s="126" t="s">
        <v>14</v>
      </c>
      <c r="M454" s="91" t="s">
        <v>492</v>
      </c>
    </row>
    <row r="455" spans="1:13" x14ac:dyDescent="0.2">
      <c r="A455" s="123">
        <v>42066</v>
      </c>
      <c r="B455" s="231" t="s">
        <v>675</v>
      </c>
      <c r="C455" s="89" t="s">
        <v>117</v>
      </c>
      <c r="D455" s="90" t="s">
        <v>8</v>
      </c>
      <c r="E455" s="157">
        <v>400</v>
      </c>
      <c r="F455" s="97">
        <f t="shared" si="22"/>
        <v>0.60979606894964156</v>
      </c>
      <c r="G455" s="96">
        <f t="shared" si="23"/>
        <v>0.6945486267384553</v>
      </c>
      <c r="H455" s="98">
        <v>575.91359999999997</v>
      </c>
      <c r="I455" s="158" t="s">
        <v>59</v>
      </c>
      <c r="J455" s="101" t="s">
        <v>491</v>
      </c>
      <c r="K455" s="127" t="s">
        <v>502</v>
      </c>
      <c r="L455" s="126" t="s">
        <v>14</v>
      </c>
      <c r="M455" s="91" t="s">
        <v>492</v>
      </c>
    </row>
    <row r="456" spans="1:13" x14ac:dyDescent="0.2">
      <c r="A456" s="123">
        <v>42066</v>
      </c>
      <c r="B456" s="232" t="s">
        <v>676</v>
      </c>
      <c r="C456" s="89" t="s">
        <v>117</v>
      </c>
      <c r="D456" s="90" t="s">
        <v>8</v>
      </c>
      <c r="E456" s="157">
        <v>400</v>
      </c>
      <c r="F456" s="97">
        <f t="shared" si="22"/>
        <v>0.60979606894964156</v>
      </c>
      <c r="G456" s="96">
        <f t="shared" si="23"/>
        <v>0.6945486267384553</v>
      </c>
      <c r="H456" s="98">
        <v>575.91359999999997</v>
      </c>
      <c r="I456" s="158" t="s">
        <v>59</v>
      </c>
      <c r="J456" s="101" t="s">
        <v>491</v>
      </c>
      <c r="K456" s="127" t="s">
        <v>502</v>
      </c>
      <c r="L456" s="126" t="s">
        <v>14</v>
      </c>
      <c r="M456" s="91" t="s">
        <v>492</v>
      </c>
    </row>
    <row r="457" spans="1:13" x14ac:dyDescent="0.2">
      <c r="A457" s="123">
        <v>42066</v>
      </c>
      <c r="B457" s="150" t="s">
        <v>677</v>
      </c>
      <c r="C457" s="89" t="s">
        <v>117</v>
      </c>
      <c r="D457" s="89" t="s">
        <v>8</v>
      </c>
      <c r="E457" s="151">
        <v>300</v>
      </c>
      <c r="F457" s="97">
        <f t="shared" si="22"/>
        <v>0.45734705171223117</v>
      </c>
      <c r="G457" s="96">
        <f t="shared" si="23"/>
        <v>0.52091147005384142</v>
      </c>
      <c r="H457" s="98">
        <v>575.91359999999997</v>
      </c>
      <c r="I457" s="152" t="s">
        <v>59</v>
      </c>
      <c r="J457" s="101" t="s">
        <v>491</v>
      </c>
      <c r="K457" s="127" t="s">
        <v>502</v>
      </c>
      <c r="L457" s="126" t="s">
        <v>14</v>
      </c>
      <c r="M457" s="91" t="s">
        <v>492</v>
      </c>
    </row>
    <row r="458" spans="1:13" x14ac:dyDescent="0.2">
      <c r="A458" s="123">
        <v>42066</v>
      </c>
      <c r="B458" s="231" t="s">
        <v>678</v>
      </c>
      <c r="C458" s="89" t="s">
        <v>117</v>
      </c>
      <c r="D458" s="89" t="s">
        <v>8</v>
      </c>
      <c r="E458" s="157">
        <v>300</v>
      </c>
      <c r="F458" s="97">
        <f t="shared" si="22"/>
        <v>0.45734705171223117</v>
      </c>
      <c r="G458" s="96">
        <f t="shared" si="23"/>
        <v>0.52091147005384142</v>
      </c>
      <c r="H458" s="98">
        <v>575.91359999999997</v>
      </c>
      <c r="I458" s="158" t="s">
        <v>59</v>
      </c>
      <c r="J458" s="101" t="s">
        <v>491</v>
      </c>
      <c r="K458" s="127" t="s">
        <v>502</v>
      </c>
      <c r="L458" s="126" t="s">
        <v>14</v>
      </c>
      <c r="M458" s="91" t="s">
        <v>492</v>
      </c>
    </row>
    <row r="459" spans="1:13" x14ac:dyDescent="0.2">
      <c r="A459" s="123">
        <v>42066</v>
      </c>
      <c r="B459" s="231" t="s">
        <v>679</v>
      </c>
      <c r="C459" s="89" t="s">
        <v>117</v>
      </c>
      <c r="D459" s="89" t="s">
        <v>8</v>
      </c>
      <c r="E459" s="146">
        <v>300</v>
      </c>
      <c r="F459" s="97">
        <f t="shared" si="22"/>
        <v>0.45734705171223117</v>
      </c>
      <c r="G459" s="96">
        <f t="shared" si="23"/>
        <v>0.52091147005384142</v>
      </c>
      <c r="H459" s="98">
        <v>575.91359999999997</v>
      </c>
      <c r="I459" s="158" t="s">
        <v>59</v>
      </c>
      <c r="J459" s="101" t="s">
        <v>491</v>
      </c>
      <c r="K459" s="127" t="s">
        <v>502</v>
      </c>
      <c r="L459" s="126" t="s">
        <v>14</v>
      </c>
      <c r="M459" s="91" t="s">
        <v>492</v>
      </c>
    </row>
    <row r="460" spans="1:13" x14ac:dyDescent="0.2">
      <c r="A460" s="123">
        <v>42066</v>
      </c>
      <c r="B460" s="231" t="s">
        <v>680</v>
      </c>
      <c r="C460" s="89" t="s">
        <v>117</v>
      </c>
      <c r="D460" s="89" t="s">
        <v>8</v>
      </c>
      <c r="E460" s="157">
        <v>800</v>
      </c>
      <c r="F460" s="97">
        <f t="shared" si="22"/>
        <v>1.2195921378992831</v>
      </c>
      <c r="G460" s="96">
        <f t="shared" si="23"/>
        <v>1.3890972534769106</v>
      </c>
      <c r="H460" s="98">
        <v>575.91359999999997</v>
      </c>
      <c r="I460" s="158" t="s">
        <v>59</v>
      </c>
      <c r="J460" s="101" t="s">
        <v>491</v>
      </c>
      <c r="K460" s="127" t="s">
        <v>502</v>
      </c>
      <c r="L460" s="126" t="s">
        <v>14</v>
      </c>
      <c r="M460" s="91" t="s">
        <v>492</v>
      </c>
    </row>
    <row r="461" spans="1:13" x14ac:dyDescent="0.2">
      <c r="A461" s="123">
        <v>42066</v>
      </c>
      <c r="B461" s="144" t="s">
        <v>703</v>
      </c>
      <c r="C461" s="89" t="s">
        <v>117</v>
      </c>
      <c r="D461" s="89" t="s">
        <v>15</v>
      </c>
      <c r="E461" s="157">
        <v>700</v>
      </c>
      <c r="F461" s="97">
        <f t="shared" si="22"/>
        <v>1.0671431206618727</v>
      </c>
      <c r="G461" s="96">
        <f t="shared" si="23"/>
        <v>1.2154600967922966</v>
      </c>
      <c r="H461" s="98">
        <v>575.91359999999997</v>
      </c>
      <c r="I461" s="158" t="s">
        <v>16</v>
      </c>
      <c r="J461" s="101" t="s">
        <v>491</v>
      </c>
      <c r="K461" s="127" t="s">
        <v>501</v>
      </c>
      <c r="L461" s="130" t="s">
        <v>14</v>
      </c>
      <c r="M461" s="91" t="s">
        <v>492</v>
      </c>
    </row>
    <row r="462" spans="1:13" x14ac:dyDescent="0.2">
      <c r="A462" s="123">
        <v>42066</v>
      </c>
      <c r="B462" s="150" t="s">
        <v>704</v>
      </c>
      <c r="C462" s="89" t="s">
        <v>117</v>
      </c>
      <c r="D462" s="89" t="s">
        <v>15</v>
      </c>
      <c r="E462" s="157">
        <v>600</v>
      </c>
      <c r="F462" s="97">
        <f t="shared" si="22"/>
        <v>0.91469410342446233</v>
      </c>
      <c r="G462" s="96">
        <f t="shared" si="23"/>
        <v>1.0418229401076828</v>
      </c>
      <c r="H462" s="98">
        <v>575.91359999999997</v>
      </c>
      <c r="I462" s="158" t="s">
        <v>16</v>
      </c>
      <c r="J462" s="101" t="s">
        <v>491</v>
      </c>
      <c r="K462" s="127" t="s">
        <v>501</v>
      </c>
      <c r="L462" s="130" t="s">
        <v>14</v>
      </c>
      <c r="M462" s="91" t="s">
        <v>492</v>
      </c>
    </row>
    <row r="463" spans="1:13" x14ac:dyDescent="0.2">
      <c r="A463" s="123">
        <v>42066</v>
      </c>
      <c r="B463" s="231" t="s">
        <v>705</v>
      </c>
      <c r="C463" s="89" t="s">
        <v>117</v>
      </c>
      <c r="D463" s="166" t="s">
        <v>15</v>
      </c>
      <c r="E463" s="157">
        <v>500</v>
      </c>
      <c r="F463" s="97">
        <f t="shared" si="22"/>
        <v>0.76224508618705189</v>
      </c>
      <c r="G463" s="96">
        <f t="shared" si="23"/>
        <v>0.86818578342306907</v>
      </c>
      <c r="H463" s="98">
        <v>575.91359999999997</v>
      </c>
      <c r="I463" s="158" t="s">
        <v>16</v>
      </c>
      <c r="J463" s="101" t="s">
        <v>491</v>
      </c>
      <c r="K463" s="127" t="s">
        <v>501</v>
      </c>
      <c r="L463" s="130" t="s">
        <v>14</v>
      </c>
      <c r="M463" s="91" t="s">
        <v>492</v>
      </c>
    </row>
    <row r="464" spans="1:13" x14ac:dyDescent="0.2">
      <c r="A464" s="123">
        <v>42066</v>
      </c>
      <c r="B464" s="231" t="s">
        <v>706</v>
      </c>
      <c r="C464" s="89" t="s">
        <v>117</v>
      </c>
      <c r="D464" s="166" t="s">
        <v>15</v>
      </c>
      <c r="E464" s="157">
        <v>400</v>
      </c>
      <c r="F464" s="97">
        <f t="shared" si="22"/>
        <v>0.60979606894964156</v>
      </c>
      <c r="G464" s="96">
        <f t="shared" si="23"/>
        <v>0.6945486267384553</v>
      </c>
      <c r="H464" s="98">
        <v>575.91359999999997</v>
      </c>
      <c r="I464" s="158" t="s">
        <v>16</v>
      </c>
      <c r="J464" s="101" t="s">
        <v>491</v>
      </c>
      <c r="K464" s="127" t="s">
        <v>501</v>
      </c>
      <c r="L464" s="130" t="s">
        <v>14</v>
      </c>
      <c r="M464" s="91" t="s">
        <v>492</v>
      </c>
    </row>
    <row r="465" spans="1:13" x14ac:dyDescent="0.2">
      <c r="A465" s="123">
        <v>42066</v>
      </c>
      <c r="B465" s="231" t="s">
        <v>707</v>
      </c>
      <c r="C465" s="89" t="s">
        <v>117</v>
      </c>
      <c r="D465" s="166" t="s">
        <v>15</v>
      </c>
      <c r="E465" s="157">
        <v>300</v>
      </c>
      <c r="F465" s="97">
        <f t="shared" si="22"/>
        <v>0.45734705171223117</v>
      </c>
      <c r="G465" s="96">
        <f t="shared" si="23"/>
        <v>0.52091147005384142</v>
      </c>
      <c r="H465" s="98">
        <v>575.91359999999997</v>
      </c>
      <c r="I465" s="158" t="s">
        <v>16</v>
      </c>
      <c r="J465" s="101" t="s">
        <v>491</v>
      </c>
      <c r="K465" s="127" t="s">
        <v>501</v>
      </c>
      <c r="L465" s="130" t="s">
        <v>14</v>
      </c>
      <c r="M465" s="91" t="s">
        <v>492</v>
      </c>
    </row>
    <row r="466" spans="1:13" x14ac:dyDescent="0.2">
      <c r="A466" s="123">
        <v>42066</v>
      </c>
      <c r="B466" s="231" t="s">
        <v>708</v>
      </c>
      <c r="C466" s="89" t="s">
        <v>117</v>
      </c>
      <c r="D466" s="166" t="s">
        <v>15</v>
      </c>
      <c r="E466" s="157">
        <v>600</v>
      </c>
      <c r="F466" s="97">
        <f t="shared" si="22"/>
        <v>0.91469410342446233</v>
      </c>
      <c r="G466" s="96">
        <f t="shared" si="23"/>
        <v>1.0418229401076828</v>
      </c>
      <c r="H466" s="98">
        <v>575.91359999999997</v>
      </c>
      <c r="I466" s="158" t="s">
        <v>16</v>
      </c>
      <c r="J466" s="101" t="s">
        <v>491</v>
      </c>
      <c r="K466" s="127" t="s">
        <v>501</v>
      </c>
      <c r="L466" s="130" t="s">
        <v>14</v>
      </c>
      <c r="M466" s="91" t="s">
        <v>492</v>
      </c>
    </row>
    <row r="467" spans="1:13" x14ac:dyDescent="0.2">
      <c r="A467" s="123">
        <v>42066</v>
      </c>
      <c r="B467" s="156" t="s">
        <v>709</v>
      </c>
      <c r="C467" s="89" t="s">
        <v>117</v>
      </c>
      <c r="D467" s="166" t="s">
        <v>15</v>
      </c>
      <c r="E467" s="157">
        <v>500</v>
      </c>
      <c r="F467" s="97">
        <f t="shared" si="22"/>
        <v>0.76224508618705189</v>
      </c>
      <c r="G467" s="96">
        <f t="shared" si="23"/>
        <v>0.86818578342306907</v>
      </c>
      <c r="H467" s="98">
        <v>575.91359999999997</v>
      </c>
      <c r="I467" s="158" t="s">
        <v>16</v>
      </c>
      <c r="J467" s="101" t="s">
        <v>491</v>
      </c>
      <c r="K467" s="127" t="s">
        <v>501</v>
      </c>
      <c r="L467" s="130" t="s">
        <v>14</v>
      </c>
      <c r="M467" s="91" t="s">
        <v>492</v>
      </c>
    </row>
    <row r="468" spans="1:13" x14ac:dyDescent="0.2">
      <c r="A468" s="123">
        <v>42066</v>
      </c>
      <c r="B468" s="156" t="s">
        <v>710</v>
      </c>
      <c r="C468" s="89" t="s">
        <v>117</v>
      </c>
      <c r="D468" s="166" t="s">
        <v>15</v>
      </c>
      <c r="E468" s="157">
        <v>600</v>
      </c>
      <c r="F468" s="97">
        <f t="shared" si="22"/>
        <v>0.91469410342446233</v>
      </c>
      <c r="G468" s="96">
        <f t="shared" si="23"/>
        <v>1.0418229401076828</v>
      </c>
      <c r="H468" s="98">
        <v>575.91359999999997</v>
      </c>
      <c r="I468" s="158" t="s">
        <v>16</v>
      </c>
      <c r="J468" s="101" t="s">
        <v>491</v>
      </c>
      <c r="K468" s="127" t="s">
        <v>501</v>
      </c>
      <c r="L468" s="130" t="s">
        <v>14</v>
      </c>
      <c r="M468" s="91" t="s">
        <v>492</v>
      </c>
    </row>
    <row r="469" spans="1:13" x14ac:dyDescent="0.2">
      <c r="A469" s="123">
        <v>42066</v>
      </c>
      <c r="B469" s="156" t="s">
        <v>711</v>
      </c>
      <c r="C469" s="89" t="s">
        <v>117</v>
      </c>
      <c r="D469" s="166" t="s">
        <v>15</v>
      </c>
      <c r="E469" s="157">
        <v>500</v>
      </c>
      <c r="F469" s="97">
        <f t="shared" si="22"/>
        <v>0.76224508618705189</v>
      </c>
      <c r="G469" s="96">
        <f t="shared" si="23"/>
        <v>0.86818578342306907</v>
      </c>
      <c r="H469" s="98">
        <v>575.91359999999997</v>
      </c>
      <c r="I469" s="158" t="s">
        <v>16</v>
      </c>
      <c r="J469" s="101" t="s">
        <v>491</v>
      </c>
      <c r="K469" s="127" t="s">
        <v>501</v>
      </c>
      <c r="L469" s="130" t="s">
        <v>14</v>
      </c>
      <c r="M469" s="91" t="s">
        <v>492</v>
      </c>
    </row>
    <row r="470" spans="1:13" x14ac:dyDescent="0.2">
      <c r="A470" s="123">
        <v>42066</v>
      </c>
      <c r="B470" s="156" t="s">
        <v>712</v>
      </c>
      <c r="C470" s="89" t="s">
        <v>117</v>
      </c>
      <c r="D470" s="166" t="s">
        <v>15</v>
      </c>
      <c r="E470" s="157">
        <v>600</v>
      </c>
      <c r="F470" s="97">
        <f t="shared" si="22"/>
        <v>0.91469410342446233</v>
      </c>
      <c r="G470" s="96">
        <f t="shared" si="23"/>
        <v>1.0418229401076828</v>
      </c>
      <c r="H470" s="98">
        <v>575.91359999999997</v>
      </c>
      <c r="I470" s="158" t="s">
        <v>16</v>
      </c>
      <c r="J470" s="101" t="s">
        <v>491</v>
      </c>
      <c r="K470" s="127" t="s">
        <v>501</v>
      </c>
      <c r="L470" s="130" t="s">
        <v>14</v>
      </c>
      <c r="M470" s="91" t="s">
        <v>492</v>
      </c>
    </row>
    <row r="471" spans="1:13" x14ac:dyDescent="0.2">
      <c r="A471" s="123">
        <v>42066</v>
      </c>
      <c r="B471" s="231" t="s">
        <v>713</v>
      </c>
      <c r="C471" s="89" t="s">
        <v>117</v>
      </c>
      <c r="D471" s="166" t="s">
        <v>15</v>
      </c>
      <c r="E471" s="157">
        <v>400</v>
      </c>
      <c r="F471" s="97">
        <f t="shared" si="22"/>
        <v>0.60979606894964156</v>
      </c>
      <c r="G471" s="96">
        <f t="shared" si="23"/>
        <v>0.6945486267384553</v>
      </c>
      <c r="H471" s="98">
        <v>575.91359999999997</v>
      </c>
      <c r="I471" s="158" t="s">
        <v>16</v>
      </c>
      <c r="J471" s="101" t="s">
        <v>491</v>
      </c>
      <c r="K471" s="127" t="s">
        <v>501</v>
      </c>
      <c r="L471" s="130" t="s">
        <v>14</v>
      </c>
      <c r="M471" s="91" t="s">
        <v>492</v>
      </c>
    </row>
    <row r="472" spans="1:13" x14ac:dyDescent="0.2">
      <c r="A472" s="123">
        <v>42066</v>
      </c>
      <c r="B472" s="231" t="s">
        <v>714</v>
      </c>
      <c r="C472" s="89" t="s">
        <v>117</v>
      </c>
      <c r="D472" s="166" t="s">
        <v>15</v>
      </c>
      <c r="E472" s="157">
        <v>600</v>
      </c>
      <c r="F472" s="97">
        <f t="shared" si="22"/>
        <v>0.91469410342446233</v>
      </c>
      <c r="G472" s="96">
        <f t="shared" si="23"/>
        <v>1.0418229401076828</v>
      </c>
      <c r="H472" s="98">
        <v>575.91359999999997</v>
      </c>
      <c r="I472" s="158" t="s">
        <v>16</v>
      </c>
      <c r="J472" s="101" t="s">
        <v>491</v>
      </c>
      <c r="K472" s="127" t="s">
        <v>501</v>
      </c>
      <c r="L472" s="130" t="s">
        <v>14</v>
      </c>
      <c r="M472" s="91" t="s">
        <v>492</v>
      </c>
    </row>
    <row r="473" spans="1:13" x14ac:dyDescent="0.2">
      <c r="A473" s="123">
        <v>42066</v>
      </c>
      <c r="B473" s="230" t="s">
        <v>496</v>
      </c>
      <c r="C473" s="89" t="s">
        <v>136</v>
      </c>
      <c r="D473" s="171" t="s">
        <v>9</v>
      </c>
      <c r="E473" s="157">
        <v>97335</v>
      </c>
      <c r="F473" s="97">
        <f t="shared" si="22"/>
        <v>148.38625092803341</v>
      </c>
      <c r="G473" s="96">
        <f t="shared" si="23"/>
        <v>169.00972645896886</v>
      </c>
      <c r="H473" s="98">
        <v>575.91359999999997</v>
      </c>
      <c r="I473" s="158" t="s">
        <v>58</v>
      </c>
      <c r="J473" s="101" t="s">
        <v>491</v>
      </c>
      <c r="K473" s="127" t="s">
        <v>495</v>
      </c>
      <c r="L473" s="126" t="s">
        <v>14</v>
      </c>
      <c r="M473" s="91" t="s">
        <v>492</v>
      </c>
    </row>
    <row r="474" spans="1:13" x14ac:dyDescent="0.2">
      <c r="A474" s="123">
        <v>42066</v>
      </c>
      <c r="B474" s="156" t="s">
        <v>791</v>
      </c>
      <c r="C474" s="89" t="s">
        <v>117</v>
      </c>
      <c r="D474" s="171" t="s">
        <v>9</v>
      </c>
      <c r="E474" s="157">
        <v>400</v>
      </c>
      <c r="F474" s="97">
        <f t="shared" si="22"/>
        <v>0.60979606894964156</v>
      </c>
      <c r="G474" s="96">
        <f t="shared" si="23"/>
        <v>0.6945486267384553</v>
      </c>
      <c r="H474" s="98">
        <v>575.91359999999997</v>
      </c>
      <c r="I474" s="158" t="s">
        <v>58</v>
      </c>
      <c r="J474" s="101" t="s">
        <v>491</v>
      </c>
      <c r="K474" s="127" t="s">
        <v>495</v>
      </c>
      <c r="L474" s="126" t="s">
        <v>14</v>
      </c>
      <c r="M474" s="91" t="s">
        <v>492</v>
      </c>
    </row>
    <row r="475" spans="1:13" x14ac:dyDescent="0.2">
      <c r="A475" s="123">
        <v>42066</v>
      </c>
      <c r="B475" s="156" t="s">
        <v>793</v>
      </c>
      <c r="C475" s="89" t="s">
        <v>117</v>
      </c>
      <c r="D475" s="171" t="s">
        <v>9</v>
      </c>
      <c r="E475" s="157">
        <v>600</v>
      </c>
      <c r="F475" s="97">
        <f t="shared" si="22"/>
        <v>0.91469410342446233</v>
      </c>
      <c r="G475" s="96">
        <f t="shared" si="23"/>
        <v>1.0418229401076828</v>
      </c>
      <c r="H475" s="98">
        <v>575.91359999999997</v>
      </c>
      <c r="I475" s="158" t="s">
        <v>58</v>
      </c>
      <c r="J475" s="101" t="s">
        <v>491</v>
      </c>
      <c r="K475" s="127" t="s">
        <v>497</v>
      </c>
      <c r="L475" s="126" t="s">
        <v>14</v>
      </c>
      <c r="M475" s="91" t="s">
        <v>492</v>
      </c>
    </row>
    <row r="476" spans="1:13" x14ac:dyDescent="0.2">
      <c r="A476" s="123">
        <v>42066</v>
      </c>
      <c r="B476" s="156" t="s">
        <v>792</v>
      </c>
      <c r="C476" s="89" t="s">
        <v>117</v>
      </c>
      <c r="D476" s="171" t="s">
        <v>9</v>
      </c>
      <c r="E476" s="157">
        <v>600</v>
      </c>
      <c r="F476" s="97">
        <f t="shared" si="22"/>
        <v>0.91469410342446233</v>
      </c>
      <c r="G476" s="96">
        <f t="shared" si="23"/>
        <v>1.0418229401076828</v>
      </c>
      <c r="H476" s="98">
        <v>575.91359999999997</v>
      </c>
      <c r="I476" s="158" t="s">
        <v>58</v>
      </c>
      <c r="J476" s="101" t="s">
        <v>491</v>
      </c>
      <c r="K476" s="127" t="s">
        <v>497</v>
      </c>
      <c r="L476" s="126" t="s">
        <v>14</v>
      </c>
      <c r="M476" s="91" t="s">
        <v>492</v>
      </c>
    </row>
    <row r="477" spans="1:13" x14ac:dyDescent="0.2">
      <c r="A477" s="123">
        <v>42066</v>
      </c>
      <c r="B477" s="156" t="s">
        <v>794</v>
      </c>
      <c r="C477" s="89" t="s">
        <v>126</v>
      </c>
      <c r="D477" s="171" t="s">
        <v>9</v>
      </c>
      <c r="E477" s="157">
        <v>66000</v>
      </c>
      <c r="F477" s="97">
        <f t="shared" si="22"/>
        <v>100.61635137669086</v>
      </c>
      <c r="G477" s="96">
        <f t="shared" si="23"/>
        <v>114.60052341184512</v>
      </c>
      <c r="H477" s="98">
        <v>575.91359999999997</v>
      </c>
      <c r="I477" s="158" t="s">
        <v>58</v>
      </c>
      <c r="J477" s="101" t="s">
        <v>491</v>
      </c>
      <c r="K477" s="127" t="s">
        <v>497</v>
      </c>
      <c r="L477" s="126" t="s">
        <v>14</v>
      </c>
      <c r="M477" s="91" t="s">
        <v>492</v>
      </c>
    </row>
    <row r="478" spans="1:13" x14ac:dyDescent="0.2">
      <c r="A478" s="123">
        <v>42066</v>
      </c>
      <c r="B478" s="156" t="s">
        <v>795</v>
      </c>
      <c r="C478" s="89" t="s">
        <v>158</v>
      </c>
      <c r="D478" s="171" t="s">
        <v>159</v>
      </c>
      <c r="E478" s="157">
        <v>75000</v>
      </c>
      <c r="F478" s="97">
        <f t="shared" si="22"/>
        <v>114.33676292805778</v>
      </c>
      <c r="G478" s="96">
        <f t="shared" si="23"/>
        <v>130.22786751346035</v>
      </c>
      <c r="H478" s="98">
        <v>575.91359999999997</v>
      </c>
      <c r="I478" s="158" t="s">
        <v>58</v>
      </c>
      <c r="J478" s="101" t="s">
        <v>491</v>
      </c>
      <c r="K478" s="127" t="s">
        <v>498</v>
      </c>
      <c r="L478" s="126" t="s">
        <v>14</v>
      </c>
      <c r="M478" s="91" t="s">
        <v>492</v>
      </c>
    </row>
    <row r="479" spans="1:13" x14ac:dyDescent="0.2">
      <c r="A479" s="123">
        <v>42066</v>
      </c>
      <c r="B479" s="156" t="s">
        <v>796</v>
      </c>
      <c r="C479" s="89" t="s">
        <v>145</v>
      </c>
      <c r="D479" s="171" t="s">
        <v>9</v>
      </c>
      <c r="E479" s="157">
        <v>35000</v>
      </c>
      <c r="F479" s="97">
        <f t="shared" si="22"/>
        <v>53.357156033093631</v>
      </c>
      <c r="G479" s="96">
        <f t="shared" si="23"/>
        <v>60.773004839614835</v>
      </c>
      <c r="H479" s="98">
        <v>575.91359999999997</v>
      </c>
      <c r="I479" s="158" t="s">
        <v>58</v>
      </c>
      <c r="J479" s="101" t="s">
        <v>491</v>
      </c>
      <c r="K479" s="127" t="s">
        <v>499</v>
      </c>
      <c r="L479" s="126" t="s">
        <v>14</v>
      </c>
      <c r="M479" s="91" t="s">
        <v>492</v>
      </c>
    </row>
    <row r="480" spans="1:13" x14ac:dyDescent="0.2">
      <c r="A480" s="123">
        <v>42066</v>
      </c>
      <c r="B480" s="156" t="s">
        <v>870</v>
      </c>
      <c r="C480" s="89" t="s">
        <v>117</v>
      </c>
      <c r="D480" s="155" t="s">
        <v>8</v>
      </c>
      <c r="E480" s="157">
        <v>700</v>
      </c>
      <c r="F480" s="97">
        <f t="shared" si="22"/>
        <v>1.0671431206618727</v>
      </c>
      <c r="G480" s="96">
        <f t="shared" si="23"/>
        <v>1.2154600967922966</v>
      </c>
      <c r="H480" s="98">
        <v>575.91359999999997</v>
      </c>
      <c r="I480" s="158" t="s">
        <v>62</v>
      </c>
      <c r="J480" s="101" t="s">
        <v>491</v>
      </c>
      <c r="K480" s="127" t="s">
        <v>500</v>
      </c>
      <c r="L480" s="126" t="s">
        <v>14</v>
      </c>
      <c r="M480" s="91" t="s">
        <v>492</v>
      </c>
    </row>
    <row r="481" spans="1:13" x14ac:dyDescent="0.2">
      <c r="A481" s="123">
        <v>42066</v>
      </c>
      <c r="B481" s="156" t="s">
        <v>871</v>
      </c>
      <c r="C481" s="89" t="s">
        <v>117</v>
      </c>
      <c r="D481" s="155" t="s">
        <v>8</v>
      </c>
      <c r="E481" s="157">
        <v>300</v>
      </c>
      <c r="F481" s="97">
        <f t="shared" si="22"/>
        <v>0.45734705171223117</v>
      </c>
      <c r="G481" s="96">
        <f t="shared" si="23"/>
        <v>0.52091147005384142</v>
      </c>
      <c r="H481" s="98">
        <v>575.91359999999997</v>
      </c>
      <c r="I481" s="158" t="s">
        <v>62</v>
      </c>
      <c r="J481" s="101" t="s">
        <v>491</v>
      </c>
      <c r="K481" s="127" t="s">
        <v>500</v>
      </c>
      <c r="L481" s="126" t="s">
        <v>14</v>
      </c>
      <c r="M481" s="91" t="s">
        <v>492</v>
      </c>
    </row>
    <row r="482" spans="1:13" x14ac:dyDescent="0.2">
      <c r="A482" s="123">
        <v>42066</v>
      </c>
      <c r="B482" s="156" t="s">
        <v>872</v>
      </c>
      <c r="C482" s="89" t="s">
        <v>117</v>
      </c>
      <c r="D482" s="155" t="s">
        <v>8</v>
      </c>
      <c r="E482" s="157">
        <v>400</v>
      </c>
      <c r="F482" s="97">
        <f t="shared" si="22"/>
        <v>0.60979606894964156</v>
      </c>
      <c r="G482" s="96">
        <f t="shared" si="23"/>
        <v>0.6945486267384553</v>
      </c>
      <c r="H482" s="98">
        <v>575.91359999999997</v>
      </c>
      <c r="I482" s="158" t="s">
        <v>62</v>
      </c>
      <c r="J482" s="101" t="s">
        <v>491</v>
      </c>
      <c r="K482" s="127" t="s">
        <v>500</v>
      </c>
      <c r="L482" s="126" t="s">
        <v>14</v>
      </c>
      <c r="M482" s="91" t="s">
        <v>492</v>
      </c>
    </row>
    <row r="483" spans="1:13" x14ac:dyDescent="0.2">
      <c r="A483" s="123">
        <v>42066</v>
      </c>
      <c r="B483" s="156" t="s">
        <v>873</v>
      </c>
      <c r="C483" s="89" t="s">
        <v>117</v>
      </c>
      <c r="D483" s="155" t="s">
        <v>8</v>
      </c>
      <c r="E483" s="157">
        <v>200</v>
      </c>
      <c r="F483" s="97">
        <f t="shared" si="22"/>
        <v>0.30489803447482078</v>
      </c>
      <c r="G483" s="96">
        <f t="shared" si="23"/>
        <v>0.34727431336922765</v>
      </c>
      <c r="H483" s="98">
        <v>575.91359999999997</v>
      </c>
      <c r="I483" s="158" t="s">
        <v>62</v>
      </c>
      <c r="J483" s="101" t="s">
        <v>491</v>
      </c>
      <c r="K483" s="127" t="s">
        <v>500</v>
      </c>
      <c r="L483" s="126" t="s">
        <v>14</v>
      </c>
      <c r="M483" s="91" t="s">
        <v>492</v>
      </c>
    </row>
    <row r="484" spans="1:13" x14ac:dyDescent="0.2">
      <c r="A484" s="123">
        <v>42066</v>
      </c>
      <c r="B484" s="156" t="s">
        <v>874</v>
      </c>
      <c r="C484" s="89" t="s">
        <v>117</v>
      </c>
      <c r="D484" s="155" t="s">
        <v>8</v>
      </c>
      <c r="E484" s="157">
        <v>400</v>
      </c>
      <c r="F484" s="97">
        <f t="shared" si="22"/>
        <v>0.60979606894964156</v>
      </c>
      <c r="G484" s="96">
        <f t="shared" si="23"/>
        <v>0.6945486267384553</v>
      </c>
      <c r="H484" s="98">
        <v>575.91359999999997</v>
      </c>
      <c r="I484" s="158" t="s">
        <v>62</v>
      </c>
      <c r="J484" s="101" t="s">
        <v>491</v>
      </c>
      <c r="K484" s="127" t="s">
        <v>500</v>
      </c>
      <c r="L484" s="126" t="s">
        <v>14</v>
      </c>
      <c r="M484" s="91" t="s">
        <v>492</v>
      </c>
    </row>
    <row r="485" spans="1:13" x14ac:dyDescent="0.2">
      <c r="A485" s="123">
        <v>42066</v>
      </c>
      <c r="B485" s="156" t="s">
        <v>875</v>
      </c>
      <c r="C485" s="89" t="s">
        <v>117</v>
      </c>
      <c r="D485" s="155" t="s">
        <v>8</v>
      </c>
      <c r="E485" s="157">
        <v>300</v>
      </c>
      <c r="F485" s="97">
        <f t="shared" si="22"/>
        <v>0.45734705171223117</v>
      </c>
      <c r="G485" s="96">
        <f t="shared" si="23"/>
        <v>0.52091147005384142</v>
      </c>
      <c r="H485" s="98">
        <v>575.91359999999997</v>
      </c>
      <c r="I485" s="158" t="s">
        <v>62</v>
      </c>
      <c r="J485" s="101" t="s">
        <v>491</v>
      </c>
      <c r="K485" s="127" t="s">
        <v>500</v>
      </c>
      <c r="L485" s="126" t="s">
        <v>14</v>
      </c>
      <c r="M485" s="91" t="s">
        <v>492</v>
      </c>
    </row>
    <row r="486" spans="1:13" x14ac:dyDescent="0.2">
      <c r="A486" s="123">
        <v>42066</v>
      </c>
      <c r="B486" s="156" t="s">
        <v>876</v>
      </c>
      <c r="C486" s="89" t="s">
        <v>117</v>
      </c>
      <c r="D486" s="155" t="s">
        <v>8</v>
      </c>
      <c r="E486" s="157">
        <v>300</v>
      </c>
      <c r="F486" s="97">
        <f t="shared" si="22"/>
        <v>0.45734705171223117</v>
      </c>
      <c r="G486" s="96">
        <f t="shared" si="23"/>
        <v>0.52091147005384142</v>
      </c>
      <c r="H486" s="98">
        <v>575.91359999999997</v>
      </c>
      <c r="I486" s="158" t="s">
        <v>62</v>
      </c>
      <c r="J486" s="101" t="s">
        <v>491</v>
      </c>
      <c r="K486" s="127" t="s">
        <v>500</v>
      </c>
      <c r="L486" s="126" t="s">
        <v>14</v>
      </c>
      <c r="M486" s="91" t="s">
        <v>492</v>
      </c>
    </row>
    <row r="487" spans="1:13" x14ac:dyDescent="0.2">
      <c r="A487" s="123">
        <v>42066</v>
      </c>
      <c r="B487" s="156" t="s">
        <v>877</v>
      </c>
      <c r="C487" s="89" t="s">
        <v>117</v>
      </c>
      <c r="D487" s="155" t="s">
        <v>8</v>
      </c>
      <c r="E487" s="157">
        <v>300</v>
      </c>
      <c r="F487" s="97">
        <f t="shared" si="22"/>
        <v>0.45734705171223117</v>
      </c>
      <c r="G487" s="96">
        <f t="shared" si="23"/>
        <v>0.52091147005384142</v>
      </c>
      <c r="H487" s="98">
        <v>575.91359999999997</v>
      </c>
      <c r="I487" s="158" t="s">
        <v>62</v>
      </c>
      <c r="J487" s="101" t="s">
        <v>491</v>
      </c>
      <c r="K487" s="127" t="s">
        <v>500</v>
      </c>
      <c r="L487" s="126" t="s">
        <v>14</v>
      </c>
      <c r="M487" s="91" t="s">
        <v>492</v>
      </c>
    </row>
    <row r="488" spans="1:13" x14ac:dyDescent="0.2">
      <c r="A488" s="123">
        <v>42066</v>
      </c>
      <c r="B488" s="156" t="s">
        <v>878</v>
      </c>
      <c r="C488" s="89" t="s">
        <v>117</v>
      </c>
      <c r="D488" s="155" t="s">
        <v>8</v>
      </c>
      <c r="E488" s="157">
        <v>400</v>
      </c>
      <c r="F488" s="97">
        <f t="shared" si="22"/>
        <v>0.60979606894964156</v>
      </c>
      <c r="G488" s="96">
        <f t="shared" si="23"/>
        <v>0.6945486267384553</v>
      </c>
      <c r="H488" s="98">
        <v>575.91359999999997</v>
      </c>
      <c r="I488" s="158" t="s">
        <v>62</v>
      </c>
      <c r="J488" s="101" t="s">
        <v>491</v>
      </c>
      <c r="K488" s="127" t="s">
        <v>500</v>
      </c>
      <c r="L488" s="126" t="s">
        <v>14</v>
      </c>
      <c r="M488" s="91" t="s">
        <v>492</v>
      </c>
    </row>
    <row r="489" spans="1:13" x14ac:dyDescent="0.2">
      <c r="A489" s="123">
        <v>42066</v>
      </c>
      <c r="B489" s="156" t="s">
        <v>879</v>
      </c>
      <c r="C489" s="89" t="s">
        <v>117</v>
      </c>
      <c r="D489" s="155" t="s">
        <v>8</v>
      </c>
      <c r="E489" s="157">
        <v>300</v>
      </c>
      <c r="F489" s="97">
        <f t="shared" si="22"/>
        <v>0.45734705171223117</v>
      </c>
      <c r="G489" s="96">
        <f t="shared" si="23"/>
        <v>0.52091147005384142</v>
      </c>
      <c r="H489" s="98">
        <v>575.91359999999997</v>
      </c>
      <c r="I489" s="158" t="s">
        <v>62</v>
      </c>
      <c r="J489" s="101" t="s">
        <v>491</v>
      </c>
      <c r="K489" s="127" t="s">
        <v>500</v>
      </c>
      <c r="L489" s="126" t="s">
        <v>14</v>
      </c>
      <c r="M489" s="91" t="s">
        <v>492</v>
      </c>
    </row>
    <row r="490" spans="1:13" x14ac:dyDescent="0.2">
      <c r="A490" s="123">
        <v>42066</v>
      </c>
      <c r="B490" s="156" t="s">
        <v>880</v>
      </c>
      <c r="C490" s="89" t="s">
        <v>117</v>
      </c>
      <c r="D490" s="155" t="s">
        <v>8</v>
      </c>
      <c r="E490" s="157">
        <v>800</v>
      </c>
      <c r="F490" s="97">
        <f t="shared" si="22"/>
        <v>1.2195921378992831</v>
      </c>
      <c r="G490" s="96">
        <f t="shared" si="23"/>
        <v>1.3890972534769106</v>
      </c>
      <c r="H490" s="98">
        <v>575.91359999999997</v>
      </c>
      <c r="I490" s="158" t="s">
        <v>62</v>
      </c>
      <c r="J490" s="101" t="s">
        <v>491</v>
      </c>
      <c r="K490" s="127" t="s">
        <v>500</v>
      </c>
      <c r="L490" s="126" t="s">
        <v>14</v>
      </c>
      <c r="M490" s="91" t="s">
        <v>492</v>
      </c>
    </row>
    <row r="491" spans="1:13" x14ac:dyDescent="0.2">
      <c r="A491" s="123">
        <v>42067</v>
      </c>
      <c r="B491" s="231" t="s">
        <v>681</v>
      </c>
      <c r="C491" s="89" t="s">
        <v>117</v>
      </c>
      <c r="D491" s="166" t="s">
        <v>8</v>
      </c>
      <c r="E491" s="157">
        <v>500</v>
      </c>
      <c r="F491" s="97">
        <f t="shared" si="22"/>
        <v>0.76224508618705189</v>
      </c>
      <c r="G491" s="96">
        <f t="shared" si="23"/>
        <v>0.86818578342306907</v>
      </c>
      <c r="H491" s="98">
        <v>575.91359999999997</v>
      </c>
      <c r="I491" s="158" t="s">
        <v>59</v>
      </c>
      <c r="J491" s="101" t="s">
        <v>491</v>
      </c>
      <c r="K491" s="127" t="s">
        <v>508</v>
      </c>
      <c r="L491" s="126" t="s">
        <v>14</v>
      </c>
      <c r="M491" s="91" t="s">
        <v>492</v>
      </c>
    </row>
    <row r="492" spans="1:13" x14ac:dyDescent="0.2">
      <c r="A492" s="123">
        <v>42067</v>
      </c>
      <c r="B492" s="231" t="s">
        <v>682</v>
      </c>
      <c r="C492" s="89" t="s">
        <v>117</v>
      </c>
      <c r="D492" s="166" t="s">
        <v>8</v>
      </c>
      <c r="E492" s="157">
        <v>500</v>
      </c>
      <c r="F492" s="97">
        <f t="shared" si="22"/>
        <v>0.76224508618705189</v>
      </c>
      <c r="G492" s="96">
        <f t="shared" si="23"/>
        <v>0.86818578342306907</v>
      </c>
      <c r="H492" s="98">
        <v>575.91359999999997</v>
      </c>
      <c r="I492" s="158" t="s">
        <v>59</v>
      </c>
      <c r="J492" s="101" t="s">
        <v>491</v>
      </c>
      <c r="K492" s="127" t="s">
        <v>508</v>
      </c>
      <c r="L492" s="126" t="s">
        <v>14</v>
      </c>
      <c r="M492" s="91" t="s">
        <v>492</v>
      </c>
    </row>
    <row r="493" spans="1:13" x14ac:dyDescent="0.2">
      <c r="A493" s="123">
        <v>42067</v>
      </c>
      <c r="B493" s="231" t="s">
        <v>693</v>
      </c>
      <c r="C493" s="89" t="s">
        <v>117</v>
      </c>
      <c r="D493" s="166" t="s">
        <v>10</v>
      </c>
      <c r="E493" s="157">
        <v>6000</v>
      </c>
      <c r="F493" s="97">
        <f t="shared" si="22"/>
        <v>9.1469410342446231</v>
      </c>
      <c r="G493" s="96">
        <f t="shared" si="23"/>
        <v>10.418229401076829</v>
      </c>
      <c r="H493" s="98">
        <v>575.91359999999997</v>
      </c>
      <c r="I493" s="158" t="s">
        <v>60</v>
      </c>
      <c r="J493" s="101" t="s">
        <v>491</v>
      </c>
      <c r="K493" s="127" t="s">
        <v>524</v>
      </c>
      <c r="L493" s="126" t="s">
        <v>14</v>
      </c>
      <c r="M493" s="91" t="s">
        <v>492</v>
      </c>
    </row>
    <row r="494" spans="1:13" x14ac:dyDescent="0.2">
      <c r="A494" s="123">
        <v>42067</v>
      </c>
      <c r="B494" s="231" t="s">
        <v>1070</v>
      </c>
      <c r="C494" s="89" t="s">
        <v>695</v>
      </c>
      <c r="D494" s="166" t="s">
        <v>10</v>
      </c>
      <c r="E494" s="157">
        <v>10000</v>
      </c>
      <c r="F494" s="97">
        <f t="shared" si="22"/>
        <v>15.244901723741037</v>
      </c>
      <c r="G494" s="96">
        <f t="shared" si="23"/>
        <v>17.363715668461381</v>
      </c>
      <c r="H494" s="98">
        <v>575.91359999999997</v>
      </c>
      <c r="I494" s="158" t="s">
        <v>60</v>
      </c>
      <c r="J494" s="101" t="s">
        <v>491</v>
      </c>
      <c r="K494" s="127" t="s">
        <v>524</v>
      </c>
      <c r="L494" s="126" t="s">
        <v>14</v>
      </c>
      <c r="M494" s="91" t="s">
        <v>492</v>
      </c>
    </row>
    <row r="495" spans="1:13" x14ac:dyDescent="0.2">
      <c r="A495" s="123">
        <v>42067</v>
      </c>
      <c r="B495" s="156" t="s">
        <v>862</v>
      </c>
      <c r="C495" s="89" t="s">
        <v>117</v>
      </c>
      <c r="D495" s="171" t="s">
        <v>9</v>
      </c>
      <c r="E495" s="157">
        <v>900</v>
      </c>
      <c r="F495" s="97">
        <f t="shared" si="22"/>
        <v>1.3720411551366933</v>
      </c>
      <c r="G495" s="96">
        <f t="shared" si="23"/>
        <v>1.5627344101615244</v>
      </c>
      <c r="H495" s="98">
        <v>575.91359999999997</v>
      </c>
      <c r="I495" s="158" t="s">
        <v>58</v>
      </c>
      <c r="J495" s="101" t="s">
        <v>491</v>
      </c>
      <c r="K495" s="127" t="s">
        <v>504</v>
      </c>
      <c r="L495" s="126" t="s">
        <v>14</v>
      </c>
      <c r="M495" s="91" t="s">
        <v>492</v>
      </c>
    </row>
    <row r="496" spans="1:13" x14ac:dyDescent="0.2">
      <c r="A496" s="123">
        <v>42067</v>
      </c>
      <c r="B496" s="156" t="s">
        <v>863</v>
      </c>
      <c r="C496" s="89" t="s">
        <v>117</v>
      </c>
      <c r="D496" s="171" t="s">
        <v>9</v>
      </c>
      <c r="E496" s="157">
        <v>900</v>
      </c>
      <c r="F496" s="97">
        <f t="shared" si="22"/>
        <v>1.3720411551366933</v>
      </c>
      <c r="G496" s="96">
        <f t="shared" si="23"/>
        <v>1.5627344101615244</v>
      </c>
      <c r="H496" s="98">
        <v>575.91359999999997</v>
      </c>
      <c r="I496" s="158" t="s">
        <v>58</v>
      </c>
      <c r="J496" s="101" t="s">
        <v>491</v>
      </c>
      <c r="K496" s="127" t="s">
        <v>504</v>
      </c>
      <c r="L496" s="126" t="s">
        <v>14</v>
      </c>
      <c r="M496" s="91" t="s">
        <v>492</v>
      </c>
    </row>
    <row r="497" spans="1:13" x14ac:dyDescent="0.2">
      <c r="A497" s="123">
        <v>42067</v>
      </c>
      <c r="B497" s="156" t="s">
        <v>1011</v>
      </c>
      <c r="C497" s="89" t="s">
        <v>117</v>
      </c>
      <c r="D497" s="155" t="s">
        <v>8</v>
      </c>
      <c r="E497" s="157">
        <v>700</v>
      </c>
      <c r="F497" s="97">
        <f t="shared" si="22"/>
        <v>1.0671431206618727</v>
      </c>
      <c r="G497" s="96">
        <f t="shared" si="23"/>
        <v>1.2154600967922966</v>
      </c>
      <c r="H497" s="98">
        <v>575.91359999999997</v>
      </c>
      <c r="I497" s="158" t="s">
        <v>12</v>
      </c>
      <c r="J497" s="101" t="s">
        <v>491</v>
      </c>
      <c r="K497" s="127" t="s">
        <v>505</v>
      </c>
      <c r="L497" s="126" t="s">
        <v>14</v>
      </c>
      <c r="M497" s="91" t="s">
        <v>492</v>
      </c>
    </row>
    <row r="498" spans="1:13" x14ac:dyDescent="0.2">
      <c r="A498" s="123">
        <v>42067</v>
      </c>
      <c r="B498" s="156" t="s">
        <v>1012</v>
      </c>
      <c r="C498" s="89" t="s">
        <v>117</v>
      </c>
      <c r="D498" s="155" t="s">
        <v>8</v>
      </c>
      <c r="E498" s="157">
        <v>700</v>
      </c>
      <c r="F498" s="97">
        <f t="shared" si="22"/>
        <v>1.0671431206618727</v>
      </c>
      <c r="G498" s="96">
        <f t="shared" si="23"/>
        <v>1.2154600967922966</v>
      </c>
      <c r="H498" s="98">
        <v>575.91359999999997</v>
      </c>
      <c r="I498" s="158" t="s">
        <v>12</v>
      </c>
      <c r="J498" s="101" t="s">
        <v>491</v>
      </c>
      <c r="K498" s="127" t="s">
        <v>505</v>
      </c>
      <c r="L498" s="126" t="s">
        <v>14</v>
      </c>
      <c r="M498" s="91" t="s">
        <v>492</v>
      </c>
    </row>
    <row r="499" spans="1:13" x14ac:dyDescent="0.2">
      <c r="A499" s="123">
        <v>42067</v>
      </c>
      <c r="B499" s="156" t="s">
        <v>1013</v>
      </c>
      <c r="C499" s="89" t="s">
        <v>237</v>
      </c>
      <c r="D499" s="155" t="s">
        <v>8</v>
      </c>
      <c r="E499" s="157">
        <v>1800</v>
      </c>
      <c r="F499" s="97">
        <f t="shared" si="22"/>
        <v>2.7440823102733867</v>
      </c>
      <c r="G499" s="96">
        <f t="shared" si="23"/>
        <v>3.1254688203230487</v>
      </c>
      <c r="H499" s="98">
        <v>575.91359999999997</v>
      </c>
      <c r="I499" s="158" t="s">
        <v>12</v>
      </c>
      <c r="J499" s="101" t="s">
        <v>491</v>
      </c>
      <c r="K499" s="127" t="s">
        <v>505</v>
      </c>
      <c r="L499" s="126" t="s">
        <v>14</v>
      </c>
      <c r="M499" s="91" t="s">
        <v>492</v>
      </c>
    </row>
    <row r="500" spans="1:13" x14ac:dyDescent="0.2">
      <c r="A500" s="123">
        <v>42067</v>
      </c>
      <c r="B500" s="156" t="s">
        <v>881</v>
      </c>
      <c r="C500" s="89" t="s">
        <v>117</v>
      </c>
      <c r="D500" s="155" t="s">
        <v>8</v>
      </c>
      <c r="E500" s="157">
        <v>1300</v>
      </c>
      <c r="F500" s="97">
        <f t="shared" si="22"/>
        <v>1.9818372240863349</v>
      </c>
      <c r="G500" s="96">
        <f t="shared" si="23"/>
        <v>2.2572830368999797</v>
      </c>
      <c r="H500" s="98">
        <v>575.91359999999997</v>
      </c>
      <c r="I500" s="158" t="s">
        <v>62</v>
      </c>
      <c r="J500" s="101" t="s">
        <v>491</v>
      </c>
      <c r="K500" s="127" t="s">
        <v>493</v>
      </c>
      <c r="L500" s="126" t="s">
        <v>14</v>
      </c>
      <c r="M500" s="91" t="s">
        <v>492</v>
      </c>
    </row>
    <row r="501" spans="1:13" x14ac:dyDescent="0.2">
      <c r="A501" s="123">
        <v>42067</v>
      </c>
      <c r="B501" s="156" t="s">
        <v>882</v>
      </c>
      <c r="C501" s="89" t="s">
        <v>117</v>
      </c>
      <c r="D501" s="155" t="s">
        <v>8</v>
      </c>
      <c r="E501" s="157">
        <v>800</v>
      </c>
      <c r="F501" s="97">
        <f t="shared" si="22"/>
        <v>1.2195921378992831</v>
      </c>
      <c r="G501" s="96">
        <f t="shared" si="23"/>
        <v>1.3890972534769106</v>
      </c>
      <c r="H501" s="98">
        <v>575.91359999999997</v>
      </c>
      <c r="I501" s="158" t="s">
        <v>62</v>
      </c>
      <c r="J501" s="101" t="s">
        <v>491</v>
      </c>
      <c r="K501" s="127" t="s">
        <v>493</v>
      </c>
      <c r="L501" s="126" t="s">
        <v>14</v>
      </c>
      <c r="M501" s="91" t="s">
        <v>492</v>
      </c>
    </row>
    <row r="502" spans="1:13" x14ac:dyDescent="0.2">
      <c r="A502" s="123">
        <v>42067</v>
      </c>
      <c r="B502" s="156" t="s">
        <v>883</v>
      </c>
      <c r="C502" s="89" t="s">
        <v>117</v>
      </c>
      <c r="D502" s="155" t="s">
        <v>8</v>
      </c>
      <c r="E502" s="157">
        <v>1500</v>
      </c>
      <c r="F502" s="97">
        <f t="shared" si="22"/>
        <v>2.2867352585611558</v>
      </c>
      <c r="G502" s="96">
        <f t="shared" si="23"/>
        <v>2.6045573502692072</v>
      </c>
      <c r="H502" s="98">
        <v>575.91359999999997</v>
      </c>
      <c r="I502" s="158" t="s">
        <v>62</v>
      </c>
      <c r="J502" s="101" t="s">
        <v>491</v>
      </c>
      <c r="K502" s="127" t="s">
        <v>493</v>
      </c>
      <c r="L502" s="126" t="s">
        <v>14</v>
      </c>
      <c r="M502" s="91" t="s">
        <v>492</v>
      </c>
    </row>
    <row r="503" spans="1:13" x14ac:dyDescent="0.2">
      <c r="A503" s="123">
        <v>42067</v>
      </c>
      <c r="B503" s="156" t="s">
        <v>884</v>
      </c>
      <c r="C503" s="89" t="s">
        <v>117</v>
      </c>
      <c r="D503" s="155" t="s">
        <v>8</v>
      </c>
      <c r="E503" s="157">
        <v>1500</v>
      </c>
      <c r="F503" s="97">
        <f t="shared" si="22"/>
        <v>2.2867352585611558</v>
      </c>
      <c r="G503" s="96">
        <f t="shared" si="23"/>
        <v>2.6045573502692072</v>
      </c>
      <c r="H503" s="98">
        <v>575.91359999999997</v>
      </c>
      <c r="I503" s="158" t="s">
        <v>62</v>
      </c>
      <c r="J503" s="101" t="s">
        <v>491</v>
      </c>
      <c r="K503" s="127" t="s">
        <v>493</v>
      </c>
      <c r="L503" s="126" t="s">
        <v>14</v>
      </c>
      <c r="M503" s="91" t="s">
        <v>492</v>
      </c>
    </row>
    <row r="504" spans="1:13" x14ac:dyDescent="0.2">
      <c r="A504" s="123">
        <v>42067</v>
      </c>
      <c r="B504" s="156" t="s">
        <v>885</v>
      </c>
      <c r="C504" s="89" t="s">
        <v>117</v>
      </c>
      <c r="D504" s="155" t="s">
        <v>8</v>
      </c>
      <c r="E504" s="157">
        <v>800</v>
      </c>
      <c r="F504" s="97">
        <f t="shared" si="22"/>
        <v>1.2195921378992831</v>
      </c>
      <c r="G504" s="96">
        <f t="shared" si="23"/>
        <v>1.3890972534769106</v>
      </c>
      <c r="H504" s="98">
        <v>575.91359999999997</v>
      </c>
      <c r="I504" s="158" t="s">
        <v>62</v>
      </c>
      <c r="J504" s="101" t="s">
        <v>491</v>
      </c>
      <c r="K504" s="127" t="s">
        <v>493</v>
      </c>
      <c r="L504" s="126" t="s">
        <v>14</v>
      </c>
      <c r="M504" s="91" t="s">
        <v>492</v>
      </c>
    </row>
    <row r="505" spans="1:13" x14ac:dyDescent="0.2">
      <c r="A505" s="123">
        <v>42067</v>
      </c>
      <c r="B505" s="156" t="s">
        <v>886</v>
      </c>
      <c r="C505" s="89" t="s">
        <v>117</v>
      </c>
      <c r="D505" s="155" t="s">
        <v>8</v>
      </c>
      <c r="E505" s="157">
        <v>1300</v>
      </c>
      <c r="F505" s="97">
        <f t="shared" si="22"/>
        <v>1.9818372240863349</v>
      </c>
      <c r="G505" s="96">
        <f t="shared" si="23"/>
        <v>2.2572830368999797</v>
      </c>
      <c r="H505" s="98">
        <v>575.91359999999997</v>
      </c>
      <c r="I505" s="158" t="s">
        <v>62</v>
      </c>
      <c r="J505" s="101" t="s">
        <v>491</v>
      </c>
      <c r="K505" s="127" t="s">
        <v>493</v>
      </c>
      <c r="L505" s="126" t="s">
        <v>14</v>
      </c>
      <c r="M505" s="91" t="s">
        <v>492</v>
      </c>
    </row>
    <row r="506" spans="1:13" x14ac:dyDescent="0.2">
      <c r="A506" s="123">
        <v>42067</v>
      </c>
      <c r="B506" s="156" t="s">
        <v>887</v>
      </c>
      <c r="C506" s="89" t="s">
        <v>117</v>
      </c>
      <c r="D506" s="155" t="s">
        <v>8</v>
      </c>
      <c r="E506" s="157">
        <v>800</v>
      </c>
      <c r="F506" s="97">
        <f t="shared" si="22"/>
        <v>1.2195921378992831</v>
      </c>
      <c r="G506" s="96">
        <f t="shared" si="23"/>
        <v>1.3890972534769106</v>
      </c>
      <c r="H506" s="98">
        <v>575.91359999999997</v>
      </c>
      <c r="I506" s="158" t="s">
        <v>62</v>
      </c>
      <c r="J506" s="101" t="s">
        <v>491</v>
      </c>
      <c r="K506" s="127" t="s">
        <v>503</v>
      </c>
      <c r="L506" s="126" t="s">
        <v>14</v>
      </c>
      <c r="M506" s="91" t="s">
        <v>492</v>
      </c>
    </row>
    <row r="507" spans="1:13" x14ac:dyDescent="0.2">
      <c r="A507" s="123">
        <v>42067</v>
      </c>
      <c r="B507" s="156" t="s">
        <v>888</v>
      </c>
      <c r="C507" s="89" t="s">
        <v>117</v>
      </c>
      <c r="D507" s="155" t="s">
        <v>8</v>
      </c>
      <c r="E507" s="157">
        <v>300</v>
      </c>
      <c r="F507" s="97">
        <f t="shared" si="22"/>
        <v>0.45734705171223117</v>
      </c>
      <c r="G507" s="96">
        <f t="shared" si="23"/>
        <v>0.52091147005384142</v>
      </c>
      <c r="H507" s="98">
        <v>575.91359999999997</v>
      </c>
      <c r="I507" s="158" t="s">
        <v>62</v>
      </c>
      <c r="J507" s="101" t="s">
        <v>491</v>
      </c>
      <c r="K507" s="127" t="s">
        <v>503</v>
      </c>
      <c r="L507" s="126" t="s">
        <v>14</v>
      </c>
      <c r="M507" s="91" t="s">
        <v>492</v>
      </c>
    </row>
    <row r="508" spans="1:13" x14ac:dyDescent="0.2">
      <c r="A508" s="123">
        <v>42067</v>
      </c>
      <c r="B508" s="156" t="s">
        <v>889</v>
      </c>
      <c r="C508" s="89" t="s">
        <v>117</v>
      </c>
      <c r="D508" s="155" t="s">
        <v>8</v>
      </c>
      <c r="E508" s="157">
        <v>300</v>
      </c>
      <c r="F508" s="97">
        <f t="shared" si="22"/>
        <v>0.45734705171223117</v>
      </c>
      <c r="G508" s="96">
        <f t="shared" si="23"/>
        <v>0.52091147005384142</v>
      </c>
      <c r="H508" s="98">
        <v>575.91359999999997</v>
      </c>
      <c r="I508" s="158" t="s">
        <v>62</v>
      </c>
      <c r="J508" s="101" t="s">
        <v>491</v>
      </c>
      <c r="K508" s="127" t="s">
        <v>503</v>
      </c>
      <c r="L508" s="126" t="s">
        <v>14</v>
      </c>
      <c r="M508" s="91" t="s">
        <v>492</v>
      </c>
    </row>
    <row r="509" spans="1:13" x14ac:dyDescent="0.2">
      <c r="A509" s="123">
        <v>42067</v>
      </c>
      <c r="B509" s="156" t="s">
        <v>880</v>
      </c>
      <c r="C509" s="89" t="s">
        <v>117</v>
      </c>
      <c r="D509" s="155" t="s">
        <v>8</v>
      </c>
      <c r="E509" s="157">
        <v>800</v>
      </c>
      <c r="F509" s="97">
        <f t="shared" si="22"/>
        <v>1.2195921378992831</v>
      </c>
      <c r="G509" s="96">
        <f t="shared" si="23"/>
        <v>1.3890972534769106</v>
      </c>
      <c r="H509" s="98">
        <v>575.91359999999997</v>
      </c>
      <c r="I509" s="158" t="s">
        <v>62</v>
      </c>
      <c r="J509" s="101" t="s">
        <v>491</v>
      </c>
      <c r="K509" s="127" t="s">
        <v>503</v>
      </c>
      <c r="L509" s="126" t="s">
        <v>14</v>
      </c>
      <c r="M509" s="91" t="s">
        <v>492</v>
      </c>
    </row>
    <row r="510" spans="1:13" x14ac:dyDescent="0.2">
      <c r="A510" s="123">
        <v>42067</v>
      </c>
      <c r="B510" s="89" t="s">
        <v>890</v>
      </c>
      <c r="C510" s="89" t="s">
        <v>117</v>
      </c>
      <c r="D510" s="131" t="s">
        <v>8</v>
      </c>
      <c r="E510" s="157">
        <v>700</v>
      </c>
      <c r="F510" s="97">
        <f t="shared" si="22"/>
        <v>1.0671431206618727</v>
      </c>
      <c r="G510" s="96">
        <f t="shared" si="23"/>
        <v>1.2154600967922966</v>
      </c>
      <c r="H510" s="98">
        <v>575.91359999999997</v>
      </c>
      <c r="I510" s="158" t="s">
        <v>62</v>
      </c>
      <c r="J510" s="101" t="s">
        <v>491</v>
      </c>
      <c r="K510" s="127" t="s">
        <v>507</v>
      </c>
      <c r="L510" s="126" t="s">
        <v>14</v>
      </c>
      <c r="M510" s="91" t="s">
        <v>492</v>
      </c>
    </row>
    <row r="511" spans="1:13" x14ac:dyDescent="0.2">
      <c r="A511" s="123">
        <v>42067</v>
      </c>
      <c r="B511" s="89" t="s">
        <v>891</v>
      </c>
      <c r="C511" s="89" t="s">
        <v>117</v>
      </c>
      <c r="D511" s="131" t="s">
        <v>8</v>
      </c>
      <c r="E511" s="157">
        <v>200</v>
      </c>
      <c r="F511" s="97">
        <f t="shared" si="22"/>
        <v>0.30489803447482078</v>
      </c>
      <c r="G511" s="96">
        <f t="shared" si="23"/>
        <v>0.34727431336922765</v>
      </c>
      <c r="H511" s="98">
        <v>575.91359999999997</v>
      </c>
      <c r="I511" s="158" t="s">
        <v>62</v>
      </c>
      <c r="J511" s="101" t="s">
        <v>491</v>
      </c>
      <c r="K511" s="127" t="s">
        <v>507</v>
      </c>
      <c r="L511" s="126" t="s">
        <v>14</v>
      </c>
      <c r="M511" s="91" t="s">
        <v>492</v>
      </c>
    </row>
    <row r="512" spans="1:13" x14ac:dyDescent="0.2">
      <c r="A512" s="123">
        <v>42067</v>
      </c>
      <c r="B512" s="89" t="s">
        <v>892</v>
      </c>
      <c r="C512" s="89" t="s">
        <v>117</v>
      </c>
      <c r="D512" s="131" t="s">
        <v>8</v>
      </c>
      <c r="E512" s="157">
        <v>300</v>
      </c>
      <c r="F512" s="97">
        <f t="shared" si="22"/>
        <v>0.45734705171223117</v>
      </c>
      <c r="G512" s="96">
        <f t="shared" si="23"/>
        <v>0.52091147005384142</v>
      </c>
      <c r="H512" s="98">
        <v>575.91359999999997</v>
      </c>
      <c r="I512" s="158" t="s">
        <v>62</v>
      </c>
      <c r="J512" s="101" t="s">
        <v>491</v>
      </c>
      <c r="K512" s="127" t="s">
        <v>507</v>
      </c>
      <c r="L512" s="126" t="s">
        <v>14</v>
      </c>
      <c r="M512" s="91" t="s">
        <v>492</v>
      </c>
    </row>
    <row r="513" spans="1:13" x14ac:dyDescent="0.2">
      <c r="A513" s="123">
        <v>42067</v>
      </c>
      <c r="B513" s="89" t="s">
        <v>893</v>
      </c>
      <c r="C513" s="89" t="s">
        <v>117</v>
      </c>
      <c r="D513" s="131" t="s">
        <v>8</v>
      </c>
      <c r="E513" s="157">
        <v>200</v>
      </c>
      <c r="F513" s="97">
        <f t="shared" si="22"/>
        <v>0.30489803447482078</v>
      </c>
      <c r="G513" s="96">
        <f t="shared" si="23"/>
        <v>0.34727431336922765</v>
      </c>
      <c r="H513" s="98">
        <v>575.91359999999997</v>
      </c>
      <c r="I513" s="158" t="s">
        <v>62</v>
      </c>
      <c r="J513" s="101" t="s">
        <v>491</v>
      </c>
      <c r="K513" s="127" t="s">
        <v>507</v>
      </c>
      <c r="L513" s="126" t="s">
        <v>14</v>
      </c>
      <c r="M513" s="91" t="s">
        <v>492</v>
      </c>
    </row>
    <row r="514" spans="1:13" x14ac:dyDescent="0.2">
      <c r="A514" s="123">
        <v>42067</v>
      </c>
      <c r="B514" s="89" t="s">
        <v>894</v>
      </c>
      <c r="C514" s="89" t="s">
        <v>117</v>
      </c>
      <c r="D514" s="131" t="s">
        <v>8</v>
      </c>
      <c r="E514" s="157">
        <v>200</v>
      </c>
      <c r="F514" s="97">
        <f t="shared" ref="F514:F577" si="24">E514/655.957</f>
        <v>0.30489803447482078</v>
      </c>
      <c r="G514" s="96">
        <f t="shared" ref="G514:G577" si="25">E514/H514</f>
        <v>0.34727431336922765</v>
      </c>
      <c r="H514" s="98">
        <v>575.91359999999997</v>
      </c>
      <c r="I514" s="158" t="s">
        <v>62</v>
      </c>
      <c r="J514" s="101" t="s">
        <v>491</v>
      </c>
      <c r="K514" s="127" t="s">
        <v>507</v>
      </c>
      <c r="L514" s="126" t="s">
        <v>14</v>
      </c>
      <c r="M514" s="91" t="s">
        <v>492</v>
      </c>
    </row>
    <row r="515" spans="1:13" x14ac:dyDescent="0.2">
      <c r="A515" s="123">
        <v>42067</v>
      </c>
      <c r="B515" s="89" t="s">
        <v>895</v>
      </c>
      <c r="C515" s="89" t="s">
        <v>117</v>
      </c>
      <c r="D515" s="131" t="s">
        <v>8</v>
      </c>
      <c r="E515" s="157">
        <v>200</v>
      </c>
      <c r="F515" s="97">
        <f t="shared" si="24"/>
        <v>0.30489803447482078</v>
      </c>
      <c r="G515" s="96">
        <f t="shared" si="25"/>
        <v>0.34727431336922765</v>
      </c>
      <c r="H515" s="98">
        <v>575.91359999999997</v>
      </c>
      <c r="I515" s="158" t="s">
        <v>62</v>
      </c>
      <c r="J515" s="101" t="s">
        <v>491</v>
      </c>
      <c r="K515" s="127" t="s">
        <v>507</v>
      </c>
      <c r="L515" s="126" t="s">
        <v>14</v>
      </c>
      <c r="M515" s="91" t="s">
        <v>492</v>
      </c>
    </row>
    <row r="516" spans="1:13" x14ac:dyDescent="0.2">
      <c r="A516" s="123">
        <v>42067</v>
      </c>
      <c r="B516" s="89" t="s">
        <v>896</v>
      </c>
      <c r="C516" s="89" t="s">
        <v>117</v>
      </c>
      <c r="D516" s="131" t="s">
        <v>8</v>
      </c>
      <c r="E516" s="157">
        <v>200</v>
      </c>
      <c r="F516" s="97">
        <f t="shared" si="24"/>
        <v>0.30489803447482078</v>
      </c>
      <c r="G516" s="96">
        <f t="shared" si="25"/>
        <v>0.34727431336922765</v>
      </c>
      <c r="H516" s="98">
        <v>575.91359999999997</v>
      </c>
      <c r="I516" s="158" t="s">
        <v>62</v>
      </c>
      <c r="J516" s="101" t="s">
        <v>491</v>
      </c>
      <c r="K516" s="127" t="s">
        <v>507</v>
      </c>
      <c r="L516" s="126" t="s">
        <v>14</v>
      </c>
      <c r="M516" s="91" t="s">
        <v>492</v>
      </c>
    </row>
    <row r="517" spans="1:13" x14ac:dyDescent="0.2">
      <c r="A517" s="123">
        <v>42067</v>
      </c>
      <c r="B517" s="89" t="s">
        <v>897</v>
      </c>
      <c r="C517" s="89" t="s">
        <v>117</v>
      </c>
      <c r="D517" s="131" t="s">
        <v>8</v>
      </c>
      <c r="E517" s="157">
        <v>400</v>
      </c>
      <c r="F517" s="97">
        <f t="shared" si="24"/>
        <v>0.60979606894964156</v>
      </c>
      <c r="G517" s="96">
        <f t="shared" si="25"/>
        <v>0.6945486267384553</v>
      </c>
      <c r="H517" s="98">
        <v>575.91359999999997</v>
      </c>
      <c r="I517" s="158" t="s">
        <v>62</v>
      </c>
      <c r="J517" s="101" t="s">
        <v>491</v>
      </c>
      <c r="K517" s="127" t="s">
        <v>507</v>
      </c>
      <c r="L517" s="126" t="s">
        <v>14</v>
      </c>
      <c r="M517" s="91" t="s">
        <v>492</v>
      </c>
    </row>
    <row r="518" spans="1:13" x14ac:dyDescent="0.2">
      <c r="A518" s="123">
        <v>42067</v>
      </c>
      <c r="B518" s="89" t="s">
        <v>898</v>
      </c>
      <c r="C518" s="89" t="s">
        <v>117</v>
      </c>
      <c r="D518" s="131" t="s">
        <v>8</v>
      </c>
      <c r="E518" s="157">
        <v>400</v>
      </c>
      <c r="F518" s="97">
        <f t="shared" si="24"/>
        <v>0.60979606894964156</v>
      </c>
      <c r="G518" s="96">
        <f t="shared" si="25"/>
        <v>0.6945486267384553</v>
      </c>
      <c r="H518" s="98">
        <v>575.91359999999997</v>
      </c>
      <c r="I518" s="158" t="s">
        <v>62</v>
      </c>
      <c r="J518" s="101" t="s">
        <v>491</v>
      </c>
      <c r="K518" s="127" t="s">
        <v>507</v>
      </c>
      <c r="L518" s="126" t="s">
        <v>14</v>
      </c>
      <c r="M518" s="91" t="s">
        <v>492</v>
      </c>
    </row>
    <row r="519" spans="1:13" x14ac:dyDescent="0.2">
      <c r="A519" s="123">
        <v>42067</v>
      </c>
      <c r="B519" s="89" t="s">
        <v>899</v>
      </c>
      <c r="C519" s="89" t="s">
        <v>117</v>
      </c>
      <c r="D519" s="131" t="s">
        <v>8</v>
      </c>
      <c r="E519" s="157">
        <v>300</v>
      </c>
      <c r="F519" s="97">
        <f t="shared" si="24"/>
        <v>0.45734705171223117</v>
      </c>
      <c r="G519" s="96">
        <f t="shared" si="25"/>
        <v>0.52091147005384142</v>
      </c>
      <c r="H519" s="98">
        <v>575.91359999999997</v>
      </c>
      <c r="I519" s="158" t="s">
        <v>62</v>
      </c>
      <c r="J519" s="101" t="s">
        <v>491</v>
      </c>
      <c r="K519" s="127" t="s">
        <v>507</v>
      </c>
      <c r="L519" s="126" t="s">
        <v>14</v>
      </c>
      <c r="M519" s="91" t="s">
        <v>492</v>
      </c>
    </row>
    <row r="520" spans="1:13" x14ac:dyDescent="0.2">
      <c r="A520" s="123">
        <v>42067</v>
      </c>
      <c r="B520" s="89" t="s">
        <v>900</v>
      </c>
      <c r="C520" s="89" t="s">
        <v>117</v>
      </c>
      <c r="D520" s="131" t="s">
        <v>8</v>
      </c>
      <c r="E520" s="157">
        <v>400</v>
      </c>
      <c r="F520" s="97">
        <f t="shared" si="24"/>
        <v>0.60979606894964156</v>
      </c>
      <c r="G520" s="96">
        <f t="shared" si="25"/>
        <v>0.6945486267384553</v>
      </c>
      <c r="H520" s="98">
        <v>575.91359999999997</v>
      </c>
      <c r="I520" s="158" t="s">
        <v>62</v>
      </c>
      <c r="J520" s="101" t="s">
        <v>491</v>
      </c>
      <c r="K520" s="127" t="s">
        <v>507</v>
      </c>
      <c r="L520" s="126" t="s">
        <v>14</v>
      </c>
      <c r="M520" s="91" t="s">
        <v>492</v>
      </c>
    </row>
    <row r="521" spans="1:13" x14ac:dyDescent="0.2">
      <c r="A521" s="123">
        <v>42067</v>
      </c>
      <c r="B521" s="89" t="s">
        <v>901</v>
      </c>
      <c r="C521" s="89" t="s">
        <v>117</v>
      </c>
      <c r="D521" s="131" t="s">
        <v>8</v>
      </c>
      <c r="E521" s="157">
        <v>200</v>
      </c>
      <c r="F521" s="97">
        <f t="shared" si="24"/>
        <v>0.30489803447482078</v>
      </c>
      <c r="G521" s="96">
        <f t="shared" si="25"/>
        <v>0.34727431336922765</v>
      </c>
      <c r="H521" s="98">
        <v>575.91359999999997</v>
      </c>
      <c r="I521" s="158" t="s">
        <v>62</v>
      </c>
      <c r="J521" s="101" t="s">
        <v>491</v>
      </c>
      <c r="K521" s="127" t="s">
        <v>507</v>
      </c>
      <c r="L521" s="126" t="s">
        <v>14</v>
      </c>
      <c r="M521" s="91" t="s">
        <v>492</v>
      </c>
    </row>
    <row r="522" spans="1:13" x14ac:dyDescent="0.2">
      <c r="A522" s="123">
        <v>42067</v>
      </c>
      <c r="B522" s="89" t="s">
        <v>902</v>
      </c>
      <c r="C522" s="89" t="s">
        <v>117</v>
      </c>
      <c r="D522" s="131" t="s">
        <v>8</v>
      </c>
      <c r="E522" s="157">
        <v>400</v>
      </c>
      <c r="F522" s="97">
        <f t="shared" si="24"/>
        <v>0.60979606894964156</v>
      </c>
      <c r="G522" s="96">
        <f t="shared" si="25"/>
        <v>0.6945486267384553</v>
      </c>
      <c r="H522" s="98">
        <v>575.91359999999997</v>
      </c>
      <c r="I522" s="158" t="s">
        <v>62</v>
      </c>
      <c r="J522" s="101" t="s">
        <v>491</v>
      </c>
      <c r="K522" s="127" t="s">
        <v>507</v>
      </c>
      <c r="L522" s="126" t="s">
        <v>14</v>
      </c>
      <c r="M522" s="91" t="s">
        <v>492</v>
      </c>
    </row>
    <row r="523" spans="1:13" x14ac:dyDescent="0.2">
      <c r="A523" s="123">
        <v>42067</v>
      </c>
      <c r="B523" s="89" t="s">
        <v>903</v>
      </c>
      <c r="C523" s="89" t="s">
        <v>117</v>
      </c>
      <c r="D523" s="131" t="s">
        <v>8</v>
      </c>
      <c r="E523" s="157">
        <v>400</v>
      </c>
      <c r="F523" s="97">
        <f t="shared" si="24"/>
        <v>0.60979606894964156</v>
      </c>
      <c r="G523" s="96">
        <f t="shared" si="25"/>
        <v>0.6945486267384553</v>
      </c>
      <c r="H523" s="98">
        <v>575.91359999999997</v>
      </c>
      <c r="I523" s="158" t="s">
        <v>62</v>
      </c>
      <c r="J523" s="101" t="s">
        <v>491</v>
      </c>
      <c r="K523" s="127" t="s">
        <v>507</v>
      </c>
      <c r="L523" s="126" t="s">
        <v>14</v>
      </c>
      <c r="M523" s="91" t="s">
        <v>492</v>
      </c>
    </row>
    <row r="524" spans="1:13" x14ac:dyDescent="0.2">
      <c r="A524" s="123">
        <v>42067</v>
      </c>
      <c r="B524" s="89" t="s">
        <v>904</v>
      </c>
      <c r="C524" s="89" t="s">
        <v>117</v>
      </c>
      <c r="D524" s="131" t="s">
        <v>8</v>
      </c>
      <c r="E524" s="157">
        <v>600</v>
      </c>
      <c r="F524" s="97">
        <f t="shared" si="24"/>
        <v>0.91469410342446233</v>
      </c>
      <c r="G524" s="96">
        <f t="shared" si="25"/>
        <v>1.0418229401076828</v>
      </c>
      <c r="H524" s="98">
        <v>575.91359999999997</v>
      </c>
      <c r="I524" s="158" t="s">
        <v>62</v>
      </c>
      <c r="J524" s="101" t="s">
        <v>491</v>
      </c>
      <c r="K524" s="127" t="s">
        <v>507</v>
      </c>
      <c r="L524" s="126" t="s">
        <v>14</v>
      </c>
      <c r="M524" s="91" t="s">
        <v>492</v>
      </c>
    </row>
    <row r="525" spans="1:13" x14ac:dyDescent="0.2">
      <c r="A525" s="123">
        <v>42067</v>
      </c>
      <c r="B525" s="89" t="s">
        <v>905</v>
      </c>
      <c r="C525" s="89" t="s">
        <v>117</v>
      </c>
      <c r="D525" s="131" t="s">
        <v>8</v>
      </c>
      <c r="E525" s="157">
        <v>200</v>
      </c>
      <c r="F525" s="97">
        <f t="shared" si="24"/>
        <v>0.30489803447482078</v>
      </c>
      <c r="G525" s="96">
        <f t="shared" si="25"/>
        <v>0.34727431336922765</v>
      </c>
      <c r="H525" s="98">
        <v>575.91359999999997</v>
      </c>
      <c r="I525" s="158" t="s">
        <v>62</v>
      </c>
      <c r="J525" s="101" t="s">
        <v>491</v>
      </c>
      <c r="K525" s="127" t="s">
        <v>507</v>
      </c>
      <c r="L525" s="126" t="s">
        <v>14</v>
      </c>
      <c r="M525" s="91" t="s">
        <v>492</v>
      </c>
    </row>
    <row r="526" spans="1:13" x14ac:dyDescent="0.2">
      <c r="A526" s="123">
        <v>42067</v>
      </c>
      <c r="B526" s="89" t="s">
        <v>906</v>
      </c>
      <c r="C526" s="89" t="s">
        <v>117</v>
      </c>
      <c r="D526" s="131" t="s">
        <v>8</v>
      </c>
      <c r="E526" s="157">
        <v>700</v>
      </c>
      <c r="F526" s="97">
        <f t="shared" si="24"/>
        <v>1.0671431206618727</v>
      </c>
      <c r="G526" s="96">
        <f t="shared" si="25"/>
        <v>1.2154600967922966</v>
      </c>
      <c r="H526" s="98">
        <v>575.91359999999997</v>
      </c>
      <c r="I526" s="158" t="s">
        <v>62</v>
      </c>
      <c r="J526" s="101" t="s">
        <v>491</v>
      </c>
      <c r="K526" s="127" t="s">
        <v>507</v>
      </c>
      <c r="L526" s="126" t="s">
        <v>14</v>
      </c>
      <c r="M526" s="91" t="s">
        <v>492</v>
      </c>
    </row>
    <row r="527" spans="1:13" x14ac:dyDescent="0.2">
      <c r="A527" s="123">
        <v>42068</v>
      </c>
      <c r="B527" s="132" t="s">
        <v>648</v>
      </c>
      <c r="C527" s="89" t="s">
        <v>117</v>
      </c>
      <c r="D527" s="133" t="s">
        <v>11</v>
      </c>
      <c r="E527" s="157">
        <v>800</v>
      </c>
      <c r="F527" s="97">
        <f t="shared" si="24"/>
        <v>1.2195921378992831</v>
      </c>
      <c r="G527" s="96">
        <f t="shared" si="25"/>
        <v>1.3890972534769106</v>
      </c>
      <c r="H527" s="98">
        <v>575.91359999999997</v>
      </c>
      <c r="I527" s="158" t="s">
        <v>61</v>
      </c>
      <c r="J527" s="101" t="s">
        <v>491</v>
      </c>
      <c r="K527" s="127" t="s">
        <v>513</v>
      </c>
      <c r="L527" s="130" t="s">
        <v>14</v>
      </c>
      <c r="M527" s="91" t="s">
        <v>492</v>
      </c>
    </row>
    <row r="528" spans="1:13" x14ac:dyDescent="0.2">
      <c r="A528" s="123">
        <v>42068</v>
      </c>
      <c r="B528" s="132" t="s">
        <v>601</v>
      </c>
      <c r="C528" s="89" t="s">
        <v>117</v>
      </c>
      <c r="D528" s="133" t="s">
        <v>11</v>
      </c>
      <c r="E528" s="157">
        <v>800</v>
      </c>
      <c r="F528" s="97">
        <f t="shared" si="24"/>
        <v>1.2195921378992831</v>
      </c>
      <c r="G528" s="96">
        <f t="shared" si="25"/>
        <v>1.3890972534769106</v>
      </c>
      <c r="H528" s="98">
        <v>575.91359999999997</v>
      </c>
      <c r="I528" s="158" t="s">
        <v>61</v>
      </c>
      <c r="J528" s="101" t="s">
        <v>491</v>
      </c>
      <c r="K528" s="127" t="s">
        <v>513</v>
      </c>
      <c r="L528" s="130" t="s">
        <v>14</v>
      </c>
      <c r="M528" s="91" t="s">
        <v>492</v>
      </c>
    </row>
    <row r="529" spans="1:13" x14ac:dyDescent="0.2">
      <c r="A529" s="123">
        <v>42068</v>
      </c>
      <c r="B529" s="132" t="s">
        <v>602</v>
      </c>
      <c r="C529" s="89" t="s">
        <v>117</v>
      </c>
      <c r="D529" s="133" t="s">
        <v>11</v>
      </c>
      <c r="E529" s="157">
        <v>400</v>
      </c>
      <c r="F529" s="97">
        <f t="shared" si="24"/>
        <v>0.60979606894964156</v>
      </c>
      <c r="G529" s="96">
        <f t="shared" si="25"/>
        <v>0.6945486267384553</v>
      </c>
      <c r="H529" s="98">
        <v>575.91359999999997</v>
      </c>
      <c r="I529" s="158" t="s">
        <v>61</v>
      </c>
      <c r="J529" s="101" t="s">
        <v>491</v>
      </c>
      <c r="K529" s="127" t="s">
        <v>514</v>
      </c>
      <c r="L529" s="130" t="s">
        <v>14</v>
      </c>
      <c r="M529" s="91" t="s">
        <v>492</v>
      </c>
    </row>
    <row r="530" spans="1:13" x14ac:dyDescent="0.2">
      <c r="A530" s="123">
        <v>42068</v>
      </c>
      <c r="B530" s="132" t="s">
        <v>603</v>
      </c>
      <c r="C530" s="89" t="s">
        <v>117</v>
      </c>
      <c r="D530" s="133" t="s">
        <v>11</v>
      </c>
      <c r="E530" s="157">
        <v>400</v>
      </c>
      <c r="F530" s="97">
        <f t="shared" si="24"/>
        <v>0.60979606894964156</v>
      </c>
      <c r="G530" s="96">
        <f t="shared" si="25"/>
        <v>0.6945486267384553</v>
      </c>
      <c r="H530" s="98">
        <v>575.91359999999997</v>
      </c>
      <c r="I530" s="158" t="s">
        <v>61</v>
      </c>
      <c r="J530" s="101" t="s">
        <v>491</v>
      </c>
      <c r="K530" s="127" t="s">
        <v>514</v>
      </c>
      <c r="L530" s="130" t="s">
        <v>14</v>
      </c>
      <c r="M530" s="91" t="s">
        <v>492</v>
      </c>
    </row>
    <row r="531" spans="1:13" x14ac:dyDescent="0.2">
      <c r="A531" s="123">
        <v>42068</v>
      </c>
      <c r="B531" s="150" t="s">
        <v>654</v>
      </c>
      <c r="C531" s="89" t="s">
        <v>117</v>
      </c>
      <c r="D531" s="89" t="s">
        <v>8</v>
      </c>
      <c r="E531" s="157">
        <v>600</v>
      </c>
      <c r="F531" s="97">
        <f t="shared" si="24"/>
        <v>0.91469410342446233</v>
      </c>
      <c r="G531" s="96">
        <f t="shared" si="25"/>
        <v>1.0418229401076828</v>
      </c>
      <c r="H531" s="98">
        <v>575.91359999999997</v>
      </c>
      <c r="I531" s="158" t="s">
        <v>59</v>
      </c>
      <c r="J531" s="101" t="s">
        <v>491</v>
      </c>
      <c r="K531" s="127" t="s">
        <v>509</v>
      </c>
      <c r="L531" s="126" t="s">
        <v>14</v>
      </c>
      <c r="M531" s="91" t="s">
        <v>492</v>
      </c>
    </row>
    <row r="532" spans="1:13" x14ac:dyDescent="0.2">
      <c r="A532" s="123">
        <v>42068</v>
      </c>
      <c r="B532" s="150" t="s">
        <v>603</v>
      </c>
      <c r="C532" s="89" t="s">
        <v>117</v>
      </c>
      <c r="D532" s="89" t="s">
        <v>8</v>
      </c>
      <c r="E532" s="157">
        <v>600</v>
      </c>
      <c r="F532" s="97">
        <f t="shared" si="24"/>
        <v>0.91469410342446233</v>
      </c>
      <c r="G532" s="96">
        <f t="shared" si="25"/>
        <v>1.0418229401076828</v>
      </c>
      <c r="H532" s="98">
        <v>575.91359999999997</v>
      </c>
      <c r="I532" s="158" t="s">
        <v>59</v>
      </c>
      <c r="J532" s="101" t="s">
        <v>491</v>
      </c>
      <c r="K532" s="127" t="s">
        <v>509</v>
      </c>
      <c r="L532" s="126" t="s">
        <v>14</v>
      </c>
      <c r="M532" s="91" t="s">
        <v>492</v>
      </c>
    </row>
    <row r="533" spans="1:13" x14ac:dyDescent="0.2">
      <c r="A533" s="123">
        <v>42068</v>
      </c>
      <c r="B533" s="89" t="s">
        <v>715</v>
      </c>
      <c r="C533" s="89" t="s">
        <v>117</v>
      </c>
      <c r="D533" s="89" t="s">
        <v>15</v>
      </c>
      <c r="E533" s="157">
        <v>700</v>
      </c>
      <c r="F533" s="97">
        <f t="shared" si="24"/>
        <v>1.0671431206618727</v>
      </c>
      <c r="G533" s="96">
        <f t="shared" si="25"/>
        <v>1.2154600967922966</v>
      </c>
      <c r="H533" s="98">
        <v>575.91359999999997</v>
      </c>
      <c r="I533" s="158" t="s">
        <v>16</v>
      </c>
      <c r="J533" s="101" t="s">
        <v>491</v>
      </c>
      <c r="K533" s="127" t="s">
        <v>506</v>
      </c>
      <c r="L533" s="130" t="s">
        <v>14</v>
      </c>
      <c r="M533" s="91" t="s">
        <v>492</v>
      </c>
    </row>
    <row r="534" spans="1:13" x14ac:dyDescent="0.2">
      <c r="A534" s="123">
        <v>42068</v>
      </c>
      <c r="B534" s="89" t="s">
        <v>716</v>
      </c>
      <c r="C534" s="89" t="s">
        <v>117</v>
      </c>
      <c r="D534" s="89" t="s">
        <v>15</v>
      </c>
      <c r="E534" s="157">
        <v>300</v>
      </c>
      <c r="F534" s="97">
        <f t="shared" si="24"/>
        <v>0.45734705171223117</v>
      </c>
      <c r="G534" s="96">
        <f t="shared" si="25"/>
        <v>0.52091147005384142</v>
      </c>
      <c r="H534" s="98">
        <v>575.91359999999997</v>
      </c>
      <c r="I534" s="158" t="s">
        <v>16</v>
      </c>
      <c r="J534" s="101" t="s">
        <v>491</v>
      </c>
      <c r="K534" s="127" t="s">
        <v>506</v>
      </c>
      <c r="L534" s="130" t="s">
        <v>14</v>
      </c>
      <c r="M534" s="91" t="s">
        <v>492</v>
      </c>
    </row>
    <row r="535" spans="1:13" x14ac:dyDescent="0.2">
      <c r="A535" s="123">
        <v>42068</v>
      </c>
      <c r="B535" s="89" t="s">
        <v>717</v>
      </c>
      <c r="C535" s="89" t="s">
        <v>117</v>
      </c>
      <c r="D535" s="89" t="s">
        <v>15</v>
      </c>
      <c r="E535" s="157">
        <v>300</v>
      </c>
      <c r="F535" s="97">
        <f t="shared" si="24"/>
        <v>0.45734705171223117</v>
      </c>
      <c r="G535" s="96">
        <f t="shared" si="25"/>
        <v>0.52091147005384142</v>
      </c>
      <c r="H535" s="98">
        <v>575.91359999999997</v>
      </c>
      <c r="I535" s="158" t="s">
        <v>16</v>
      </c>
      <c r="J535" s="101" t="s">
        <v>491</v>
      </c>
      <c r="K535" s="127" t="s">
        <v>506</v>
      </c>
      <c r="L535" s="130" t="s">
        <v>14</v>
      </c>
      <c r="M535" s="91" t="s">
        <v>492</v>
      </c>
    </row>
    <row r="536" spans="1:13" x14ac:dyDescent="0.2">
      <c r="A536" s="123">
        <v>42068</v>
      </c>
      <c r="B536" s="89" t="s">
        <v>718</v>
      </c>
      <c r="C536" s="89" t="s">
        <v>117</v>
      </c>
      <c r="D536" s="89" t="s">
        <v>15</v>
      </c>
      <c r="E536" s="157">
        <v>200</v>
      </c>
      <c r="F536" s="97">
        <f t="shared" si="24"/>
        <v>0.30489803447482078</v>
      </c>
      <c r="G536" s="96">
        <f t="shared" si="25"/>
        <v>0.34727431336922765</v>
      </c>
      <c r="H536" s="98">
        <v>575.91359999999997</v>
      </c>
      <c r="I536" s="158" t="s">
        <v>16</v>
      </c>
      <c r="J536" s="101" t="s">
        <v>491</v>
      </c>
      <c r="K536" s="127" t="s">
        <v>506</v>
      </c>
      <c r="L536" s="130" t="s">
        <v>14</v>
      </c>
      <c r="M536" s="91" t="s">
        <v>492</v>
      </c>
    </row>
    <row r="537" spans="1:13" x14ac:dyDescent="0.2">
      <c r="A537" s="123">
        <v>42068</v>
      </c>
      <c r="B537" s="150" t="s">
        <v>719</v>
      </c>
      <c r="C537" s="89" t="s">
        <v>117</v>
      </c>
      <c r="D537" s="89" t="s">
        <v>15</v>
      </c>
      <c r="E537" s="157">
        <v>200</v>
      </c>
      <c r="F537" s="97">
        <f t="shared" si="24"/>
        <v>0.30489803447482078</v>
      </c>
      <c r="G537" s="96">
        <f t="shared" si="25"/>
        <v>0.34727431336922765</v>
      </c>
      <c r="H537" s="98">
        <v>575.91359999999997</v>
      </c>
      <c r="I537" s="158" t="s">
        <v>16</v>
      </c>
      <c r="J537" s="101" t="s">
        <v>491</v>
      </c>
      <c r="K537" s="127" t="s">
        <v>506</v>
      </c>
      <c r="L537" s="130" t="s">
        <v>14</v>
      </c>
      <c r="M537" s="91" t="s">
        <v>492</v>
      </c>
    </row>
    <row r="538" spans="1:13" x14ac:dyDescent="0.2">
      <c r="A538" s="123">
        <v>42068</v>
      </c>
      <c r="B538" s="150" t="s">
        <v>720</v>
      </c>
      <c r="C538" s="89" t="s">
        <v>117</v>
      </c>
      <c r="D538" s="89" t="s">
        <v>15</v>
      </c>
      <c r="E538" s="157">
        <v>300</v>
      </c>
      <c r="F538" s="97">
        <f t="shared" si="24"/>
        <v>0.45734705171223117</v>
      </c>
      <c r="G538" s="96">
        <f t="shared" si="25"/>
        <v>0.52091147005384142</v>
      </c>
      <c r="H538" s="98">
        <v>575.91359999999997</v>
      </c>
      <c r="I538" s="158" t="s">
        <v>16</v>
      </c>
      <c r="J538" s="101" t="s">
        <v>491</v>
      </c>
      <c r="K538" s="127" t="s">
        <v>506</v>
      </c>
      <c r="L538" s="130" t="s">
        <v>14</v>
      </c>
      <c r="M538" s="91" t="s">
        <v>492</v>
      </c>
    </row>
    <row r="539" spans="1:13" x14ac:dyDescent="0.2">
      <c r="A539" s="123">
        <v>42068</v>
      </c>
      <c r="B539" s="150" t="s">
        <v>721</v>
      </c>
      <c r="C539" s="89" t="s">
        <v>117</v>
      </c>
      <c r="D539" s="89" t="s">
        <v>15</v>
      </c>
      <c r="E539" s="157">
        <v>300</v>
      </c>
      <c r="F539" s="97">
        <f t="shared" si="24"/>
        <v>0.45734705171223117</v>
      </c>
      <c r="G539" s="96">
        <f t="shared" si="25"/>
        <v>0.52091147005384142</v>
      </c>
      <c r="H539" s="98">
        <v>575.91359999999997</v>
      </c>
      <c r="I539" s="158" t="s">
        <v>16</v>
      </c>
      <c r="J539" s="101" t="s">
        <v>491</v>
      </c>
      <c r="K539" s="127" t="s">
        <v>506</v>
      </c>
      <c r="L539" s="130" t="s">
        <v>14</v>
      </c>
      <c r="M539" s="91" t="s">
        <v>492</v>
      </c>
    </row>
    <row r="540" spans="1:13" x14ac:dyDescent="0.2">
      <c r="A540" s="123">
        <v>42068</v>
      </c>
      <c r="B540" s="150" t="s">
        <v>722</v>
      </c>
      <c r="C540" s="89" t="s">
        <v>117</v>
      </c>
      <c r="D540" s="89" t="s">
        <v>15</v>
      </c>
      <c r="E540" s="157">
        <v>400</v>
      </c>
      <c r="F540" s="97">
        <f t="shared" si="24"/>
        <v>0.60979606894964156</v>
      </c>
      <c r="G540" s="96">
        <f t="shared" si="25"/>
        <v>0.6945486267384553</v>
      </c>
      <c r="H540" s="98">
        <v>575.91359999999997</v>
      </c>
      <c r="I540" s="158" t="s">
        <v>16</v>
      </c>
      <c r="J540" s="101" t="s">
        <v>491</v>
      </c>
      <c r="K540" s="127" t="s">
        <v>506</v>
      </c>
      <c r="L540" s="130" t="s">
        <v>14</v>
      </c>
      <c r="M540" s="91" t="s">
        <v>492</v>
      </c>
    </row>
    <row r="541" spans="1:13" x14ac:dyDescent="0.2">
      <c r="A541" s="123">
        <v>42068</v>
      </c>
      <c r="B541" s="150" t="s">
        <v>723</v>
      </c>
      <c r="C541" s="89" t="s">
        <v>117</v>
      </c>
      <c r="D541" s="89" t="s">
        <v>15</v>
      </c>
      <c r="E541" s="157">
        <v>400</v>
      </c>
      <c r="F541" s="97">
        <f t="shared" si="24"/>
        <v>0.60979606894964156</v>
      </c>
      <c r="G541" s="96">
        <f t="shared" si="25"/>
        <v>0.6945486267384553</v>
      </c>
      <c r="H541" s="98">
        <v>575.91359999999997</v>
      </c>
      <c r="I541" s="158" t="s">
        <v>16</v>
      </c>
      <c r="J541" s="101" t="s">
        <v>491</v>
      </c>
      <c r="K541" s="127" t="s">
        <v>506</v>
      </c>
      <c r="L541" s="130" t="s">
        <v>14</v>
      </c>
      <c r="M541" s="91" t="s">
        <v>492</v>
      </c>
    </row>
    <row r="542" spans="1:13" x14ac:dyDescent="0.2">
      <c r="A542" s="123">
        <v>42068</v>
      </c>
      <c r="B542" s="150" t="s">
        <v>724</v>
      </c>
      <c r="C542" s="89" t="s">
        <v>117</v>
      </c>
      <c r="D542" s="89" t="s">
        <v>15</v>
      </c>
      <c r="E542" s="157">
        <v>700</v>
      </c>
      <c r="F542" s="97">
        <f t="shared" si="24"/>
        <v>1.0671431206618727</v>
      </c>
      <c r="G542" s="96">
        <f t="shared" si="25"/>
        <v>1.2154600967922966</v>
      </c>
      <c r="H542" s="98">
        <v>575.91359999999997</v>
      </c>
      <c r="I542" s="158" t="s">
        <v>16</v>
      </c>
      <c r="J542" s="101" t="s">
        <v>491</v>
      </c>
      <c r="K542" s="127" t="s">
        <v>506</v>
      </c>
      <c r="L542" s="130" t="s">
        <v>14</v>
      </c>
      <c r="M542" s="91" t="s">
        <v>492</v>
      </c>
    </row>
    <row r="543" spans="1:13" x14ac:dyDescent="0.2">
      <c r="A543" s="123">
        <v>42068</v>
      </c>
      <c r="B543" s="150" t="s">
        <v>725</v>
      </c>
      <c r="C543" s="89" t="s">
        <v>117</v>
      </c>
      <c r="D543" s="89" t="s">
        <v>15</v>
      </c>
      <c r="E543" s="157">
        <v>400</v>
      </c>
      <c r="F543" s="97">
        <f t="shared" si="24"/>
        <v>0.60979606894964156</v>
      </c>
      <c r="G543" s="96">
        <f t="shared" si="25"/>
        <v>0.6945486267384553</v>
      </c>
      <c r="H543" s="98">
        <v>575.91359999999997</v>
      </c>
      <c r="I543" s="158" t="s">
        <v>16</v>
      </c>
      <c r="J543" s="101" t="s">
        <v>491</v>
      </c>
      <c r="K543" s="127" t="s">
        <v>506</v>
      </c>
      <c r="L543" s="130" t="s">
        <v>14</v>
      </c>
      <c r="M543" s="91" t="s">
        <v>492</v>
      </c>
    </row>
    <row r="544" spans="1:13" x14ac:dyDescent="0.2">
      <c r="A544" s="123">
        <v>42068</v>
      </c>
      <c r="B544" s="150" t="s">
        <v>726</v>
      </c>
      <c r="C544" s="89" t="s">
        <v>117</v>
      </c>
      <c r="D544" s="89" t="s">
        <v>15</v>
      </c>
      <c r="E544" s="157">
        <v>500</v>
      </c>
      <c r="F544" s="97">
        <f t="shared" si="24"/>
        <v>0.76224508618705189</v>
      </c>
      <c r="G544" s="96">
        <f t="shared" si="25"/>
        <v>0.86818578342306907</v>
      </c>
      <c r="H544" s="98">
        <v>575.91359999999997</v>
      </c>
      <c r="I544" s="158" t="s">
        <v>16</v>
      </c>
      <c r="J544" s="101" t="s">
        <v>491</v>
      </c>
      <c r="K544" s="127" t="s">
        <v>506</v>
      </c>
      <c r="L544" s="130" t="s">
        <v>14</v>
      </c>
      <c r="M544" s="91" t="s">
        <v>492</v>
      </c>
    </row>
    <row r="545" spans="1:13" x14ac:dyDescent="0.2">
      <c r="A545" s="123">
        <v>42068</v>
      </c>
      <c r="B545" s="150" t="s">
        <v>727</v>
      </c>
      <c r="C545" s="89" t="s">
        <v>117</v>
      </c>
      <c r="D545" s="89" t="s">
        <v>15</v>
      </c>
      <c r="E545" s="157">
        <v>300</v>
      </c>
      <c r="F545" s="97">
        <f t="shared" si="24"/>
        <v>0.45734705171223117</v>
      </c>
      <c r="G545" s="96">
        <f t="shared" si="25"/>
        <v>0.52091147005384142</v>
      </c>
      <c r="H545" s="98">
        <v>575.91359999999997</v>
      </c>
      <c r="I545" s="158" t="s">
        <v>16</v>
      </c>
      <c r="J545" s="101" t="s">
        <v>491</v>
      </c>
      <c r="K545" s="127" t="s">
        <v>506</v>
      </c>
      <c r="L545" s="130" t="s">
        <v>14</v>
      </c>
      <c r="M545" s="91" t="s">
        <v>492</v>
      </c>
    </row>
    <row r="546" spans="1:13" x14ac:dyDescent="0.2">
      <c r="A546" s="123">
        <v>42068</v>
      </c>
      <c r="B546" s="150" t="s">
        <v>728</v>
      </c>
      <c r="C546" s="89" t="s">
        <v>117</v>
      </c>
      <c r="D546" s="89" t="s">
        <v>15</v>
      </c>
      <c r="E546" s="157">
        <v>400</v>
      </c>
      <c r="F546" s="97">
        <f t="shared" si="24"/>
        <v>0.60979606894964156</v>
      </c>
      <c r="G546" s="96">
        <f t="shared" si="25"/>
        <v>0.6945486267384553</v>
      </c>
      <c r="H546" s="98">
        <v>575.91359999999997</v>
      </c>
      <c r="I546" s="158" t="s">
        <v>16</v>
      </c>
      <c r="J546" s="101" t="s">
        <v>491</v>
      </c>
      <c r="K546" s="127" t="s">
        <v>506</v>
      </c>
      <c r="L546" s="130" t="s">
        <v>14</v>
      </c>
      <c r="M546" s="91" t="s">
        <v>492</v>
      </c>
    </row>
    <row r="547" spans="1:13" x14ac:dyDescent="0.2">
      <c r="A547" s="123">
        <v>42068</v>
      </c>
      <c r="B547" s="150" t="s">
        <v>729</v>
      </c>
      <c r="C547" s="89" t="s">
        <v>117</v>
      </c>
      <c r="D547" s="89" t="s">
        <v>15</v>
      </c>
      <c r="E547" s="157">
        <v>300</v>
      </c>
      <c r="F547" s="97">
        <f t="shared" si="24"/>
        <v>0.45734705171223117</v>
      </c>
      <c r="G547" s="96">
        <f t="shared" si="25"/>
        <v>0.52091147005384142</v>
      </c>
      <c r="H547" s="98">
        <v>575.91359999999997</v>
      </c>
      <c r="I547" s="158" t="s">
        <v>16</v>
      </c>
      <c r="J547" s="101" t="s">
        <v>491</v>
      </c>
      <c r="K547" s="127" t="s">
        <v>506</v>
      </c>
      <c r="L547" s="130" t="s">
        <v>14</v>
      </c>
      <c r="M547" s="91" t="s">
        <v>492</v>
      </c>
    </row>
    <row r="548" spans="1:13" x14ac:dyDescent="0.2">
      <c r="A548" s="123">
        <v>42068</v>
      </c>
      <c r="B548" s="150" t="s">
        <v>730</v>
      </c>
      <c r="C548" s="89" t="s">
        <v>117</v>
      </c>
      <c r="D548" s="89" t="s">
        <v>15</v>
      </c>
      <c r="E548" s="157">
        <v>300</v>
      </c>
      <c r="F548" s="97">
        <f t="shared" si="24"/>
        <v>0.45734705171223117</v>
      </c>
      <c r="G548" s="96">
        <f t="shared" si="25"/>
        <v>0.52091147005384142</v>
      </c>
      <c r="H548" s="98">
        <v>575.91359999999997</v>
      </c>
      <c r="I548" s="158" t="s">
        <v>16</v>
      </c>
      <c r="J548" s="101" t="s">
        <v>491</v>
      </c>
      <c r="K548" s="127" t="s">
        <v>506</v>
      </c>
      <c r="L548" s="130" t="s">
        <v>14</v>
      </c>
      <c r="M548" s="91" t="s">
        <v>492</v>
      </c>
    </row>
    <row r="549" spans="1:13" x14ac:dyDescent="0.2">
      <c r="A549" s="123">
        <v>42068</v>
      </c>
      <c r="B549" s="150" t="s">
        <v>731</v>
      </c>
      <c r="C549" s="89" t="s">
        <v>117</v>
      </c>
      <c r="D549" s="89" t="s">
        <v>15</v>
      </c>
      <c r="E549" s="157">
        <v>400</v>
      </c>
      <c r="F549" s="97">
        <f t="shared" si="24"/>
        <v>0.60979606894964156</v>
      </c>
      <c r="G549" s="96">
        <f t="shared" si="25"/>
        <v>0.6945486267384553</v>
      </c>
      <c r="H549" s="98">
        <v>575.91359999999997</v>
      </c>
      <c r="I549" s="158" t="s">
        <v>16</v>
      </c>
      <c r="J549" s="101" t="s">
        <v>491</v>
      </c>
      <c r="K549" s="127" t="s">
        <v>506</v>
      </c>
      <c r="L549" s="130" t="s">
        <v>14</v>
      </c>
      <c r="M549" s="91" t="s">
        <v>492</v>
      </c>
    </row>
    <row r="550" spans="1:13" x14ac:dyDescent="0.2">
      <c r="A550" s="123">
        <v>42068</v>
      </c>
      <c r="B550" s="150" t="s">
        <v>732</v>
      </c>
      <c r="C550" s="89" t="s">
        <v>117</v>
      </c>
      <c r="D550" s="89" t="s">
        <v>15</v>
      </c>
      <c r="E550" s="157">
        <v>400</v>
      </c>
      <c r="F550" s="97">
        <f t="shared" si="24"/>
        <v>0.60979606894964156</v>
      </c>
      <c r="G550" s="96">
        <f t="shared" si="25"/>
        <v>0.6945486267384553</v>
      </c>
      <c r="H550" s="98">
        <v>575.91359999999997</v>
      </c>
      <c r="I550" s="158" t="s">
        <v>16</v>
      </c>
      <c r="J550" s="101" t="s">
        <v>491</v>
      </c>
      <c r="K550" s="127" t="s">
        <v>506</v>
      </c>
      <c r="L550" s="130" t="s">
        <v>14</v>
      </c>
      <c r="M550" s="91" t="s">
        <v>492</v>
      </c>
    </row>
    <row r="551" spans="1:13" x14ac:dyDescent="0.2">
      <c r="A551" s="123">
        <v>42068</v>
      </c>
      <c r="B551" s="150" t="s">
        <v>733</v>
      </c>
      <c r="C551" s="89" t="s">
        <v>117</v>
      </c>
      <c r="D551" s="89" t="s">
        <v>15</v>
      </c>
      <c r="E551" s="157">
        <v>300</v>
      </c>
      <c r="F551" s="97">
        <f t="shared" si="24"/>
        <v>0.45734705171223117</v>
      </c>
      <c r="G551" s="96">
        <f t="shared" si="25"/>
        <v>0.52091147005384142</v>
      </c>
      <c r="H551" s="98">
        <v>575.91359999999997</v>
      </c>
      <c r="I551" s="158" t="s">
        <v>16</v>
      </c>
      <c r="J551" s="101" t="s">
        <v>491</v>
      </c>
      <c r="K551" s="127" t="s">
        <v>506</v>
      </c>
      <c r="L551" s="130" t="s">
        <v>14</v>
      </c>
      <c r="M551" s="91" t="s">
        <v>492</v>
      </c>
    </row>
    <row r="552" spans="1:13" x14ac:dyDescent="0.2">
      <c r="A552" s="123">
        <v>42068</v>
      </c>
      <c r="B552" s="89" t="s">
        <v>734</v>
      </c>
      <c r="C552" s="89" t="s">
        <v>117</v>
      </c>
      <c r="D552" s="89" t="s">
        <v>15</v>
      </c>
      <c r="E552" s="157">
        <v>400</v>
      </c>
      <c r="F552" s="97">
        <f t="shared" si="24"/>
        <v>0.60979606894964156</v>
      </c>
      <c r="G552" s="96">
        <f t="shared" si="25"/>
        <v>0.6945486267384553</v>
      </c>
      <c r="H552" s="98">
        <v>575.91359999999997</v>
      </c>
      <c r="I552" s="158" t="s">
        <v>16</v>
      </c>
      <c r="J552" s="101" t="s">
        <v>491</v>
      </c>
      <c r="K552" s="127" t="s">
        <v>506</v>
      </c>
      <c r="L552" s="130" t="s">
        <v>14</v>
      </c>
      <c r="M552" s="91" t="s">
        <v>492</v>
      </c>
    </row>
    <row r="553" spans="1:13" x14ac:dyDescent="0.2">
      <c r="A553" s="123">
        <v>42068</v>
      </c>
      <c r="B553" s="89" t="s">
        <v>735</v>
      </c>
      <c r="C553" s="89" t="s">
        <v>117</v>
      </c>
      <c r="D553" s="89" t="s">
        <v>15</v>
      </c>
      <c r="E553" s="157">
        <v>700</v>
      </c>
      <c r="F553" s="97">
        <f t="shared" si="24"/>
        <v>1.0671431206618727</v>
      </c>
      <c r="G553" s="96">
        <f t="shared" si="25"/>
        <v>1.2154600967922966</v>
      </c>
      <c r="H553" s="98">
        <v>575.91359999999997</v>
      </c>
      <c r="I553" s="158" t="s">
        <v>16</v>
      </c>
      <c r="J553" s="101" t="s">
        <v>491</v>
      </c>
      <c r="K553" s="127" t="s">
        <v>506</v>
      </c>
      <c r="L553" s="130" t="s">
        <v>14</v>
      </c>
      <c r="M553" s="91" t="s">
        <v>492</v>
      </c>
    </row>
    <row r="554" spans="1:13" x14ac:dyDescent="0.2">
      <c r="A554" s="123">
        <v>42068</v>
      </c>
      <c r="B554" s="89" t="s">
        <v>736</v>
      </c>
      <c r="C554" s="89" t="s">
        <v>117</v>
      </c>
      <c r="D554" s="89" t="s">
        <v>15</v>
      </c>
      <c r="E554" s="157">
        <v>700</v>
      </c>
      <c r="F554" s="97">
        <f t="shared" si="24"/>
        <v>1.0671431206618727</v>
      </c>
      <c r="G554" s="96">
        <f t="shared" si="25"/>
        <v>1.2154600967922966</v>
      </c>
      <c r="H554" s="98">
        <v>575.91359999999997</v>
      </c>
      <c r="I554" s="158" t="s">
        <v>16</v>
      </c>
      <c r="J554" s="101" t="s">
        <v>491</v>
      </c>
      <c r="K554" s="127" t="s">
        <v>506</v>
      </c>
      <c r="L554" s="130" t="s">
        <v>14</v>
      </c>
      <c r="M554" s="91" t="s">
        <v>492</v>
      </c>
    </row>
    <row r="555" spans="1:13" x14ac:dyDescent="0.2">
      <c r="A555" s="123">
        <v>42068</v>
      </c>
      <c r="B555" s="150" t="s">
        <v>737</v>
      </c>
      <c r="C555" s="89" t="s">
        <v>117</v>
      </c>
      <c r="D555" s="89" t="s">
        <v>15</v>
      </c>
      <c r="E555" s="157">
        <v>750</v>
      </c>
      <c r="F555" s="97">
        <f t="shared" si="24"/>
        <v>1.1433676292805779</v>
      </c>
      <c r="G555" s="96">
        <f t="shared" si="25"/>
        <v>1.3022786751346036</v>
      </c>
      <c r="H555" s="98">
        <v>575.91359999999997</v>
      </c>
      <c r="I555" s="158" t="s">
        <v>16</v>
      </c>
      <c r="J555" s="101" t="s">
        <v>491</v>
      </c>
      <c r="K555" s="127" t="s">
        <v>511</v>
      </c>
      <c r="L555" s="130" t="s">
        <v>14</v>
      </c>
      <c r="M555" s="91" t="s">
        <v>492</v>
      </c>
    </row>
    <row r="556" spans="1:13" x14ac:dyDescent="0.2">
      <c r="A556" s="123">
        <v>42068</v>
      </c>
      <c r="B556" s="150" t="s">
        <v>738</v>
      </c>
      <c r="C556" s="89" t="s">
        <v>117</v>
      </c>
      <c r="D556" s="89" t="s">
        <v>15</v>
      </c>
      <c r="E556" s="157">
        <v>750</v>
      </c>
      <c r="F556" s="97">
        <f t="shared" si="24"/>
        <v>1.1433676292805779</v>
      </c>
      <c r="G556" s="96">
        <f t="shared" si="25"/>
        <v>1.3022786751346036</v>
      </c>
      <c r="H556" s="98">
        <v>575.91359999999997</v>
      </c>
      <c r="I556" s="158" t="s">
        <v>16</v>
      </c>
      <c r="J556" s="101" t="s">
        <v>491</v>
      </c>
      <c r="K556" s="127" t="s">
        <v>511</v>
      </c>
      <c r="L556" s="130" t="s">
        <v>14</v>
      </c>
      <c r="M556" s="91" t="s">
        <v>492</v>
      </c>
    </row>
    <row r="557" spans="1:13" x14ac:dyDescent="0.2">
      <c r="A557" s="123">
        <v>42068</v>
      </c>
      <c r="B557" s="89" t="s">
        <v>797</v>
      </c>
      <c r="C557" s="89" t="s">
        <v>125</v>
      </c>
      <c r="D557" s="134" t="s">
        <v>9</v>
      </c>
      <c r="E557" s="157">
        <v>1000</v>
      </c>
      <c r="F557" s="97">
        <f t="shared" si="24"/>
        <v>1.5244901723741038</v>
      </c>
      <c r="G557" s="96">
        <f t="shared" si="25"/>
        <v>1.7363715668461381</v>
      </c>
      <c r="H557" s="98">
        <v>575.91359999999997</v>
      </c>
      <c r="I557" s="158" t="s">
        <v>58</v>
      </c>
      <c r="J557" s="101" t="s">
        <v>491</v>
      </c>
      <c r="K557" s="127" t="s">
        <v>510</v>
      </c>
      <c r="L557" s="126" t="s">
        <v>14</v>
      </c>
      <c r="M557" s="91" t="s">
        <v>492</v>
      </c>
    </row>
    <row r="558" spans="1:13" x14ac:dyDescent="0.2">
      <c r="A558" s="123">
        <v>42068</v>
      </c>
      <c r="B558" s="89" t="s">
        <v>798</v>
      </c>
      <c r="C558" s="89" t="s">
        <v>117</v>
      </c>
      <c r="D558" s="134" t="s">
        <v>9</v>
      </c>
      <c r="E558" s="157">
        <v>300</v>
      </c>
      <c r="F558" s="97">
        <f t="shared" si="24"/>
        <v>0.45734705171223117</v>
      </c>
      <c r="G558" s="96">
        <f t="shared" si="25"/>
        <v>0.52091147005384142</v>
      </c>
      <c r="H558" s="98">
        <v>575.91359999999997</v>
      </c>
      <c r="I558" s="158" t="s">
        <v>58</v>
      </c>
      <c r="J558" s="101" t="s">
        <v>491</v>
      </c>
      <c r="K558" s="127" t="s">
        <v>510</v>
      </c>
      <c r="L558" s="126" t="s">
        <v>14</v>
      </c>
      <c r="M558" s="91" t="s">
        <v>492</v>
      </c>
    </row>
    <row r="559" spans="1:13" x14ac:dyDescent="0.2">
      <c r="A559" s="123">
        <v>42068</v>
      </c>
      <c r="B559" s="89" t="s">
        <v>799</v>
      </c>
      <c r="C559" s="89" t="s">
        <v>117</v>
      </c>
      <c r="D559" s="134" t="s">
        <v>9</v>
      </c>
      <c r="E559" s="157">
        <v>900</v>
      </c>
      <c r="F559" s="97">
        <f t="shared" si="24"/>
        <v>1.3720411551366933</v>
      </c>
      <c r="G559" s="96">
        <f t="shared" si="25"/>
        <v>1.5627344101615244</v>
      </c>
      <c r="H559" s="98">
        <v>575.91359999999997</v>
      </c>
      <c r="I559" s="158" t="s">
        <v>58</v>
      </c>
      <c r="J559" s="101" t="s">
        <v>491</v>
      </c>
      <c r="K559" s="127" t="s">
        <v>516</v>
      </c>
      <c r="L559" s="126" t="s">
        <v>14</v>
      </c>
      <c r="M559" s="91" t="s">
        <v>492</v>
      </c>
    </row>
    <row r="560" spans="1:13" x14ac:dyDescent="0.2">
      <c r="A560" s="123">
        <v>42068</v>
      </c>
      <c r="B560" s="89" t="s">
        <v>800</v>
      </c>
      <c r="C560" s="89" t="s">
        <v>117</v>
      </c>
      <c r="D560" s="134" t="s">
        <v>9</v>
      </c>
      <c r="E560" s="157">
        <v>900</v>
      </c>
      <c r="F560" s="97">
        <f t="shared" si="24"/>
        <v>1.3720411551366933</v>
      </c>
      <c r="G560" s="96">
        <f t="shared" si="25"/>
        <v>1.5627344101615244</v>
      </c>
      <c r="H560" s="98">
        <v>575.91359999999997</v>
      </c>
      <c r="I560" s="158" t="s">
        <v>58</v>
      </c>
      <c r="J560" s="101" t="s">
        <v>491</v>
      </c>
      <c r="K560" s="127" t="s">
        <v>516</v>
      </c>
      <c r="L560" s="126" t="s">
        <v>14</v>
      </c>
      <c r="M560" s="91" t="s">
        <v>492</v>
      </c>
    </row>
    <row r="561" spans="1:13" x14ac:dyDescent="0.2">
      <c r="A561" s="123">
        <v>42068</v>
      </c>
      <c r="B561" s="89" t="s">
        <v>801</v>
      </c>
      <c r="C561" s="89" t="s">
        <v>117</v>
      </c>
      <c r="D561" s="134" t="s">
        <v>9</v>
      </c>
      <c r="E561" s="157">
        <v>400</v>
      </c>
      <c r="F561" s="97">
        <f t="shared" si="24"/>
        <v>0.60979606894964156</v>
      </c>
      <c r="G561" s="96">
        <f t="shared" si="25"/>
        <v>0.6945486267384553</v>
      </c>
      <c r="H561" s="98">
        <v>575.91359999999997</v>
      </c>
      <c r="I561" s="158" t="s">
        <v>58</v>
      </c>
      <c r="J561" s="101" t="s">
        <v>491</v>
      </c>
      <c r="K561" s="127" t="s">
        <v>516</v>
      </c>
      <c r="L561" s="126" t="s">
        <v>14</v>
      </c>
      <c r="M561" s="91" t="s">
        <v>492</v>
      </c>
    </row>
    <row r="562" spans="1:13" x14ac:dyDescent="0.2">
      <c r="A562" s="123">
        <v>42068</v>
      </c>
      <c r="B562" s="89" t="s">
        <v>802</v>
      </c>
      <c r="C562" s="89" t="s">
        <v>117</v>
      </c>
      <c r="D562" s="134" t="s">
        <v>9</v>
      </c>
      <c r="E562" s="157">
        <v>700</v>
      </c>
      <c r="F562" s="97">
        <f t="shared" si="24"/>
        <v>1.0671431206618727</v>
      </c>
      <c r="G562" s="96">
        <f t="shared" si="25"/>
        <v>1.2154600967922966</v>
      </c>
      <c r="H562" s="98">
        <v>575.91359999999997</v>
      </c>
      <c r="I562" s="158" t="s">
        <v>58</v>
      </c>
      <c r="J562" s="101" t="s">
        <v>491</v>
      </c>
      <c r="K562" s="127" t="s">
        <v>516</v>
      </c>
      <c r="L562" s="126" t="s">
        <v>14</v>
      </c>
      <c r="M562" s="91" t="s">
        <v>492</v>
      </c>
    </row>
    <row r="563" spans="1:13" x14ac:dyDescent="0.2">
      <c r="A563" s="123">
        <v>42068</v>
      </c>
      <c r="B563" s="89" t="s">
        <v>1014</v>
      </c>
      <c r="C563" s="89" t="s">
        <v>117</v>
      </c>
      <c r="D563" s="131" t="s">
        <v>8</v>
      </c>
      <c r="E563" s="157">
        <v>800</v>
      </c>
      <c r="F563" s="97">
        <f t="shared" si="24"/>
        <v>1.2195921378992831</v>
      </c>
      <c r="G563" s="96">
        <f t="shared" si="25"/>
        <v>1.3890972534769106</v>
      </c>
      <c r="H563" s="98">
        <v>575.91359999999997</v>
      </c>
      <c r="I563" s="158" t="s">
        <v>12</v>
      </c>
      <c r="J563" s="101" t="s">
        <v>491</v>
      </c>
      <c r="K563" s="127" t="s">
        <v>520</v>
      </c>
      <c r="L563" s="126" t="s">
        <v>14</v>
      </c>
      <c r="M563" s="91" t="s">
        <v>492</v>
      </c>
    </row>
    <row r="564" spans="1:13" x14ac:dyDescent="0.2">
      <c r="A564" s="123">
        <v>42068</v>
      </c>
      <c r="B564" s="89" t="s">
        <v>1015</v>
      </c>
      <c r="C564" s="89" t="s">
        <v>117</v>
      </c>
      <c r="D564" s="131" t="s">
        <v>8</v>
      </c>
      <c r="E564" s="157">
        <v>2600</v>
      </c>
      <c r="F564" s="97">
        <f t="shared" si="24"/>
        <v>3.9636744481726698</v>
      </c>
      <c r="G564" s="96">
        <f t="shared" si="25"/>
        <v>4.5145660737999593</v>
      </c>
      <c r="H564" s="98">
        <v>575.91359999999997</v>
      </c>
      <c r="I564" s="158" t="s">
        <v>12</v>
      </c>
      <c r="J564" s="101" t="s">
        <v>491</v>
      </c>
      <c r="K564" s="127" t="s">
        <v>520</v>
      </c>
      <c r="L564" s="126" t="s">
        <v>14</v>
      </c>
      <c r="M564" s="91" t="s">
        <v>492</v>
      </c>
    </row>
    <row r="565" spans="1:13" x14ac:dyDescent="0.2">
      <c r="A565" s="123">
        <v>42068</v>
      </c>
      <c r="B565" s="89" t="s">
        <v>1016</v>
      </c>
      <c r="C565" s="89" t="s">
        <v>117</v>
      </c>
      <c r="D565" s="131" t="s">
        <v>8</v>
      </c>
      <c r="E565" s="157">
        <v>800</v>
      </c>
      <c r="F565" s="97">
        <f t="shared" si="24"/>
        <v>1.2195921378992831</v>
      </c>
      <c r="G565" s="96">
        <f t="shared" si="25"/>
        <v>1.3890972534769106</v>
      </c>
      <c r="H565" s="98">
        <v>575.91359999999997</v>
      </c>
      <c r="I565" s="158" t="s">
        <v>12</v>
      </c>
      <c r="J565" s="101" t="s">
        <v>491</v>
      </c>
      <c r="K565" s="127" t="s">
        <v>520</v>
      </c>
      <c r="L565" s="126" t="s">
        <v>14</v>
      </c>
      <c r="M565" s="91" t="s">
        <v>492</v>
      </c>
    </row>
    <row r="566" spans="1:13" x14ac:dyDescent="0.2">
      <c r="A566" s="123">
        <v>42068</v>
      </c>
      <c r="B566" s="89" t="s">
        <v>1017</v>
      </c>
      <c r="C566" s="89" t="s">
        <v>117</v>
      </c>
      <c r="D566" s="131" t="s">
        <v>8</v>
      </c>
      <c r="E566" s="157">
        <v>1200</v>
      </c>
      <c r="F566" s="97">
        <f t="shared" si="24"/>
        <v>1.8293882068489247</v>
      </c>
      <c r="G566" s="96">
        <f t="shared" si="25"/>
        <v>2.0836458802153657</v>
      </c>
      <c r="H566" s="98">
        <v>575.91359999999997</v>
      </c>
      <c r="I566" s="158" t="s">
        <v>12</v>
      </c>
      <c r="J566" s="101" t="s">
        <v>491</v>
      </c>
      <c r="K566" s="127" t="s">
        <v>512</v>
      </c>
      <c r="L566" s="126" t="s">
        <v>14</v>
      </c>
      <c r="M566" s="91" t="s">
        <v>492</v>
      </c>
    </row>
    <row r="567" spans="1:13" x14ac:dyDescent="0.2">
      <c r="A567" s="123">
        <v>42068</v>
      </c>
      <c r="B567" s="89" t="s">
        <v>1018</v>
      </c>
      <c r="C567" s="89" t="s">
        <v>271</v>
      </c>
      <c r="D567" s="131" t="s">
        <v>8</v>
      </c>
      <c r="E567" s="157">
        <v>8000</v>
      </c>
      <c r="F567" s="97">
        <f t="shared" si="24"/>
        <v>12.19592137899283</v>
      </c>
      <c r="G567" s="96">
        <f t="shared" si="25"/>
        <v>13.890972534769105</v>
      </c>
      <c r="H567" s="98">
        <v>575.91359999999997</v>
      </c>
      <c r="I567" s="158" t="s">
        <v>12</v>
      </c>
      <c r="J567" s="101" t="s">
        <v>491</v>
      </c>
      <c r="K567" s="127" t="s">
        <v>512</v>
      </c>
      <c r="L567" s="126" t="s">
        <v>14</v>
      </c>
      <c r="M567" s="91" t="s">
        <v>492</v>
      </c>
    </row>
    <row r="568" spans="1:13" x14ac:dyDescent="0.2">
      <c r="A568" s="123">
        <v>42068</v>
      </c>
      <c r="B568" s="89" t="s">
        <v>1019</v>
      </c>
      <c r="C568" s="89" t="s">
        <v>271</v>
      </c>
      <c r="D568" s="131" t="s">
        <v>8</v>
      </c>
      <c r="E568" s="157">
        <v>1500</v>
      </c>
      <c r="F568" s="97">
        <f t="shared" si="24"/>
        <v>2.2867352585611558</v>
      </c>
      <c r="G568" s="96">
        <f t="shared" si="25"/>
        <v>2.6045573502692072</v>
      </c>
      <c r="H568" s="98">
        <v>575.91359999999997</v>
      </c>
      <c r="I568" s="158" t="s">
        <v>12</v>
      </c>
      <c r="J568" s="101" t="s">
        <v>491</v>
      </c>
      <c r="K568" s="127" t="s">
        <v>512</v>
      </c>
      <c r="L568" s="126" t="s">
        <v>14</v>
      </c>
      <c r="M568" s="91" t="s">
        <v>492</v>
      </c>
    </row>
    <row r="569" spans="1:13" x14ac:dyDescent="0.2">
      <c r="A569" s="123">
        <v>42069</v>
      </c>
      <c r="B569" s="132" t="s">
        <v>604</v>
      </c>
      <c r="C569" s="89" t="s">
        <v>117</v>
      </c>
      <c r="D569" s="133" t="s">
        <v>11</v>
      </c>
      <c r="E569" s="157">
        <v>600</v>
      </c>
      <c r="F569" s="97">
        <f t="shared" si="24"/>
        <v>0.91469410342446233</v>
      </c>
      <c r="G569" s="96">
        <f t="shared" si="25"/>
        <v>1.0418229401076828</v>
      </c>
      <c r="H569" s="98">
        <v>575.91359999999997</v>
      </c>
      <c r="I569" s="158" t="s">
        <v>61</v>
      </c>
      <c r="J569" s="101" t="s">
        <v>491</v>
      </c>
      <c r="K569" s="127" t="s">
        <v>542</v>
      </c>
      <c r="L569" s="130" t="s">
        <v>14</v>
      </c>
      <c r="M569" s="91" t="s">
        <v>492</v>
      </c>
    </row>
    <row r="570" spans="1:13" x14ac:dyDescent="0.2">
      <c r="A570" s="123">
        <v>42069</v>
      </c>
      <c r="B570" s="132" t="s">
        <v>605</v>
      </c>
      <c r="C570" s="89" t="s">
        <v>117</v>
      </c>
      <c r="D570" s="133" t="s">
        <v>11</v>
      </c>
      <c r="E570" s="157">
        <v>600</v>
      </c>
      <c r="F570" s="97">
        <f t="shared" si="24"/>
        <v>0.91469410342446233</v>
      </c>
      <c r="G570" s="96">
        <f t="shared" si="25"/>
        <v>1.0418229401076828</v>
      </c>
      <c r="H570" s="98">
        <v>575.91359999999997</v>
      </c>
      <c r="I570" s="158" t="s">
        <v>61</v>
      </c>
      <c r="J570" s="101" t="s">
        <v>491</v>
      </c>
      <c r="K570" s="127" t="s">
        <v>542</v>
      </c>
      <c r="L570" s="130" t="s">
        <v>14</v>
      </c>
      <c r="M570" s="91" t="s">
        <v>492</v>
      </c>
    </row>
    <row r="571" spans="1:13" x14ac:dyDescent="0.2">
      <c r="A571" s="123">
        <v>42069</v>
      </c>
      <c r="B571" s="132" t="s">
        <v>606</v>
      </c>
      <c r="C571" s="89" t="s">
        <v>271</v>
      </c>
      <c r="D571" s="133" t="s">
        <v>11</v>
      </c>
      <c r="E571" s="157">
        <v>1000</v>
      </c>
      <c r="F571" s="97">
        <f t="shared" si="24"/>
        <v>1.5244901723741038</v>
      </c>
      <c r="G571" s="96">
        <f t="shared" si="25"/>
        <v>1.7363715668461381</v>
      </c>
      <c r="H571" s="98">
        <v>575.91359999999997</v>
      </c>
      <c r="I571" s="158" t="s">
        <v>61</v>
      </c>
      <c r="J571" s="101" t="s">
        <v>491</v>
      </c>
      <c r="K571" s="127" t="s">
        <v>542</v>
      </c>
      <c r="L571" s="130" t="s">
        <v>14</v>
      </c>
      <c r="M571" s="91" t="s">
        <v>492</v>
      </c>
    </row>
    <row r="572" spans="1:13" x14ac:dyDescent="0.2">
      <c r="A572" s="123">
        <v>42069</v>
      </c>
      <c r="B572" s="132" t="s">
        <v>607</v>
      </c>
      <c r="C572" s="89" t="s">
        <v>117</v>
      </c>
      <c r="D572" s="133" t="s">
        <v>608</v>
      </c>
      <c r="E572" s="157">
        <v>10000</v>
      </c>
      <c r="F572" s="97">
        <f t="shared" si="24"/>
        <v>15.244901723741037</v>
      </c>
      <c r="G572" s="96">
        <f t="shared" si="25"/>
        <v>17.363715668461381</v>
      </c>
      <c r="H572" s="98">
        <v>575.91359999999997</v>
      </c>
      <c r="I572" s="158" t="s">
        <v>61</v>
      </c>
      <c r="J572" s="101" t="s">
        <v>491</v>
      </c>
      <c r="K572" s="127" t="s">
        <v>542</v>
      </c>
      <c r="L572" s="130" t="s">
        <v>14</v>
      </c>
      <c r="M572" s="91" t="s">
        <v>492</v>
      </c>
    </row>
    <row r="573" spans="1:13" x14ac:dyDescent="0.2">
      <c r="A573" s="123">
        <v>42069</v>
      </c>
      <c r="B573" s="132" t="s">
        <v>609</v>
      </c>
      <c r="C573" s="89" t="s">
        <v>789</v>
      </c>
      <c r="D573" s="133" t="s">
        <v>11</v>
      </c>
      <c r="E573" s="157">
        <v>1000</v>
      </c>
      <c r="F573" s="97">
        <f t="shared" si="24"/>
        <v>1.5244901723741038</v>
      </c>
      <c r="G573" s="96">
        <f t="shared" si="25"/>
        <v>1.7363715668461381</v>
      </c>
      <c r="H573" s="98">
        <v>575.91359999999997</v>
      </c>
      <c r="I573" s="158" t="s">
        <v>61</v>
      </c>
      <c r="J573" s="101" t="s">
        <v>491</v>
      </c>
      <c r="K573" s="127" t="s">
        <v>542</v>
      </c>
      <c r="L573" s="130" t="s">
        <v>14</v>
      </c>
      <c r="M573" s="91" t="s">
        <v>492</v>
      </c>
    </row>
    <row r="574" spans="1:13" x14ac:dyDescent="0.2">
      <c r="A574" s="123">
        <v>42069</v>
      </c>
      <c r="B574" s="150" t="s">
        <v>655</v>
      </c>
      <c r="C574" s="89" t="s">
        <v>117</v>
      </c>
      <c r="D574" s="89" t="s">
        <v>8</v>
      </c>
      <c r="E574" s="157">
        <v>1800</v>
      </c>
      <c r="F574" s="97">
        <f t="shared" si="24"/>
        <v>2.7440823102733867</v>
      </c>
      <c r="G574" s="96">
        <f t="shared" si="25"/>
        <v>3.1254688203230487</v>
      </c>
      <c r="H574" s="98">
        <v>575.91359999999997</v>
      </c>
      <c r="I574" s="158" t="s">
        <v>59</v>
      </c>
      <c r="J574" s="101" t="s">
        <v>491</v>
      </c>
      <c r="K574" s="127" t="s">
        <v>515</v>
      </c>
      <c r="L574" s="126" t="s">
        <v>14</v>
      </c>
      <c r="M574" s="91" t="s">
        <v>492</v>
      </c>
    </row>
    <row r="575" spans="1:13" x14ac:dyDescent="0.2">
      <c r="A575" s="123">
        <v>42069</v>
      </c>
      <c r="B575" s="150" t="s">
        <v>605</v>
      </c>
      <c r="C575" s="89" t="s">
        <v>117</v>
      </c>
      <c r="D575" s="89" t="s">
        <v>8</v>
      </c>
      <c r="E575" s="157">
        <v>1800</v>
      </c>
      <c r="F575" s="97">
        <f t="shared" si="24"/>
        <v>2.7440823102733867</v>
      </c>
      <c r="G575" s="96">
        <f t="shared" si="25"/>
        <v>3.1254688203230487</v>
      </c>
      <c r="H575" s="98">
        <v>575.91359999999997</v>
      </c>
      <c r="I575" s="158" t="s">
        <v>59</v>
      </c>
      <c r="J575" s="101" t="s">
        <v>491</v>
      </c>
      <c r="K575" s="127" t="s">
        <v>515</v>
      </c>
      <c r="L575" s="126" t="s">
        <v>14</v>
      </c>
      <c r="M575" s="91" t="s">
        <v>492</v>
      </c>
    </row>
    <row r="576" spans="1:13" x14ac:dyDescent="0.2">
      <c r="A576" s="123">
        <v>42069</v>
      </c>
      <c r="B576" s="150" t="s">
        <v>654</v>
      </c>
      <c r="C576" s="89" t="s">
        <v>117</v>
      </c>
      <c r="D576" s="89" t="s">
        <v>10</v>
      </c>
      <c r="E576" s="157">
        <v>500</v>
      </c>
      <c r="F576" s="97">
        <f t="shared" si="24"/>
        <v>0.76224508618705189</v>
      </c>
      <c r="G576" s="96">
        <f t="shared" si="25"/>
        <v>0.86818578342306907</v>
      </c>
      <c r="H576" s="98">
        <v>575.91359999999997</v>
      </c>
      <c r="I576" s="158" t="s">
        <v>60</v>
      </c>
      <c r="J576" s="101" t="s">
        <v>491</v>
      </c>
      <c r="K576" s="127" t="s">
        <v>524</v>
      </c>
      <c r="L576" s="126" t="s">
        <v>14</v>
      </c>
      <c r="M576" s="91" t="s">
        <v>492</v>
      </c>
    </row>
    <row r="577" spans="1:13" x14ac:dyDescent="0.2">
      <c r="A577" s="123">
        <v>42069</v>
      </c>
      <c r="B577" s="150" t="s">
        <v>694</v>
      </c>
      <c r="C577" s="89" t="s">
        <v>117</v>
      </c>
      <c r="D577" s="89" t="s">
        <v>10</v>
      </c>
      <c r="E577" s="157">
        <v>1000</v>
      </c>
      <c r="F577" s="97">
        <f t="shared" si="24"/>
        <v>1.5244901723741038</v>
      </c>
      <c r="G577" s="96">
        <f t="shared" si="25"/>
        <v>1.7363715668461381</v>
      </c>
      <c r="H577" s="98">
        <v>575.91359999999997</v>
      </c>
      <c r="I577" s="158" t="s">
        <v>60</v>
      </c>
      <c r="J577" s="101" t="s">
        <v>491</v>
      </c>
      <c r="K577" s="127" t="s">
        <v>524</v>
      </c>
      <c r="L577" s="126" t="s">
        <v>14</v>
      </c>
      <c r="M577" s="91" t="s">
        <v>492</v>
      </c>
    </row>
    <row r="578" spans="1:13" x14ac:dyDescent="0.2">
      <c r="A578" s="123">
        <v>42069</v>
      </c>
      <c r="B578" s="150" t="s">
        <v>696</v>
      </c>
      <c r="C578" s="89" t="s">
        <v>117</v>
      </c>
      <c r="D578" s="89" t="s">
        <v>10</v>
      </c>
      <c r="E578" s="157">
        <v>600</v>
      </c>
      <c r="F578" s="97">
        <f t="shared" ref="F578:F641" si="26">E578/655.957</f>
        <v>0.91469410342446233</v>
      </c>
      <c r="G578" s="96">
        <f t="shared" ref="G578:G641" si="27">E578/H578</f>
        <v>1.0418229401076828</v>
      </c>
      <c r="H578" s="98">
        <v>575.91359999999997</v>
      </c>
      <c r="I578" s="158" t="s">
        <v>60</v>
      </c>
      <c r="J578" s="101" t="s">
        <v>491</v>
      </c>
      <c r="K578" s="127" t="s">
        <v>524</v>
      </c>
      <c r="L578" s="126" t="s">
        <v>14</v>
      </c>
      <c r="M578" s="91" t="s">
        <v>492</v>
      </c>
    </row>
    <row r="579" spans="1:13" x14ac:dyDescent="0.2">
      <c r="A579" s="123">
        <v>42069</v>
      </c>
      <c r="B579" s="150" t="s">
        <v>699</v>
      </c>
      <c r="C579" s="89" t="s">
        <v>271</v>
      </c>
      <c r="D579" s="89" t="s">
        <v>608</v>
      </c>
      <c r="E579" s="157">
        <v>4000</v>
      </c>
      <c r="F579" s="97">
        <f t="shared" si="26"/>
        <v>6.0979606894964151</v>
      </c>
      <c r="G579" s="96">
        <f t="shared" si="27"/>
        <v>6.9454862673845525</v>
      </c>
      <c r="H579" s="98">
        <v>575.91359999999997</v>
      </c>
      <c r="I579" s="158" t="s">
        <v>60</v>
      </c>
      <c r="J579" s="101" t="s">
        <v>491</v>
      </c>
      <c r="K579" s="127" t="s">
        <v>524</v>
      </c>
      <c r="L579" s="126" t="s">
        <v>14</v>
      </c>
      <c r="M579" s="91" t="s">
        <v>492</v>
      </c>
    </row>
    <row r="580" spans="1:13" x14ac:dyDescent="0.2">
      <c r="A580" s="123">
        <v>42069</v>
      </c>
      <c r="B580" s="150" t="s">
        <v>739</v>
      </c>
      <c r="C580" s="89" t="s">
        <v>117</v>
      </c>
      <c r="D580" s="89" t="s">
        <v>15</v>
      </c>
      <c r="E580" s="157">
        <v>12500</v>
      </c>
      <c r="F580" s="97">
        <f t="shared" si="26"/>
        <v>19.056127154676297</v>
      </c>
      <c r="G580" s="96">
        <f t="shared" si="27"/>
        <v>21.704644585576727</v>
      </c>
      <c r="H580" s="98">
        <v>575.91359999999997</v>
      </c>
      <c r="I580" s="158" t="s">
        <v>16</v>
      </c>
      <c r="J580" s="101" t="s">
        <v>491</v>
      </c>
      <c r="K580" s="127" t="s">
        <v>517</v>
      </c>
      <c r="L580" s="130" t="s">
        <v>14</v>
      </c>
      <c r="M580" s="91" t="s">
        <v>492</v>
      </c>
    </row>
    <row r="581" spans="1:13" x14ac:dyDescent="0.2">
      <c r="A581" s="123">
        <v>42069</v>
      </c>
      <c r="B581" s="150" t="s">
        <v>740</v>
      </c>
      <c r="C581" s="89" t="s">
        <v>117</v>
      </c>
      <c r="D581" s="89" t="s">
        <v>15</v>
      </c>
      <c r="E581" s="157">
        <v>800</v>
      </c>
      <c r="F581" s="97">
        <f t="shared" si="26"/>
        <v>1.2195921378992831</v>
      </c>
      <c r="G581" s="96">
        <f t="shared" si="27"/>
        <v>1.3890972534769106</v>
      </c>
      <c r="H581" s="98">
        <v>575.91359999999997</v>
      </c>
      <c r="I581" s="158" t="s">
        <v>16</v>
      </c>
      <c r="J581" s="101" t="s">
        <v>491</v>
      </c>
      <c r="K581" s="127" t="s">
        <v>518</v>
      </c>
      <c r="L581" s="130" t="s">
        <v>14</v>
      </c>
      <c r="M581" s="91" t="s">
        <v>492</v>
      </c>
    </row>
    <row r="582" spans="1:13" x14ac:dyDescent="0.2">
      <c r="A582" s="123">
        <v>42069</v>
      </c>
      <c r="B582" s="150" t="s">
        <v>741</v>
      </c>
      <c r="C582" s="89" t="s">
        <v>117</v>
      </c>
      <c r="D582" s="89" t="s">
        <v>15</v>
      </c>
      <c r="E582" s="157">
        <v>400</v>
      </c>
      <c r="F582" s="97">
        <f t="shared" si="26"/>
        <v>0.60979606894964156</v>
      </c>
      <c r="G582" s="96">
        <f t="shared" si="27"/>
        <v>0.6945486267384553</v>
      </c>
      <c r="H582" s="98">
        <v>575.91359999999997</v>
      </c>
      <c r="I582" s="158" t="s">
        <v>16</v>
      </c>
      <c r="J582" s="101" t="s">
        <v>491</v>
      </c>
      <c r="K582" s="127" t="s">
        <v>518</v>
      </c>
      <c r="L582" s="130" t="s">
        <v>14</v>
      </c>
      <c r="M582" s="91" t="s">
        <v>492</v>
      </c>
    </row>
    <row r="583" spans="1:13" x14ac:dyDescent="0.2">
      <c r="A583" s="123">
        <v>42069</v>
      </c>
      <c r="B583" s="89" t="s">
        <v>803</v>
      </c>
      <c r="C583" s="89" t="s">
        <v>117</v>
      </c>
      <c r="D583" s="134" t="s">
        <v>9</v>
      </c>
      <c r="E583" s="157">
        <v>700</v>
      </c>
      <c r="F583" s="97">
        <f t="shared" si="26"/>
        <v>1.0671431206618727</v>
      </c>
      <c r="G583" s="96">
        <f t="shared" si="27"/>
        <v>1.2154600967922966</v>
      </c>
      <c r="H583" s="98">
        <v>575.91359999999997</v>
      </c>
      <c r="I583" s="158" t="s">
        <v>58</v>
      </c>
      <c r="J583" s="101" t="s">
        <v>491</v>
      </c>
      <c r="K583" s="127" t="s">
        <v>516</v>
      </c>
      <c r="L583" s="126" t="s">
        <v>14</v>
      </c>
      <c r="M583" s="91" t="s">
        <v>492</v>
      </c>
    </row>
    <row r="584" spans="1:13" x14ac:dyDescent="0.2">
      <c r="A584" s="123">
        <v>42069</v>
      </c>
      <c r="B584" s="89" t="s">
        <v>804</v>
      </c>
      <c r="C584" s="89" t="s">
        <v>117</v>
      </c>
      <c r="D584" s="134" t="s">
        <v>9</v>
      </c>
      <c r="E584" s="157">
        <v>1200</v>
      </c>
      <c r="F584" s="97">
        <f t="shared" si="26"/>
        <v>1.8293882068489247</v>
      </c>
      <c r="G584" s="96">
        <f t="shared" si="27"/>
        <v>2.0836458802153657</v>
      </c>
      <c r="H584" s="98">
        <v>575.91359999999997</v>
      </c>
      <c r="I584" s="158" t="s">
        <v>58</v>
      </c>
      <c r="J584" s="101" t="s">
        <v>491</v>
      </c>
      <c r="K584" s="127" t="s">
        <v>516</v>
      </c>
      <c r="L584" s="126" t="s">
        <v>14</v>
      </c>
      <c r="M584" s="91" t="s">
        <v>492</v>
      </c>
    </row>
    <row r="585" spans="1:13" x14ac:dyDescent="0.2">
      <c r="A585" s="123">
        <v>42069</v>
      </c>
      <c r="B585" s="89" t="s">
        <v>805</v>
      </c>
      <c r="C585" s="89" t="s">
        <v>117</v>
      </c>
      <c r="D585" s="134" t="s">
        <v>9</v>
      </c>
      <c r="E585" s="157">
        <v>1200</v>
      </c>
      <c r="F585" s="97">
        <f t="shared" si="26"/>
        <v>1.8293882068489247</v>
      </c>
      <c r="G585" s="96">
        <f t="shared" si="27"/>
        <v>2.0836458802153657</v>
      </c>
      <c r="H585" s="98">
        <v>575.91359999999997</v>
      </c>
      <c r="I585" s="158" t="s">
        <v>58</v>
      </c>
      <c r="J585" s="101" t="s">
        <v>491</v>
      </c>
      <c r="K585" s="127" t="s">
        <v>516</v>
      </c>
      <c r="L585" s="126" t="s">
        <v>14</v>
      </c>
      <c r="M585" s="91" t="s">
        <v>492</v>
      </c>
    </row>
    <row r="586" spans="1:13" x14ac:dyDescent="0.2">
      <c r="A586" s="123">
        <v>42069</v>
      </c>
      <c r="B586" s="89" t="s">
        <v>804</v>
      </c>
      <c r="C586" s="89" t="s">
        <v>117</v>
      </c>
      <c r="D586" s="134" t="s">
        <v>9</v>
      </c>
      <c r="E586" s="157">
        <v>1200</v>
      </c>
      <c r="F586" s="97">
        <f t="shared" si="26"/>
        <v>1.8293882068489247</v>
      </c>
      <c r="G586" s="96">
        <f t="shared" si="27"/>
        <v>2.0836458802153657</v>
      </c>
      <c r="H586" s="98">
        <v>575.91359999999997</v>
      </c>
      <c r="I586" s="158" t="s">
        <v>58</v>
      </c>
      <c r="J586" s="101" t="s">
        <v>491</v>
      </c>
      <c r="K586" s="127" t="s">
        <v>516</v>
      </c>
      <c r="L586" s="126" t="s">
        <v>14</v>
      </c>
      <c r="M586" s="91" t="s">
        <v>492</v>
      </c>
    </row>
    <row r="587" spans="1:13" x14ac:dyDescent="0.2">
      <c r="A587" s="123">
        <v>42069</v>
      </c>
      <c r="B587" s="89" t="s">
        <v>1019</v>
      </c>
      <c r="C587" s="89" t="s">
        <v>271</v>
      </c>
      <c r="D587" s="131" t="s">
        <v>8</v>
      </c>
      <c r="E587" s="157">
        <v>3000</v>
      </c>
      <c r="F587" s="97">
        <f t="shared" si="26"/>
        <v>4.5734705171223116</v>
      </c>
      <c r="G587" s="96">
        <f t="shared" si="27"/>
        <v>5.2091147005384144</v>
      </c>
      <c r="H587" s="98">
        <v>575.91359999999997</v>
      </c>
      <c r="I587" s="158" t="s">
        <v>12</v>
      </c>
      <c r="J587" s="101" t="s">
        <v>491</v>
      </c>
      <c r="K587" s="127" t="s">
        <v>512</v>
      </c>
      <c r="L587" s="126" t="s">
        <v>14</v>
      </c>
      <c r="M587" s="91" t="s">
        <v>492</v>
      </c>
    </row>
    <row r="588" spans="1:13" x14ac:dyDescent="0.2">
      <c r="A588" s="123">
        <v>42069</v>
      </c>
      <c r="B588" s="89" t="s">
        <v>1020</v>
      </c>
      <c r="C588" s="89" t="s">
        <v>271</v>
      </c>
      <c r="D588" s="131" t="s">
        <v>8</v>
      </c>
      <c r="E588" s="157">
        <v>8000</v>
      </c>
      <c r="F588" s="97">
        <f t="shared" si="26"/>
        <v>12.19592137899283</v>
      </c>
      <c r="G588" s="96">
        <f t="shared" si="27"/>
        <v>13.890972534769105</v>
      </c>
      <c r="H588" s="98">
        <v>575.91359999999997</v>
      </c>
      <c r="I588" s="158" t="s">
        <v>12</v>
      </c>
      <c r="J588" s="101" t="s">
        <v>491</v>
      </c>
      <c r="K588" s="127" t="s">
        <v>512</v>
      </c>
      <c r="L588" s="126" t="s">
        <v>14</v>
      </c>
      <c r="M588" s="91" t="s">
        <v>492</v>
      </c>
    </row>
    <row r="589" spans="1:13" x14ac:dyDescent="0.2">
      <c r="A589" s="123">
        <v>42069</v>
      </c>
      <c r="B589" s="89" t="s">
        <v>1021</v>
      </c>
      <c r="C589" s="89" t="s">
        <v>237</v>
      </c>
      <c r="D589" s="131" t="s">
        <v>8</v>
      </c>
      <c r="E589" s="157">
        <v>500</v>
      </c>
      <c r="F589" s="97">
        <f t="shared" si="26"/>
        <v>0.76224508618705189</v>
      </c>
      <c r="G589" s="96">
        <f t="shared" si="27"/>
        <v>0.86818578342306907</v>
      </c>
      <c r="H589" s="98">
        <v>575.91359999999997</v>
      </c>
      <c r="I589" s="158" t="s">
        <v>12</v>
      </c>
      <c r="J589" s="101" t="s">
        <v>491</v>
      </c>
      <c r="K589" s="127" t="s">
        <v>512</v>
      </c>
      <c r="L589" s="126" t="s">
        <v>14</v>
      </c>
      <c r="M589" s="91" t="s">
        <v>492</v>
      </c>
    </row>
    <row r="590" spans="1:13" x14ac:dyDescent="0.2">
      <c r="A590" s="123">
        <v>42069</v>
      </c>
      <c r="B590" s="89" t="s">
        <v>1022</v>
      </c>
      <c r="C590" s="89" t="s">
        <v>117</v>
      </c>
      <c r="D590" s="131" t="s">
        <v>8</v>
      </c>
      <c r="E590" s="157">
        <v>700</v>
      </c>
      <c r="F590" s="97">
        <f t="shared" si="26"/>
        <v>1.0671431206618727</v>
      </c>
      <c r="G590" s="96">
        <f t="shared" si="27"/>
        <v>1.2154600967922966</v>
      </c>
      <c r="H590" s="98">
        <v>575.91359999999997</v>
      </c>
      <c r="I590" s="158" t="s">
        <v>12</v>
      </c>
      <c r="J590" s="101" t="s">
        <v>491</v>
      </c>
      <c r="K590" s="127" t="s">
        <v>512</v>
      </c>
      <c r="L590" s="126" t="s">
        <v>14</v>
      </c>
      <c r="M590" s="91" t="s">
        <v>492</v>
      </c>
    </row>
    <row r="591" spans="1:13" x14ac:dyDescent="0.2">
      <c r="A591" s="123">
        <v>42070</v>
      </c>
      <c r="B591" s="89" t="s">
        <v>650</v>
      </c>
      <c r="C591" s="89" t="s">
        <v>136</v>
      </c>
      <c r="D591" s="126" t="s">
        <v>9</v>
      </c>
      <c r="E591" s="157">
        <v>600000</v>
      </c>
      <c r="F591" s="97">
        <f t="shared" si="26"/>
        <v>914.69410342446224</v>
      </c>
      <c r="G591" s="96">
        <f t="shared" si="27"/>
        <v>1041.8229401076828</v>
      </c>
      <c r="H591" s="98">
        <v>575.91359999999997</v>
      </c>
      <c r="I591" s="158" t="s">
        <v>239</v>
      </c>
      <c r="J591" s="101" t="s">
        <v>491</v>
      </c>
      <c r="K591" s="127" t="s">
        <v>566</v>
      </c>
      <c r="L591" s="130" t="s">
        <v>14</v>
      </c>
      <c r="M591" s="91" t="s">
        <v>492</v>
      </c>
    </row>
    <row r="592" spans="1:13" x14ac:dyDescent="0.2">
      <c r="A592" s="123">
        <v>42070</v>
      </c>
      <c r="B592" s="132" t="s">
        <v>610</v>
      </c>
      <c r="C592" s="89" t="s">
        <v>117</v>
      </c>
      <c r="D592" s="133" t="s">
        <v>11</v>
      </c>
      <c r="E592" s="157">
        <v>600</v>
      </c>
      <c r="F592" s="97">
        <f t="shared" si="26"/>
        <v>0.91469410342446233</v>
      </c>
      <c r="G592" s="96">
        <f t="shared" si="27"/>
        <v>1.0418229401076828</v>
      </c>
      <c r="H592" s="98">
        <v>575.91359999999997</v>
      </c>
      <c r="I592" s="158" t="s">
        <v>61</v>
      </c>
      <c r="J592" s="101" t="s">
        <v>491</v>
      </c>
      <c r="K592" s="127" t="s">
        <v>542</v>
      </c>
      <c r="L592" s="130" t="s">
        <v>14</v>
      </c>
      <c r="M592" s="91" t="s">
        <v>492</v>
      </c>
    </row>
    <row r="593" spans="1:13" x14ac:dyDescent="0.2">
      <c r="A593" s="123">
        <v>42070</v>
      </c>
      <c r="B593" s="132" t="s">
        <v>605</v>
      </c>
      <c r="C593" s="89" t="s">
        <v>117</v>
      </c>
      <c r="D593" s="133" t="s">
        <v>11</v>
      </c>
      <c r="E593" s="157">
        <v>600</v>
      </c>
      <c r="F593" s="97">
        <f t="shared" si="26"/>
        <v>0.91469410342446233</v>
      </c>
      <c r="G593" s="96">
        <f t="shared" si="27"/>
        <v>1.0418229401076828</v>
      </c>
      <c r="H593" s="98">
        <v>575.91359999999997</v>
      </c>
      <c r="I593" s="158" t="s">
        <v>61</v>
      </c>
      <c r="J593" s="101" t="s">
        <v>491</v>
      </c>
      <c r="K593" s="127" t="s">
        <v>542</v>
      </c>
      <c r="L593" s="130" t="s">
        <v>14</v>
      </c>
      <c r="M593" s="91" t="s">
        <v>492</v>
      </c>
    </row>
    <row r="594" spans="1:13" x14ac:dyDescent="0.2">
      <c r="A594" s="123">
        <v>42070</v>
      </c>
      <c r="B594" s="132" t="s">
        <v>607</v>
      </c>
      <c r="C594" s="89" t="s">
        <v>117</v>
      </c>
      <c r="D594" s="133" t="s">
        <v>608</v>
      </c>
      <c r="E594" s="157">
        <v>10000</v>
      </c>
      <c r="F594" s="97">
        <f t="shared" si="26"/>
        <v>15.244901723741037</v>
      </c>
      <c r="G594" s="96">
        <f t="shared" si="27"/>
        <v>17.363715668461381</v>
      </c>
      <c r="H594" s="98">
        <v>575.91359999999997</v>
      </c>
      <c r="I594" s="158" t="s">
        <v>61</v>
      </c>
      <c r="J594" s="101" t="s">
        <v>491</v>
      </c>
      <c r="K594" s="127" t="s">
        <v>542</v>
      </c>
      <c r="L594" s="130" t="s">
        <v>14</v>
      </c>
      <c r="M594" s="91" t="s">
        <v>492</v>
      </c>
    </row>
    <row r="595" spans="1:13" x14ac:dyDescent="0.2">
      <c r="A595" s="123">
        <v>42070</v>
      </c>
      <c r="B595" s="132" t="s">
        <v>609</v>
      </c>
      <c r="C595" s="89" t="s">
        <v>789</v>
      </c>
      <c r="D595" s="133" t="s">
        <v>11</v>
      </c>
      <c r="E595" s="157">
        <v>1000</v>
      </c>
      <c r="F595" s="97">
        <f t="shared" si="26"/>
        <v>1.5244901723741038</v>
      </c>
      <c r="G595" s="96">
        <f t="shared" si="27"/>
        <v>1.7363715668461381</v>
      </c>
      <c r="H595" s="98">
        <v>575.91359999999997</v>
      </c>
      <c r="I595" s="158" t="s">
        <v>61</v>
      </c>
      <c r="J595" s="101" t="s">
        <v>491</v>
      </c>
      <c r="K595" s="127" t="s">
        <v>542</v>
      </c>
      <c r="L595" s="130" t="s">
        <v>14</v>
      </c>
      <c r="M595" s="91" t="s">
        <v>492</v>
      </c>
    </row>
    <row r="596" spans="1:13" x14ac:dyDescent="0.2">
      <c r="A596" s="123">
        <v>42070</v>
      </c>
      <c r="B596" s="132" t="s">
        <v>611</v>
      </c>
      <c r="C596" s="89" t="s">
        <v>789</v>
      </c>
      <c r="D596" s="133" t="s">
        <v>11</v>
      </c>
      <c r="E596" s="157">
        <v>2000</v>
      </c>
      <c r="F596" s="97">
        <f t="shared" si="26"/>
        <v>3.0489803447482076</v>
      </c>
      <c r="G596" s="96">
        <f t="shared" si="27"/>
        <v>3.4727431336922763</v>
      </c>
      <c r="H596" s="98">
        <v>575.91359999999997</v>
      </c>
      <c r="I596" s="158" t="s">
        <v>61</v>
      </c>
      <c r="J596" s="101" t="s">
        <v>491</v>
      </c>
      <c r="K596" s="127" t="s">
        <v>542</v>
      </c>
      <c r="L596" s="130" t="s">
        <v>14</v>
      </c>
      <c r="M596" s="91" t="s">
        <v>492</v>
      </c>
    </row>
    <row r="597" spans="1:13" x14ac:dyDescent="0.2">
      <c r="A597" s="123">
        <v>42070</v>
      </c>
      <c r="B597" s="150" t="s">
        <v>654</v>
      </c>
      <c r="C597" s="89" t="s">
        <v>117</v>
      </c>
      <c r="D597" s="89" t="s">
        <v>8</v>
      </c>
      <c r="E597" s="157">
        <v>600</v>
      </c>
      <c r="F597" s="97">
        <f t="shared" si="26"/>
        <v>0.91469410342446233</v>
      </c>
      <c r="G597" s="96">
        <f t="shared" si="27"/>
        <v>1.0418229401076828</v>
      </c>
      <c r="H597" s="98">
        <v>575.91359999999997</v>
      </c>
      <c r="I597" s="158" t="s">
        <v>59</v>
      </c>
      <c r="J597" s="101" t="s">
        <v>491</v>
      </c>
      <c r="K597" s="127" t="s">
        <v>521</v>
      </c>
      <c r="L597" s="126" t="s">
        <v>14</v>
      </c>
      <c r="M597" s="91" t="s">
        <v>492</v>
      </c>
    </row>
    <row r="598" spans="1:13" x14ac:dyDescent="0.2">
      <c r="A598" s="123">
        <v>42070</v>
      </c>
      <c r="B598" s="89" t="s">
        <v>605</v>
      </c>
      <c r="C598" s="89" t="s">
        <v>117</v>
      </c>
      <c r="D598" s="126" t="s">
        <v>8</v>
      </c>
      <c r="E598" s="157">
        <v>1800</v>
      </c>
      <c r="F598" s="97">
        <f t="shared" si="26"/>
        <v>2.7440823102733867</v>
      </c>
      <c r="G598" s="96">
        <f t="shared" si="27"/>
        <v>3.1254688203230487</v>
      </c>
      <c r="H598" s="98">
        <v>575.91359999999997</v>
      </c>
      <c r="I598" s="158" t="s">
        <v>59</v>
      </c>
      <c r="J598" s="101" t="s">
        <v>491</v>
      </c>
      <c r="K598" s="127" t="s">
        <v>521</v>
      </c>
      <c r="L598" s="126" t="s">
        <v>14</v>
      </c>
      <c r="M598" s="91" t="s">
        <v>492</v>
      </c>
    </row>
    <row r="599" spans="1:13" x14ac:dyDescent="0.2">
      <c r="A599" s="123">
        <v>42070</v>
      </c>
      <c r="B599" s="150" t="s">
        <v>654</v>
      </c>
      <c r="C599" s="89" t="s">
        <v>117</v>
      </c>
      <c r="D599" s="89" t="s">
        <v>10</v>
      </c>
      <c r="E599" s="157">
        <v>500</v>
      </c>
      <c r="F599" s="97">
        <f t="shared" si="26"/>
        <v>0.76224508618705189</v>
      </c>
      <c r="G599" s="96">
        <f t="shared" si="27"/>
        <v>0.86818578342306907</v>
      </c>
      <c r="H599" s="98">
        <v>575.91359999999997</v>
      </c>
      <c r="I599" s="158" t="s">
        <v>60</v>
      </c>
      <c r="J599" s="101" t="s">
        <v>491</v>
      </c>
      <c r="K599" s="127" t="s">
        <v>524</v>
      </c>
      <c r="L599" s="126" t="s">
        <v>14</v>
      </c>
      <c r="M599" s="91" t="s">
        <v>492</v>
      </c>
    </row>
    <row r="600" spans="1:13" x14ac:dyDescent="0.2">
      <c r="A600" s="123">
        <v>42070</v>
      </c>
      <c r="B600" s="89" t="s">
        <v>603</v>
      </c>
      <c r="C600" s="89" t="s">
        <v>117</v>
      </c>
      <c r="D600" s="89" t="s">
        <v>10</v>
      </c>
      <c r="E600" s="157">
        <v>500</v>
      </c>
      <c r="F600" s="97">
        <f t="shared" si="26"/>
        <v>0.76224508618705189</v>
      </c>
      <c r="G600" s="96">
        <f t="shared" si="27"/>
        <v>0.86818578342306907</v>
      </c>
      <c r="H600" s="98">
        <v>575.91359999999997</v>
      </c>
      <c r="I600" s="158" t="s">
        <v>60</v>
      </c>
      <c r="J600" s="101" t="s">
        <v>491</v>
      </c>
      <c r="K600" s="127" t="s">
        <v>524</v>
      </c>
      <c r="L600" s="126" t="s">
        <v>14</v>
      </c>
      <c r="M600" s="91" t="s">
        <v>492</v>
      </c>
    </row>
    <row r="601" spans="1:13" x14ac:dyDescent="0.2">
      <c r="A601" s="123">
        <v>42070</v>
      </c>
      <c r="B601" s="143" t="s">
        <v>697</v>
      </c>
      <c r="C601" s="89" t="s">
        <v>117</v>
      </c>
      <c r="D601" s="89" t="s">
        <v>10</v>
      </c>
      <c r="E601" s="157">
        <v>300</v>
      </c>
      <c r="F601" s="97">
        <f t="shared" si="26"/>
        <v>0.45734705171223117</v>
      </c>
      <c r="G601" s="96">
        <f t="shared" si="27"/>
        <v>0.52091147005384142</v>
      </c>
      <c r="H601" s="98">
        <v>575.91359999999997</v>
      </c>
      <c r="I601" s="158" t="s">
        <v>60</v>
      </c>
      <c r="J601" s="101" t="s">
        <v>491</v>
      </c>
      <c r="K601" s="127" t="s">
        <v>524</v>
      </c>
      <c r="L601" s="126" t="s">
        <v>14</v>
      </c>
      <c r="M601" s="91" t="s">
        <v>492</v>
      </c>
    </row>
    <row r="602" spans="1:13" x14ac:dyDescent="0.2">
      <c r="A602" s="123">
        <v>42070</v>
      </c>
      <c r="B602" s="150" t="s">
        <v>698</v>
      </c>
      <c r="C602" s="89" t="s">
        <v>117</v>
      </c>
      <c r="D602" s="89" t="s">
        <v>10</v>
      </c>
      <c r="E602" s="157">
        <v>200</v>
      </c>
      <c r="F602" s="97">
        <f t="shared" si="26"/>
        <v>0.30489803447482078</v>
      </c>
      <c r="G602" s="96">
        <f t="shared" si="27"/>
        <v>0.34727431336922765</v>
      </c>
      <c r="H602" s="98">
        <v>575.91359999999997</v>
      </c>
      <c r="I602" s="158" t="s">
        <v>60</v>
      </c>
      <c r="J602" s="101" t="s">
        <v>491</v>
      </c>
      <c r="K602" s="127" t="s">
        <v>524</v>
      </c>
      <c r="L602" s="126" t="s">
        <v>14</v>
      </c>
      <c r="M602" s="91" t="s">
        <v>492</v>
      </c>
    </row>
    <row r="603" spans="1:13" x14ac:dyDescent="0.2">
      <c r="A603" s="123">
        <v>42070</v>
      </c>
      <c r="B603" s="89" t="s">
        <v>794</v>
      </c>
      <c r="C603" s="89" t="s">
        <v>126</v>
      </c>
      <c r="D603" s="134" t="s">
        <v>9</v>
      </c>
      <c r="E603" s="157">
        <v>100000</v>
      </c>
      <c r="F603" s="97">
        <f t="shared" si="26"/>
        <v>152.44901723741037</v>
      </c>
      <c r="G603" s="96">
        <f t="shared" si="27"/>
        <v>173.63715668461381</v>
      </c>
      <c r="H603" s="98">
        <v>575.91359999999997</v>
      </c>
      <c r="I603" s="158" t="s">
        <v>58</v>
      </c>
      <c r="J603" s="101" t="s">
        <v>491</v>
      </c>
      <c r="K603" s="127" t="s">
        <v>519</v>
      </c>
      <c r="L603" s="126" t="s">
        <v>14</v>
      </c>
      <c r="M603" s="91" t="s">
        <v>492</v>
      </c>
    </row>
    <row r="604" spans="1:13" x14ac:dyDescent="0.2">
      <c r="A604" s="123">
        <v>42070</v>
      </c>
      <c r="B604" s="156" t="s">
        <v>793</v>
      </c>
      <c r="C604" s="89" t="s">
        <v>117</v>
      </c>
      <c r="D604" s="134" t="s">
        <v>9</v>
      </c>
      <c r="E604" s="157">
        <v>600</v>
      </c>
      <c r="F604" s="97">
        <f t="shared" si="26"/>
        <v>0.91469410342446233</v>
      </c>
      <c r="G604" s="96">
        <f t="shared" si="27"/>
        <v>1.0418229401076828</v>
      </c>
      <c r="H604" s="98">
        <v>575.91359999999997</v>
      </c>
      <c r="I604" s="158" t="s">
        <v>58</v>
      </c>
      <c r="J604" s="101" t="s">
        <v>491</v>
      </c>
      <c r="K604" s="127" t="s">
        <v>519</v>
      </c>
      <c r="L604" s="126" t="s">
        <v>14</v>
      </c>
      <c r="M604" s="91" t="s">
        <v>492</v>
      </c>
    </row>
    <row r="605" spans="1:13" x14ac:dyDescent="0.2">
      <c r="A605" s="123">
        <v>42070</v>
      </c>
      <c r="B605" s="156" t="s">
        <v>792</v>
      </c>
      <c r="C605" s="89" t="s">
        <v>117</v>
      </c>
      <c r="D605" s="134" t="s">
        <v>9</v>
      </c>
      <c r="E605" s="157">
        <v>600</v>
      </c>
      <c r="F605" s="97">
        <f t="shared" si="26"/>
        <v>0.91469410342446233</v>
      </c>
      <c r="G605" s="96">
        <f t="shared" si="27"/>
        <v>1.0418229401076828</v>
      </c>
      <c r="H605" s="98">
        <v>575.91359999999997</v>
      </c>
      <c r="I605" s="158" t="s">
        <v>58</v>
      </c>
      <c r="J605" s="101" t="s">
        <v>491</v>
      </c>
      <c r="K605" s="127" t="s">
        <v>519</v>
      </c>
      <c r="L605" s="126" t="s">
        <v>14</v>
      </c>
      <c r="M605" s="91" t="s">
        <v>492</v>
      </c>
    </row>
    <row r="606" spans="1:13" x14ac:dyDescent="0.2">
      <c r="A606" s="123">
        <v>42070</v>
      </c>
      <c r="B606" s="156" t="s">
        <v>806</v>
      </c>
      <c r="C606" s="89" t="s">
        <v>117</v>
      </c>
      <c r="D606" s="134" t="s">
        <v>9</v>
      </c>
      <c r="E606" s="157">
        <v>600</v>
      </c>
      <c r="F606" s="97">
        <f t="shared" si="26"/>
        <v>0.91469410342446233</v>
      </c>
      <c r="G606" s="96">
        <f t="shared" si="27"/>
        <v>1.0418229401076828</v>
      </c>
      <c r="H606" s="98">
        <v>575.91359999999997</v>
      </c>
      <c r="I606" s="158" t="s">
        <v>58</v>
      </c>
      <c r="J606" s="101" t="s">
        <v>491</v>
      </c>
      <c r="K606" s="127" t="s">
        <v>519</v>
      </c>
      <c r="L606" s="126" t="s">
        <v>14</v>
      </c>
      <c r="M606" s="91" t="s">
        <v>492</v>
      </c>
    </row>
    <row r="607" spans="1:13" x14ac:dyDescent="0.2">
      <c r="A607" s="123">
        <v>42070</v>
      </c>
      <c r="B607" s="156" t="s">
        <v>807</v>
      </c>
      <c r="C607" s="89" t="s">
        <v>117</v>
      </c>
      <c r="D607" s="134" t="s">
        <v>9</v>
      </c>
      <c r="E607" s="157">
        <v>800</v>
      </c>
      <c r="F607" s="97">
        <f t="shared" si="26"/>
        <v>1.2195921378992831</v>
      </c>
      <c r="G607" s="96">
        <f t="shared" si="27"/>
        <v>1.3890972534769106</v>
      </c>
      <c r="H607" s="98">
        <v>575.91359999999997</v>
      </c>
      <c r="I607" s="158" t="s">
        <v>58</v>
      </c>
      <c r="J607" s="101" t="s">
        <v>491</v>
      </c>
      <c r="K607" s="127" t="s">
        <v>519</v>
      </c>
      <c r="L607" s="126" t="s">
        <v>14</v>
      </c>
      <c r="M607" s="91" t="s">
        <v>492</v>
      </c>
    </row>
    <row r="608" spans="1:13" x14ac:dyDescent="0.2">
      <c r="A608" s="123">
        <v>42070</v>
      </c>
      <c r="B608" s="156" t="s">
        <v>907</v>
      </c>
      <c r="C608" s="89" t="s">
        <v>117</v>
      </c>
      <c r="D608" s="131" t="s">
        <v>8</v>
      </c>
      <c r="E608" s="157">
        <v>800</v>
      </c>
      <c r="F608" s="97">
        <f t="shared" si="26"/>
        <v>1.2195921378992831</v>
      </c>
      <c r="G608" s="96">
        <f t="shared" si="27"/>
        <v>1.3890972534769106</v>
      </c>
      <c r="H608" s="98">
        <v>575.91359999999997</v>
      </c>
      <c r="I608" s="158" t="s">
        <v>62</v>
      </c>
      <c r="J608" s="101" t="s">
        <v>491</v>
      </c>
      <c r="K608" s="127" t="s">
        <v>522</v>
      </c>
      <c r="L608" s="126" t="s">
        <v>14</v>
      </c>
      <c r="M608" s="91" t="s">
        <v>492</v>
      </c>
    </row>
    <row r="609" spans="1:13" x14ac:dyDescent="0.2">
      <c r="A609" s="123">
        <v>42070</v>
      </c>
      <c r="B609" s="156" t="s">
        <v>908</v>
      </c>
      <c r="C609" s="89" t="s">
        <v>117</v>
      </c>
      <c r="D609" s="131" t="s">
        <v>8</v>
      </c>
      <c r="E609" s="157">
        <v>1000</v>
      </c>
      <c r="F609" s="97">
        <f t="shared" si="26"/>
        <v>1.5244901723741038</v>
      </c>
      <c r="G609" s="96">
        <f t="shared" si="27"/>
        <v>1.7363715668461381</v>
      </c>
      <c r="H609" s="98">
        <v>575.91359999999997</v>
      </c>
      <c r="I609" s="158" t="s">
        <v>62</v>
      </c>
      <c r="J609" s="101" t="s">
        <v>491</v>
      </c>
      <c r="K609" s="127" t="s">
        <v>522</v>
      </c>
      <c r="L609" s="126" t="s">
        <v>14</v>
      </c>
      <c r="M609" s="91" t="s">
        <v>492</v>
      </c>
    </row>
    <row r="610" spans="1:13" x14ac:dyDescent="0.2">
      <c r="A610" s="123">
        <v>42070</v>
      </c>
      <c r="B610" s="156" t="s">
        <v>909</v>
      </c>
      <c r="C610" s="89" t="s">
        <v>237</v>
      </c>
      <c r="D610" s="131" t="s">
        <v>8</v>
      </c>
      <c r="E610" s="157">
        <v>1500</v>
      </c>
      <c r="F610" s="97">
        <f t="shared" si="26"/>
        <v>2.2867352585611558</v>
      </c>
      <c r="G610" s="96">
        <f t="shared" si="27"/>
        <v>2.6045573502692072</v>
      </c>
      <c r="H610" s="98">
        <v>575.91359999999997</v>
      </c>
      <c r="I610" s="158" t="s">
        <v>62</v>
      </c>
      <c r="J610" s="101" t="s">
        <v>491</v>
      </c>
      <c r="K610" s="127" t="s">
        <v>522</v>
      </c>
      <c r="L610" s="126" t="s">
        <v>14</v>
      </c>
      <c r="M610" s="91" t="s">
        <v>492</v>
      </c>
    </row>
    <row r="611" spans="1:13" x14ac:dyDescent="0.2">
      <c r="A611" s="123">
        <v>42070</v>
      </c>
      <c r="B611" s="156" t="s">
        <v>910</v>
      </c>
      <c r="C611" s="89" t="s">
        <v>117</v>
      </c>
      <c r="D611" s="131" t="s">
        <v>8</v>
      </c>
      <c r="E611" s="157">
        <v>1000</v>
      </c>
      <c r="F611" s="97">
        <f t="shared" si="26"/>
        <v>1.5244901723741038</v>
      </c>
      <c r="G611" s="96">
        <f t="shared" si="27"/>
        <v>1.7363715668461381</v>
      </c>
      <c r="H611" s="98">
        <v>575.91359999999997</v>
      </c>
      <c r="I611" s="158" t="s">
        <v>62</v>
      </c>
      <c r="J611" s="101" t="s">
        <v>491</v>
      </c>
      <c r="K611" s="127" t="s">
        <v>522</v>
      </c>
      <c r="L611" s="126" t="s">
        <v>14</v>
      </c>
      <c r="M611" s="91" t="s">
        <v>492</v>
      </c>
    </row>
    <row r="612" spans="1:13" x14ac:dyDescent="0.2">
      <c r="A612" s="123">
        <v>42070</v>
      </c>
      <c r="B612" s="156" t="s">
        <v>911</v>
      </c>
      <c r="C612" s="89" t="s">
        <v>117</v>
      </c>
      <c r="D612" s="131" t="s">
        <v>8</v>
      </c>
      <c r="E612" s="157">
        <v>800</v>
      </c>
      <c r="F612" s="97">
        <f t="shared" si="26"/>
        <v>1.2195921378992831</v>
      </c>
      <c r="G612" s="96">
        <f t="shared" si="27"/>
        <v>1.3890972534769106</v>
      </c>
      <c r="H612" s="98">
        <v>575.91359999999997</v>
      </c>
      <c r="I612" s="158" t="s">
        <v>62</v>
      </c>
      <c r="J612" s="101" t="s">
        <v>491</v>
      </c>
      <c r="K612" s="127" t="s">
        <v>522</v>
      </c>
      <c r="L612" s="126" t="s">
        <v>14</v>
      </c>
      <c r="M612" s="91" t="s">
        <v>492</v>
      </c>
    </row>
    <row r="613" spans="1:13" x14ac:dyDescent="0.2">
      <c r="A613" s="123">
        <v>42071</v>
      </c>
      <c r="B613" s="161" t="s">
        <v>612</v>
      </c>
      <c r="C613" s="89" t="s">
        <v>117</v>
      </c>
      <c r="D613" s="133" t="s">
        <v>11</v>
      </c>
      <c r="E613" s="157">
        <v>600</v>
      </c>
      <c r="F613" s="97">
        <f t="shared" si="26"/>
        <v>0.91469410342446233</v>
      </c>
      <c r="G613" s="96">
        <f t="shared" si="27"/>
        <v>1.0418229401076828</v>
      </c>
      <c r="H613" s="98">
        <v>575.91359999999997</v>
      </c>
      <c r="I613" s="158" t="s">
        <v>61</v>
      </c>
      <c r="J613" s="101" t="s">
        <v>491</v>
      </c>
      <c r="K613" s="127" t="s">
        <v>542</v>
      </c>
      <c r="L613" s="130" t="s">
        <v>14</v>
      </c>
      <c r="M613" s="91" t="s">
        <v>492</v>
      </c>
    </row>
    <row r="614" spans="1:13" x14ac:dyDescent="0.2">
      <c r="A614" s="123">
        <v>42071</v>
      </c>
      <c r="B614" s="161" t="s">
        <v>613</v>
      </c>
      <c r="C614" s="89" t="s">
        <v>117</v>
      </c>
      <c r="D614" s="133" t="s">
        <v>11</v>
      </c>
      <c r="E614" s="157">
        <v>400</v>
      </c>
      <c r="F614" s="97">
        <f t="shared" si="26"/>
        <v>0.60979606894964156</v>
      </c>
      <c r="G614" s="96">
        <f t="shared" si="27"/>
        <v>0.6945486267384553</v>
      </c>
      <c r="H614" s="98">
        <v>575.91359999999997</v>
      </c>
      <c r="I614" s="158" t="s">
        <v>61</v>
      </c>
      <c r="J614" s="101" t="s">
        <v>491</v>
      </c>
      <c r="K614" s="127" t="s">
        <v>542</v>
      </c>
      <c r="L614" s="130" t="s">
        <v>14</v>
      </c>
      <c r="M614" s="91" t="s">
        <v>492</v>
      </c>
    </row>
    <row r="615" spans="1:13" x14ac:dyDescent="0.2">
      <c r="A615" s="123">
        <v>42071</v>
      </c>
      <c r="B615" s="161" t="s">
        <v>607</v>
      </c>
      <c r="C615" s="89" t="s">
        <v>117</v>
      </c>
      <c r="D615" s="133" t="s">
        <v>608</v>
      </c>
      <c r="E615" s="157">
        <v>10000</v>
      </c>
      <c r="F615" s="97">
        <f t="shared" si="26"/>
        <v>15.244901723741037</v>
      </c>
      <c r="G615" s="96">
        <f t="shared" si="27"/>
        <v>17.363715668461381</v>
      </c>
      <c r="H615" s="98">
        <v>575.91359999999997</v>
      </c>
      <c r="I615" s="158" t="s">
        <v>61</v>
      </c>
      <c r="J615" s="101" t="s">
        <v>491</v>
      </c>
      <c r="K615" s="127" t="s">
        <v>542</v>
      </c>
      <c r="L615" s="130" t="s">
        <v>14</v>
      </c>
      <c r="M615" s="91" t="s">
        <v>492</v>
      </c>
    </row>
    <row r="616" spans="1:13" x14ac:dyDescent="0.2">
      <c r="A616" s="123">
        <v>42071</v>
      </c>
      <c r="B616" s="161" t="s">
        <v>611</v>
      </c>
      <c r="C616" s="89" t="s">
        <v>789</v>
      </c>
      <c r="D616" s="133" t="s">
        <v>11</v>
      </c>
      <c r="E616" s="157">
        <v>2000</v>
      </c>
      <c r="F616" s="97">
        <f t="shared" si="26"/>
        <v>3.0489803447482076</v>
      </c>
      <c r="G616" s="96">
        <f t="shared" si="27"/>
        <v>3.4727431336922763</v>
      </c>
      <c r="H616" s="98">
        <v>575.91359999999997</v>
      </c>
      <c r="I616" s="158" t="s">
        <v>61</v>
      </c>
      <c r="J616" s="101" t="s">
        <v>491</v>
      </c>
      <c r="K616" s="127" t="s">
        <v>542</v>
      </c>
      <c r="L616" s="130" t="s">
        <v>14</v>
      </c>
      <c r="M616" s="91" t="s">
        <v>492</v>
      </c>
    </row>
    <row r="617" spans="1:13" x14ac:dyDescent="0.2">
      <c r="A617" s="123">
        <v>42071</v>
      </c>
      <c r="B617" s="156" t="s">
        <v>740</v>
      </c>
      <c r="C617" s="89" t="s">
        <v>117</v>
      </c>
      <c r="D617" s="89" t="s">
        <v>15</v>
      </c>
      <c r="E617" s="157">
        <v>800</v>
      </c>
      <c r="F617" s="97">
        <f t="shared" si="26"/>
        <v>1.2195921378992831</v>
      </c>
      <c r="G617" s="96">
        <f t="shared" si="27"/>
        <v>1.3890972534769106</v>
      </c>
      <c r="H617" s="98">
        <v>575.91359999999997</v>
      </c>
      <c r="I617" s="158" t="s">
        <v>16</v>
      </c>
      <c r="J617" s="101" t="s">
        <v>491</v>
      </c>
      <c r="K617" s="127" t="s">
        <v>523</v>
      </c>
      <c r="L617" s="130" t="s">
        <v>14</v>
      </c>
      <c r="M617" s="91" t="s">
        <v>492</v>
      </c>
    </row>
    <row r="618" spans="1:13" x14ac:dyDescent="0.2">
      <c r="A618" s="123">
        <v>42071</v>
      </c>
      <c r="B618" s="156" t="s">
        <v>742</v>
      </c>
      <c r="C618" s="89" t="s">
        <v>789</v>
      </c>
      <c r="D618" s="89" t="s">
        <v>11</v>
      </c>
      <c r="E618" s="157">
        <v>2000</v>
      </c>
      <c r="F618" s="97">
        <f t="shared" si="26"/>
        <v>3.0489803447482076</v>
      </c>
      <c r="G618" s="96">
        <f t="shared" si="27"/>
        <v>3.4727431336922763</v>
      </c>
      <c r="H618" s="98">
        <v>575.91359999999997</v>
      </c>
      <c r="I618" s="158" t="s">
        <v>16</v>
      </c>
      <c r="J618" s="101" t="s">
        <v>491</v>
      </c>
      <c r="K618" s="127" t="s">
        <v>523</v>
      </c>
      <c r="L618" s="130" t="s">
        <v>14</v>
      </c>
      <c r="M618" s="91" t="s">
        <v>492</v>
      </c>
    </row>
    <row r="619" spans="1:13" x14ac:dyDescent="0.2">
      <c r="A619" s="123">
        <v>42071</v>
      </c>
      <c r="B619" s="156" t="s">
        <v>743</v>
      </c>
      <c r="C619" s="89" t="s">
        <v>117</v>
      </c>
      <c r="D619" s="89" t="s">
        <v>15</v>
      </c>
      <c r="E619" s="157">
        <v>800</v>
      </c>
      <c r="F619" s="97">
        <f t="shared" si="26"/>
        <v>1.2195921378992831</v>
      </c>
      <c r="G619" s="96">
        <f t="shared" si="27"/>
        <v>1.3890972534769106</v>
      </c>
      <c r="H619" s="98">
        <v>575.91359999999997</v>
      </c>
      <c r="I619" s="158" t="s">
        <v>16</v>
      </c>
      <c r="J619" s="101" t="s">
        <v>491</v>
      </c>
      <c r="K619" s="127" t="s">
        <v>523</v>
      </c>
      <c r="L619" s="130" t="s">
        <v>14</v>
      </c>
      <c r="M619" s="91" t="s">
        <v>492</v>
      </c>
    </row>
    <row r="620" spans="1:13" x14ac:dyDescent="0.2">
      <c r="A620" s="123">
        <v>42072</v>
      </c>
      <c r="B620" s="161" t="s">
        <v>611</v>
      </c>
      <c r="C620" s="89" t="s">
        <v>789</v>
      </c>
      <c r="D620" s="133" t="s">
        <v>11</v>
      </c>
      <c r="E620" s="157">
        <v>2000</v>
      </c>
      <c r="F620" s="97">
        <f t="shared" si="26"/>
        <v>3.0489803447482076</v>
      </c>
      <c r="G620" s="96">
        <f t="shared" si="27"/>
        <v>3.4727431336922763</v>
      </c>
      <c r="H620" s="98">
        <v>575.91359999999997</v>
      </c>
      <c r="I620" s="158" t="s">
        <v>61</v>
      </c>
      <c r="J620" s="101" t="s">
        <v>491</v>
      </c>
      <c r="K620" s="127" t="s">
        <v>542</v>
      </c>
      <c r="L620" s="130" t="s">
        <v>14</v>
      </c>
      <c r="M620" s="91" t="s">
        <v>492</v>
      </c>
    </row>
    <row r="621" spans="1:13" x14ac:dyDescent="0.2">
      <c r="A621" s="123">
        <v>42072</v>
      </c>
      <c r="B621" s="161" t="s">
        <v>614</v>
      </c>
      <c r="C621" s="89" t="s">
        <v>117</v>
      </c>
      <c r="D621" s="133" t="s">
        <v>11</v>
      </c>
      <c r="E621" s="157">
        <v>600</v>
      </c>
      <c r="F621" s="97">
        <f t="shared" si="26"/>
        <v>0.91469410342446233</v>
      </c>
      <c r="G621" s="96">
        <f t="shared" si="27"/>
        <v>1.0418229401076828</v>
      </c>
      <c r="H621" s="98">
        <v>575.91359999999997</v>
      </c>
      <c r="I621" s="158" t="s">
        <v>61</v>
      </c>
      <c r="J621" s="101" t="s">
        <v>491</v>
      </c>
      <c r="K621" s="127" t="s">
        <v>542</v>
      </c>
      <c r="L621" s="130" t="s">
        <v>14</v>
      </c>
      <c r="M621" s="91" t="s">
        <v>492</v>
      </c>
    </row>
    <row r="622" spans="1:13" x14ac:dyDescent="0.2">
      <c r="A622" s="123">
        <v>42072</v>
      </c>
      <c r="B622" s="161" t="s">
        <v>605</v>
      </c>
      <c r="C622" s="89" t="s">
        <v>117</v>
      </c>
      <c r="D622" s="133" t="s">
        <v>11</v>
      </c>
      <c r="E622" s="157">
        <v>600</v>
      </c>
      <c r="F622" s="97">
        <f t="shared" si="26"/>
        <v>0.91469410342446233</v>
      </c>
      <c r="G622" s="96">
        <f t="shared" si="27"/>
        <v>1.0418229401076828</v>
      </c>
      <c r="H622" s="98">
        <v>575.91359999999997</v>
      </c>
      <c r="I622" s="158" t="s">
        <v>61</v>
      </c>
      <c r="J622" s="101" t="s">
        <v>491</v>
      </c>
      <c r="K622" s="127" t="s">
        <v>542</v>
      </c>
      <c r="L622" s="130" t="s">
        <v>14</v>
      </c>
      <c r="M622" s="91" t="s">
        <v>492</v>
      </c>
    </row>
    <row r="623" spans="1:13" x14ac:dyDescent="0.2">
      <c r="A623" s="123">
        <v>42072</v>
      </c>
      <c r="B623" s="156" t="s">
        <v>740</v>
      </c>
      <c r="C623" s="89" t="s">
        <v>117</v>
      </c>
      <c r="D623" s="89" t="s">
        <v>15</v>
      </c>
      <c r="E623" s="157">
        <v>800</v>
      </c>
      <c r="F623" s="97">
        <f t="shared" si="26"/>
        <v>1.2195921378992831</v>
      </c>
      <c r="G623" s="96">
        <f t="shared" si="27"/>
        <v>1.3890972534769106</v>
      </c>
      <c r="H623" s="98">
        <v>575.91359999999997</v>
      </c>
      <c r="I623" s="158" t="s">
        <v>16</v>
      </c>
      <c r="J623" s="101" t="s">
        <v>491</v>
      </c>
      <c r="K623" s="127" t="s">
        <v>523</v>
      </c>
      <c r="L623" s="130" t="s">
        <v>14</v>
      </c>
      <c r="M623" s="91" t="s">
        <v>492</v>
      </c>
    </row>
    <row r="624" spans="1:13" x14ac:dyDescent="0.2">
      <c r="A624" s="123">
        <v>42072</v>
      </c>
      <c r="B624" s="156" t="s">
        <v>742</v>
      </c>
      <c r="C624" s="89" t="s">
        <v>789</v>
      </c>
      <c r="D624" s="89" t="s">
        <v>11</v>
      </c>
      <c r="E624" s="157">
        <v>2000</v>
      </c>
      <c r="F624" s="97">
        <f t="shared" si="26"/>
        <v>3.0489803447482076</v>
      </c>
      <c r="G624" s="96">
        <f t="shared" si="27"/>
        <v>3.4727431336922763</v>
      </c>
      <c r="H624" s="98">
        <v>575.91359999999997</v>
      </c>
      <c r="I624" s="158" t="s">
        <v>16</v>
      </c>
      <c r="J624" s="101" t="s">
        <v>491</v>
      </c>
      <c r="K624" s="127" t="s">
        <v>523</v>
      </c>
      <c r="L624" s="130" t="s">
        <v>14</v>
      </c>
      <c r="M624" s="91" t="s">
        <v>492</v>
      </c>
    </row>
    <row r="625" spans="1:13" x14ac:dyDescent="0.2">
      <c r="A625" s="123">
        <v>42072</v>
      </c>
      <c r="B625" s="156" t="s">
        <v>743</v>
      </c>
      <c r="C625" s="89" t="s">
        <v>117</v>
      </c>
      <c r="D625" s="89" t="s">
        <v>15</v>
      </c>
      <c r="E625" s="157">
        <v>800</v>
      </c>
      <c r="F625" s="97">
        <f t="shared" si="26"/>
        <v>1.2195921378992831</v>
      </c>
      <c r="G625" s="96">
        <f t="shared" si="27"/>
        <v>1.3890972534769106</v>
      </c>
      <c r="H625" s="98">
        <v>575.91359999999997</v>
      </c>
      <c r="I625" s="158" t="s">
        <v>16</v>
      </c>
      <c r="J625" s="101" t="s">
        <v>491</v>
      </c>
      <c r="K625" s="127" t="s">
        <v>523</v>
      </c>
      <c r="L625" s="130" t="s">
        <v>14</v>
      </c>
      <c r="M625" s="91" t="s">
        <v>492</v>
      </c>
    </row>
    <row r="626" spans="1:13" x14ac:dyDescent="0.2">
      <c r="A626" s="123">
        <v>42073</v>
      </c>
      <c r="B626" s="161" t="s">
        <v>615</v>
      </c>
      <c r="C626" s="89" t="s">
        <v>117</v>
      </c>
      <c r="D626" s="133" t="s">
        <v>11</v>
      </c>
      <c r="E626" s="157">
        <v>600</v>
      </c>
      <c r="F626" s="97">
        <f t="shared" si="26"/>
        <v>0.91469410342446233</v>
      </c>
      <c r="G626" s="96">
        <f t="shared" si="27"/>
        <v>1.0418229401076828</v>
      </c>
      <c r="H626" s="98">
        <v>575.91359999999997</v>
      </c>
      <c r="I626" s="158" t="s">
        <v>61</v>
      </c>
      <c r="J626" s="101" t="s">
        <v>491</v>
      </c>
      <c r="K626" s="127" t="s">
        <v>542</v>
      </c>
      <c r="L626" s="130" t="s">
        <v>14</v>
      </c>
      <c r="M626" s="91" t="s">
        <v>492</v>
      </c>
    </row>
    <row r="627" spans="1:13" x14ac:dyDescent="0.2">
      <c r="A627" s="123">
        <v>42073</v>
      </c>
      <c r="B627" s="161" t="s">
        <v>605</v>
      </c>
      <c r="C627" s="89" t="s">
        <v>117</v>
      </c>
      <c r="D627" s="133" t="s">
        <v>11</v>
      </c>
      <c r="E627" s="157">
        <v>600</v>
      </c>
      <c r="F627" s="97">
        <f t="shared" si="26"/>
        <v>0.91469410342446233</v>
      </c>
      <c r="G627" s="96">
        <f t="shared" si="27"/>
        <v>1.0418229401076828</v>
      </c>
      <c r="H627" s="98">
        <v>575.91359999999997</v>
      </c>
      <c r="I627" s="158" t="s">
        <v>61</v>
      </c>
      <c r="J627" s="101" t="s">
        <v>491</v>
      </c>
      <c r="K627" s="127" t="s">
        <v>542</v>
      </c>
      <c r="L627" s="130" t="s">
        <v>14</v>
      </c>
      <c r="M627" s="91" t="s">
        <v>492</v>
      </c>
    </row>
    <row r="628" spans="1:13" x14ac:dyDescent="0.2">
      <c r="A628" s="123">
        <v>42073</v>
      </c>
      <c r="B628" s="161" t="s">
        <v>611</v>
      </c>
      <c r="C628" s="89" t="s">
        <v>789</v>
      </c>
      <c r="D628" s="133" t="s">
        <v>11</v>
      </c>
      <c r="E628" s="157">
        <v>2000</v>
      </c>
      <c r="F628" s="97">
        <f t="shared" si="26"/>
        <v>3.0489803447482076</v>
      </c>
      <c r="G628" s="96">
        <f t="shared" si="27"/>
        <v>3.4727431336922763</v>
      </c>
      <c r="H628" s="98">
        <v>575.91359999999997</v>
      </c>
      <c r="I628" s="158" t="s">
        <v>61</v>
      </c>
      <c r="J628" s="101" t="s">
        <v>491</v>
      </c>
      <c r="K628" s="127" t="s">
        <v>542</v>
      </c>
      <c r="L628" s="130" t="s">
        <v>14</v>
      </c>
      <c r="M628" s="91" t="s">
        <v>492</v>
      </c>
    </row>
    <row r="629" spans="1:13" x14ac:dyDescent="0.2">
      <c r="A629" s="123">
        <v>42073</v>
      </c>
      <c r="B629" s="161" t="s">
        <v>616</v>
      </c>
      <c r="C629" s="89" t="s">
        <v>117</v>
      </c>
      <c r="D629" s="133" t="s">
        <v>608</v>
      </c>
      <c r="E629" s="157">
        <v>12000</v>
      </c>
      <c r="F629" s="97">
        <f t="shared" si="26"/>
        <v>18.293882068489246</v>
      </c>
      <c r="G629" s="96">
        <f t="shared" si="27"/>
        <v>20.836458802153658</v>
      </c>
      <c r="H629" s="98">
        <v>575.91359999999997</v>
      </c>
      <c r="I629" s="158" t="s">
        <v>61</v>
      </c>
      <c r="J629" s="101" t="s">
        <v>491</v>
      </c>
      <c r="K629" s="127" t="s">
        <v>542</v>
      </c>
      <c r="L629" s="130" t="s">
        <v>14</v>
      </c>
      <c r="M629" s="91" t="s">
        <v>492</v>
      </c>
    </row>
    <row r="630" spans="1:13" x14ac:dyDescent="0.2">
      <c r="A630" s="123">
        <v>42073</v>
      </c>
      <c r="B630" s="161" t="s">
        <v>617</v>
      </c>
      <c r="C630" s="89" t="s">
        <v>117</v>
      </c>
      <c r="D630" s="133" t="s">
        <v>608</v>
      </c>
      <c r="E630" s="157">
        <v>10000</v>
      </c>
      <c r="F630" s="97">
        <f t="shared" si="26"/>
        <v>15.244901723741037</v>
      </c>
      <c r="G630" s="96">
        <f t="shared" si="27"/>
        <v>17.363715668461381</v>
      </c>
      <c r="H630" s="98">
        <v>575.91359999999997</v>
      </c>
      <c r="I630" s="158" t="s">
        <v>61</v>
      </c>
      <c r="J630" s="101" t="s">
        <v>491</v>
      </c>
      <c r="K630" s="127" t="s">
        <v>542</v>
      </c>
      <c r="L630" s="130" t="s">
        <v>14</v>
      </c>
      <c r="M630" s="91" t="s">
        <v>492</v>
      </c>
    </row>
    <row r="631" spans="1:13" x14ac:dyDescent="0.2">
      <c r="A631" s="123">
        <v>42073</v>
      </c>
      <c r="B631" s="161" t="s">
        <v>618</v>
      </c>
      <c r="C631" s="89" t="s">
        <v>789</v>
      </c>
      <c r="D631" s="133" t="s">
        <v>11</v>
      </c>
      <c r="E631" s="157">
        <v>3000</v>
      </c>
      <c r="F631" s="97">
        <f t="shared" si="26"/>
        <v>4.5734705171223116</v>
      </c>
      <c r="G631" s="96">
        <f t="shared" si="27"/>
        <v>5.2091147005384144</v>
      </c>
      <c r="H631" s="98">
        <v>575.91359999999997</v>
      </c>
      <c r="I631" s="158" t="s">
        <v>61</v>
      </c>
      <c r="J631" s="101" t="s">
        <v>491</v>
      </c>
      <c r="K631" s="127" t="s">
        <v>542</v>
      </c>
      <c r="L631" s="130" t="s">
        <v>14</v>
      </c>
      <c r="M631" s="91" t="s">
        <v>492</v>
      </c>
    </row>
    <row r="632" spans="1:13" x14ac:dyDescent="0.2">
      <c r="A632" s="123">
        <v>42073</v>
      </c>
      <c r="B632" s="156" t="s">
        <v>654</v>
      </c>
      <c r="C632" s="89" t="s">
        <v>117</v>
      </c>
      <c r="D632" s="126" t="s">
        <v>11</v>
      </c>
      <c r="E632" s="157">
        <v>400</v>
      </c>
      <c r="F632" s="97">
        <f t="shared" si="26"/>
        <v>0.60979606894964156</v>
      </c>
      <c r="G632" s="96">
        <f t="shared" si="27"/>
        <v>0.6945486267384553</v>
      </c>
      <c r="H632" s="98">
        <v>575.91359999999997</v>
      </c>
      <c r="I632" s="158" t="s">
        <v>110</v>
      </c>
      <c r="J632" s="101" t="s">
        <v>491</v>
      </c>
      <c r="K632" s="127" t="s">
        <v>531</v>
      </c>
      <c r="L632" s="126" t="s">
        <v>14</v>
      </c>
      <c r="M632" s="91" t="s">
        <v>492</v>
      </c>
    </row>
    <row r="633" spans="1:13" x14ac:dyDescent="0.2">
      <c r="A633" s="123">
        <v>42073</v>
      </c>
      <c r="B633" s="156" t="s">
        <v>605</v>
      </c>
      <c r="C633" s="89" t="s">
        <v>117</v>
      </c>
      <c r="D633" s="126" t="s">
        <v>11</v>
      </c>
      <c r="E633" s="157">
        <v>1000</v>
      </c>
      <c r="F633" s="97">
        <f t="shared" si="26"/>
        <v>1.5244901723741038</v>
      </c>
      <c r="G633" s="96">
        <f t="shared" si="27"/>
        <v>1.7363715668461381</v>
      </c>
      <c r="H633" s="98">
        <v>575.91359999999997</v>
      </c>
      <c r="I633" s="158" t="s">
        <v>110</v>
      </c>
      <c r="J633" s="101" t="s">
        <v>491</v>
      </c>
      <c r="K633" s="127" t="s">
        <v>531</v>
      </c>
      <c r="L633" s="126" t="s">
        <v>14</v>
      </c>
      <c r="M633" s="91" t="s">
        <v>492</v>
      </c>
    </row>
    <row r="634" spans="1:13" x14ac:dyDescent="0.2">
      <c r="A634" s="123">
        <v>42073</v>
      </c>
      <c r="B634" s="156" t="s">
        <v>654</v>
      </c>
      <c r="C634" s="89" t="s">
        <v>117</v>
      </c>
      <c r="D634" s="126" t="s">
        <v>8</v>
      </c>
      <c r="E634" s="157">
        <v>600</v>
      </c>
      <c r="F634" s="97">
        <f t="shared" si="26"/>
        <v>0.91469410342446233</v>
      </c>
      <c r="G634" s="96">
        <f t="shared" si="27"/>
        <v>1.0418229401076828</v>
      </c>
      <c r="H634" s="98">
        <v>575.91359999999997</v>
      </c>
      <c r="I634" s="158" t="s">
        <v>59</v>
      </c>
      <c r="J634" s="101" t="s">
        <v>491</v>
      </c>
      <c r="K634" s="127" t="s">
        <v>528</v>
      </c>
      <c r="L634" s="126" t="s">
        <v>14</v>
      </c>
      <c r="M634" s="91" t="s">
        <v>492</v>
      </c>
    </row>
    <row r="635" spans="1:13" x14ac:dyDescent="0.2">
      <c r="A635" s="123">
        <v>42073</v>
      </c>
      <c r="B635" s="156" t="s">
        <v>605</v>
      </c>
      <c r="C635" s="89" t="s">
        <v>117</v>
      </c>
      <c r="D635" s="126" t="s">
        <v>8</v>
      </c>
      <c r="E635" s="157">
        <v>1800</v>
      </c>
      <c r="F635" s="97">
        <f t="shared" si="26"/>
        <v>2.7440823102733867</v>
      </c>
      <c r="G635" s="96">
        <f t="shared" si="27"/>
        <v>3.1254688203230487</v>
      </c>
      <c r="H635" s="98">
        <v>575.91359999999997</v>
      </c>
      <c r="I635" s="158" t="s">
        <v>59</v>
      </c>
      <c r="J635" s="101" t="s">
        <v>491</v>
      </c>
      <c r="K635" s="127" t="s">
        <v>528</v>
      </c>
      <c r="L635" s="126" t="s">
        <v>14</v>
      </c>
      <c r="M635" s="91" t="s">
        <v>492</v>
      </c>
    </row>
    <row r="636" spans="1:13" x14ac:dyDescent="0.2">
      <c r="A636" s="123">
        <v>42073</v>
      </c>
      <c r="B636" s="156" t="s">
        <v>693</v>
      </c>
      <c r="C636" s="89" t="s">
        <v>117</v>
      </c>
      <c r="D636" s="89" t="s">
        <v>10</v>
      </c>
      <c r="E636" s="157">
        <v>6000</v>
      </c>
      <c r="F636" s="97">
        <f t="shared" si="26"/>
        <v>9.1469410342446231</v>
      </c>
      <c r="G636" s="96">
        <f t="shared" si="27"/>
        <v>10.418229401076829</v>
      </c>
      <c r="H636" s="98">
        <v>575.91359999999997</v>
      </c>
      <c r="I636" s="158" t="s">
        <v>60</v>
      </c>
      <c r="J636" s="101" t="s">
        <v>491</v>
      </c>
      <c r="K636" s="127" t="s">
        <v>524</v>
      </c>
      <c r="L636" s="126" t="s">
        <v>14</v>
      </c>
      <c r="M636" s="91" t="s">
        <v>492</v>
      </c>
    </row>
    <row r="637" spans="1:13" x14ac:dyDescent="0.2">
      <c r="A637" s="123">
        <v>42073</v>
      </c>
      <c r="B637" s="231" t="s">
        <v>700</v>
      </c>
      <c r="C637" s="89" t="s">
        <v>117</v>
      </c>
      <c r="D637" s="90" t="s">
        <v>10</v>
      </c>
      <c r="E637" s="157">
        <v>20000</v>
      </c>
      <c r="F637" s="97">
        <f t="shared" si="26"/>
        <v>30.489803447482075</v>
      </c>
      <c r="G637" s="96">
        <f t="shared" si="27"/>
        <v>34.727431336922763</v>
      </c>
      <c r="H637" s="98">
        <v>575.91359999999997</v>
      </c>
      <c r="I637" s="158" t="s">
        <v>530</v>
      </c>
      <c r="J637" s="101" t="s">
        <v>491</v>
      </c>
      <c r="K637" s="127" t="s">
        <v>529</v>
      </c>
      <c r="L637" s="126" t="s">
        <v>1071</v>
      </c>
      <c r="M637" s="91" t="s">
        <v>492</v>
      </c>
    </row>
    <row r="638" spans="1:13" x14ac:dyDescent="0.2">
      <c r="A638" s="123">
        <v>42073</v>
      </c>
      <c r="B638" s="156" t="s">
        <v>744</v>
      </c>
      <c r="C638" s="89" t="s">
        <v>117</v>
      </c>
      <c r="D638" s="89" t="s">
        <v>15</v>
      </c>
      <c r="E638" s="157">
        <v>600</v>
      </c>
      <c r="F638" s="97">
        <f t="shared" si="26"/>
        <v>0.91469410342446233</v>
      </c>
      <c r="G638" s="96">
        <f t="shared" si="27"/>
        <v>1.0418229401076828</v>
      </c>
      <c r="H638" s="98">
        <v>575.91359999999997</v>
      </c>
      <c r="I638" s="158" t="s">
        <v>16</v>
      </c>
      <c r="J638" s="101" t="s">
        <v>491</v>
      </c>
      <c r="K638" s="127" t="s">
        <v>526</v>
      </c>
      <c r="L638" s="130" t="s">
        <v>14</v>
      </c>
      <c r="M638" s="91" t="s">
        <v>492</v>
      </c>
    </row>
    <row r="639" spans="1:13" x14ac:dyDescent="0.2">
      <c r="A639" s="123">
        <v>42073</v>
      </c>
      <c r="B639" s="156" t="s">
        <v>745</v>
      </c>
      <c r="C639" s="89" t="s">
        <v>117</v>
      </c>
      <c r="D639" s="89" t="s">
        <v>15</v>
      </c>
      <c r="E639" s="157">
        <v>200</v>
      </c>
      <c r="F639" s="97">
        <f t="shared" si="26"/>
        <v>0.30489803447482078</v>
      </c>
      <c r="G639" s="96">
        <f t="shared" si="27"/>
        <v>0.34727431336922765</v>
      </c>
      <c r="H639" s="98">
        <v>575.91359999999997</v>
      </c>
      <c r="I639" s="158" t="s">
        <v>16</v>
      </c>
      <c r="J639" s="101" t="s">
        <v>491</v>
      </c>
      <c r="K639" s="127" t="s">
        <v>526</v>
      </c>
      <c r="L639" s="130" t="s">
        <v>14</v>
      </c>
      <c r="M639" s="91" t="s">
        <v>492</v>
      </c>
    </row>
    <row r="640" spans="1:13" x14ac:dyDescent="0.2">
      <c r="A640" s="123">
        <v>42073</v>
      </c>
      <c r="B640" s="156" t="s">
        <v>746</v>
      </c>
      <c r="C640" s="89" t="s">
        <v>117</v>
      </c>
      <c r="D640" s="89" t="s">
        <v>15</v>
      </c>
      <c r="E640" s="157">
        <v>300</v>
      </c>
      <c r="F640" s="97">
        <f t="shared" si="26"/>
        <v>0.45734705171223117</v>
      </c>
      <c r="G640" s="96">
        <f t="shared" si="27"/>
        <v>0.52091147005384142</v>
      </c>
      <c r="H640" s="98">
        <v>575.91359999999997</v>
      </c>
      <c r="I640" s="158" t="s">
        <v>16</v>
      </c>
      <c r="J640" s="101" t="s">
        <v>491</v>
      </c>
      <c r="K640" s="127" t="s">
        <v>526</v>
      </c>
      <c r="L640" s="130" t="s">
        <v>14</v>
      </c>
      <c r="M640" s="91" t="s">
        <v>492</v>
      </c>
    </row>
    <row r="641" spans="1:13" x14ac:dyDescent="0.2">
      <c r="A641" s="123">
        <v>42073</v>
      </c>
      <c r="B641" s="156" t="s">
        <v>747</v>
      </c>
      <c r="C641" s="89" t="s">
        <v>117</v>
      </c>
      <c r="D641" s="89" t="s">
        <v>15</v>
      </c>
      <c r="E641" s="157">
        <v>400</v>
      </c>
      <c r="F641" s="97">
        <f t="shared" si="26"/>
        <v>0.60979606894964156</v>
      </c>
      <c r="G641" s="96">
        <f t="shared" si="27"/>
        <v>0.6945486267384553</v>
      </c>
      <c r="H641" s="98">
        <v>575.91359999999997</v>
      </c>
      <c r="I641" s="158" t="s">
        <v>16</v>
      </c>
      <c r="J641" s="101" t="s">
        <v>491</v>
      </c>
      <c r="K641" s="127" t="s">
        <v>526</v>
      </c>
      <c r="L641" s="130" t="s">
        <v>14</v>
      </c>
      <c r="M641" s="91" t="s">
        <v>492</v>
      </c>
    </row>
    <row r="642" spans="1:13" x14ac:dyDescent="0.2">
      <c r="A642" s="123">
        <v>42073</v>
      </c>
      <c r="B642" s="156" t="s">
        <v>748</v>
      </c>
      <c r="C642" s="89" t="s">
        <v>789</v>
      </c>
      <c r="D642" s="89" t="s">
        <v>11</v>
      </c>
      <c r="E642" s="157">
        <v>4755</v>
      </c>
      <c r="F642" s="97">
        <f t="shared" ref="F642:F705" si="28">E642/655.957</f>
        <v>7.2489507696388635</v>
      </c>
      <c r="G642" s="96">
        <f t="shared" ref="G642:G705" si="29">E642/H642</f>
        <v>8.2564468003533875</v>
      </c>
      <c r="H642" s="98">
        <v>575.91359999999997</v>
      </c>
      <c r="I642" s="158" t="s">
        <v>16</v>
      </c>
      <c r="J642" s="101" t="s">
        <v>491</v>
      </c>
      <c r="K642" s="127" t="s">
        <v>526</v>
      </c>
      <c r="L642" s="130" t="s">
        <v>14</v>
      </c>
      <c r="M642" s="91" t="s">
        <v>492</v>
      </c>
    </row>
    <row r="643" spans="1:13" x14ac:dyDescent="0.2">
      <c r="A643" s="123">
        <v>42073</v>
      </c>
      <c r="B643" s="156" t="s">
        <v>749</v>
      </c>
      <c r="C643" s="89" t="s">
        <v>117</v>
      </c>
      <c r="D643" s="89" t="s">
        <v>15</v>
      </c>
      <c r="E643" s="157">
        <v>300</v>
      </c>
      <c r="F643" s="97">
        <f t="shared" si="28"/>
        <v>0.45734705171223117</v>
      </c>
      <c r="G643" s="96">
        <f t="shared" si="29"/>
        <v>0.52091147005384142</v>
      </c>
      <c r="H643" s="98">
        <v>575.91359999999997</v>
      </c>
      <c r="I643" s="158" t="s">
        <v>16</v>
      </c>
      <c r="J643" s="101" t="s">
        <v>491</v>
      </c>
      <c r="K643" s="127" t="s">
        <v>526</v>
      </c>
      <c r="L643" s="130" t="s">
        <v>14</v>
      </c>
      <c r="M643" s="91" t="s">
        <v>492</v>
      </c>
    </row>
    <row r="644" spans="1:13" x14ac:dyDescent="0.2">
      <c r="A644" s="123">
        <v>42073</v>
      </c>
      <c r="B644" s="231" t="s">
        <v>741</v>
      </c>
      <c r="C644" s="89" t="s">
        <v>117</v>
      </c>
      <c r="D644" s="89" t="s">
        <v>15</v>
      </c>
      <c r="E644" s="157">
        <v>400</v>
      </c>
      <c r="F644" s="97">
        <f t="shared" si="28"/>
        <v>0.60979606894964156</v>
      </c>
      <c r="G644" s="96">
        <f t="shared" si="29"/>
        <v>0.6945486267384553</v>
      </c>
      <c r="H644" s="98">
        <v>575.91359999999997</v>
      </c>
      <c r="I644" s="158" t="s">
        <v>16</v>
      </c>
      <c r="J644" s="101" t="s">
        <v>491</v>
      </c>
      <c r="K644" s="127" t="s">
        <v>526</v>
      </c>
      <c r="L644" s="130" t="s">
        <v>14</v>
      </c>
      <c r="M644" s="91" t="s">
        <v>492</v>
      </c>
    </row>
    <row r="645" spans="1:13" x14ac:dyDescent="0.2">
      <c r="A645" s="123">
        <v>42073</v>
      </c>
      <c r="B645" s="231" t="s">
        <v>750</v>
      </c>
      <c r="C645" s="89" t="s">
        <v>117</v>
      </c>
      <c r="D645" s="89" t="s">
        <v>15</v>
      </c>
      <c r="E645" s="157">
        <v>600</v>
      </c>
      <c r="F645" s="97">
        <f t="shared" si="28"/>
        <v>0.91469410342446233</v>
      </c>
      <c r="G645" s="96">
        <f t="shared" si="29"/>
        <v>1.0418229401076828</v>
      </c>
      <c r="H645" s="98">
        <v>575.91359999999997</v>
      </c>
      <c r="I645" s="158" t="s">
        <v>16</v>
      </c>
      <c r="J645" s="101" t="s">
        <v>491</v>
      </c>
      <c r="K645" s="127" t="s">
        <v>527</v>
      </c>
      <c r="L645" s="130" t="s">
        <v>14</v>
      </c>
      <c r="M645" s="91" t="s">
        <v>492</v>
      </c>
    </row>
    <row r="646" spans="1:13" x14ac:dyDescent="0.2">
      <c r="A646" s="123">
        <v>42073</v>
      </c>
      <c r="B646" s="231" t="s">
        <v>751</v>
      </c>
      <c r="C646" s="89" t="s">
        <v>125</v>
      </c>
      <c r="D646" s="89" t="s">
        <v>9</v>
      </c>
      <c r="E646" s="157">
        <v>7000</v>
      </c>
      <c r="F646" s="97">
        <f t="shared" si="28"/>
        <v>10.671431206618726</v>
      </c>
      <c r="G646" s="96">
        <f t="shared" si="29"/>
        <v>12.070751155946862</v>
      </c>
      <c r="H646" s="127">
        <v>579.91420000000005</v>
      </c>
      <c r="I646" s="158" t="s">
        <v>16</v>
      </c>
      <c r="J646" s="101" t="s">
        <v>491</v>
      </c>
      <c r="K646" s="127" t="s">
        <v>527</v>
      </c>
      <c r="L646" s="130" t="s">
        <v>1071</v>
      </c>
      <c r="M646" s="91" t="s">
        <v>492</v>
      </c>
    </row>
    <row r="647" spans="1:13" x14ac:dyDescent="0.2">
      <c r="A647" s="123">
        <v>42073</v>
      </c>
      <c r="B647" s="231" t="s">
        <v>752</v>
      </c>
      <c r="C647" s="89" t="s">
        <v>117</v>
      </c>
      <c r="D647" s="89" t="s">
        <v>15</v>
      </c>
      <c r="E647" s="157">
        <v>200</v>
      </c>
      <c r="F647" s="97">
        <f t="shared" si="28"/>
        <v>0.30489803447482078</v>
      </c>
      <c r="G647" s="96">
        <f t="shared" si="29"/>
        <v>0.34487860445562463</v>
      </c>
      <c r="H647" s="127">
        <v>579.91420000000005</v>
      </c>
      <c r="I647" s="158" t="s">
        <v>16</v>
      </c>
      <c r="J647" s="101" t="s">
        <v>491</v>
      </c>
      <c r="K647" s="127" t="s">
        <v>527</v>
      </c>
      <c r="L647" s="130" t="s">
        <v>1071</v>
      </c>
      <c r="M647" s="91" t="s">
        <v>492</v>
      </c>
    </row>
    <row r="648" spans="1:13" x14ac:dyDescent="0.2">
      <c r="A648" s="123">
        <v>42073</v>
      </c>
      <c r="B648" s="231" t="s">
        <v>741</v>
      </c>
      <c r="C648" s="89" t="s">
        <v>117</v>
      </c>
      <c r="D648" s="89" t="s">
        <v>15</v>
      </c>
      <c r="E648" s="157">
        <v>400</v>
      </c>
      <c r="F648" s="97">
        <f t="shared" si="28"/>
        <v>0.60979606894964156</v>
      </c>
      <c r="G648" s="96">
        <f t="shared" si="29"/>
        <v>0.6945486267384553</v>
      </c>
      <c r="H648" s="98">
        <v>575.91359999999997</v>
      </c>
      <c r="I648" s="158" t="s">
        <v>16</v>
      </c>
      <c r="J648" s="101" t="s">
        <v>491</v>
      </c>
      <c r="K648" s="127" t="s">
        <v>527</v>
      </c>
      <c r="L648" s="130" t="s">
        <v>14</v>
      </c>
      <c r="M648" s="91" t="s">
        <v>492</v>
      </c>
    </row>
    <row r="649" spans="1:13" x14ac:dyDescent="0.2">
      <c r="A649" s="123">
        <v>42073</v>
      </c>
      <c r="B649" s="156" t="s">
        <v>912</v>
      </c>
      <c r="C649" s="89" t="s">
        <v>117</v>
      </c>
      <c r="D649" s="131" t="s">
        <v>8</v>
      </c>
      <c r="E649" s="157">
        <v>200</v>
      </c>
      <c r="F649" s="97">
        <f t="shared" si="28"/>
        <v>0.30489803447482078</v>
      </c>
      <c r="G649" s="96">
        <f t="shared" si="29"/>
        <v>0.34487860445562463</v>
      </c>
      <c r="H649" s="127">
        <v>579.91420000000005</v>
      </c>
      <c r="I649" s="158" t="s">
        <v>62</v>
      </c>
      <c r="J649" s="101" t="s">
        <v>491</v>
      </c>
      <c r="K649" s="127" t="s">
        <v>525</v>
      </c>
      <c r="L649" s="126" t="s">
        <v>1071</v>
      </c>
      <c r="M649" s="91" t="s">
        <v>492</v>
      </c>
    </row>
    <row r="650" spans="1:13" x14ac:dyDescent="0.2">
      <c r="A650" s="123">
        <v>42073</v>
      </c>
      <c r="B650" s="156" t="s">
        <v>913</v>
      </c>
      <c r="C650" s="89" t="s">
        <v>117</v>
      </c>
      <c r="D650" s="131" t="s">
        <v>8</v>
      </c>
      <c r="E650" s="157">
        <v>1800</v>
      </c>
      <c r="F650" s="97">
        <f t="shared" si="28"/>
        <v>2.7440823102733867</v>
      </c>
      <c r="G650" s="96">
        <f t="shared" si="29"/>
        <v>3.1254688203230487</v>
      </c>
      <c r="H650" s="98">
        <v>575.91359999999997</v>
      </c>
      <c r="I650" s="158" t="s">
        <v>62</v>
      </c>
      <c r="J650" s="101" t="s">
        <v>491</v>
      </c>
      <c r="K650" s="127" t="s">
        <v>525</v>
      </c>
      <c r="L650" s="126" t="s">
        <v>14</v>
      </c>
      <c r="M650" s="91" t="s">
        <v>492</v>
      </c>
    </row>
    <row r="651" spans="1:13" x14ac:dyDescent="0.2">
      <c r="A651" s="123">
        <v>42073</v>
      </c>
      <c r="B651" s="156" t="s">
        <v>914</v>
      </c>
      <c r="C651" s="89" t="s">
        <v>237</v>
      </c>
      <c r="D651" s="131" t="s">
        <v>8</v>
      </c>
      <c r="E651" s="157">
        <v>1500</v>
      </c>
      <c r="F651" s="97">
        <f t="shared" si="28"/>
        <v>2.2867352585611558</v>
      </c>
      <c r="G651" s="96">
        <f t="shared" si="29"/>
        <v>2.6045573502692072</v>
      </c>
      <c r="H651" s="98">
        <v>575.91359999999997</v>
      </c>
      <c r="I651" s="158" t="s">
        <v>62</v>
      </c>
      <c r="J651" s="101" t="s">
        <v>491</v>
      </c>
      <c r="K651" s="127" t="s">
        <v>525</v>
      </c>
      <c r="L651" s="126" t="s">
        <v>14</v>
      </c>
      <c r="M651" s="91" t="s">
        <v>492</v>
      </c>
    </row>
    <row r="652" spans="1:13" x14ac:dyDescent="0.2">
      <c r="A652" s="123">
        <v>42073</v>
      </c>
      <c r="B652" s="156" t="s">
        <v>915</v>
      </c>
      <c r="C652" s="89" t="s">
        <v>117</v>
      </c>
      <c r="D652" s="131" t="s">
        <v>8</v>
      </c>
      <c r="E652" s="157">
        <v>1800</v>
      </c>
      <c r="F652" s="97">
        <f t="shared" si="28"/>
        <v>2.7440823102733867</v>
      </c>
      <c r="G652" s="96">
        <f t="shared" si="29"/>
        <v>3.1039074401006217</v>
      </c>
      <c r="H652" s="127">
        <v>579.91420000000005</v>
      </c>
      <c r="I652" s="158" t="s">
        <v>62</v>
      </c>
      <c r="J652" s="101" t="s">
        <v>491</v>
      </c>
      <c r="K652" s="127" t="s">
        <v>525</v>
      </c>
      <c r="L652" s="126" t="s">
        <v>1071</v>
      </c>
      <c r="M652" s="91" t="s">
        <v>492</v>
      </c>
    </row>
    <row r="653" spans="1:13" x14ac:dyDescent="0.2">
      <c r="A653" s="123">
        <v>42073</v>
      </c>
      <c r="B653" s="156" t="s">
        <v>916</v>
      </c>
      <c r="C653" s="89" t="s">
        <v>117</v>
      </c>
      <c r="D653" s="131" t="s">
        <v>8</v>
      </c>
      <c r="E653" s="157">
        <v>200</v>
      </c>
      <c r="F653" s="97">
        <f t="shared" si="28"/>
        <v>0.30489803447482078</v>
      </c>
      <c r="G653" s="96">
        <f t="shared" si="29"/>
        <v>0.34487860445562463</v>
      </c>
      <c r="H653" s="127">
        <v>579.91420000000005</v>
      </c>
      <c r="I653" s="158" t="s">
        <v>62</v>
      </c>
      <c r="J653" s="101" t="s">
        <v>491</v>
      </c>
      <c r="K653" s="127" t="s">
        <v>525</v>
      </c>
      <c r="L653" s="126" t="s">
        <v>1071</v>
      </c>
      <c r="M653" s="91" t="s">
        <v>492</v>
      </c>
    </row>
    <row r="654" spans="1:13" x14ac:dyDescent="0.2">
      <c r="A654" s="123">
        <v>42074</v>
      </c>
      <c r="B654" s="161" t="s">
        <v>619</v>
      </c>
      <c r="C654" s="89" t="s">
        <v>117</v>
      </c>
      <c r="D654" s="133" t="s">
        <v>11</v>
      </c>
      <c r="E654" s="157">
        <v>600</v>
      </c>
      <c r="F654" s="97">
        <f t="shared" si="28"/>
        <v>0.91469410342446233</v>
      </c>
      <c r="G654" s="96">
        <f t="shared" si="29"/>
        <v>1.0346358133668738</v>
      </c>
      <c r="H654" s="127">
        <v>579.91420000000005</v>
      </c>
      <c r="I654" s="158" t="s">
        <v>61</v>
      </c>
      <c r="J654" s="101" t="s">
        <v>491</v>
      </c>
      <c r="K654" s="127" t="s">
        <v>542</v>
      </c>
      <c r="L654" s="126" t="s">
        <v>1071</v>
      </c>
      <c r="M654" s="91" t="s">
        <v>492</v>
      </c>
    </row>
    <row r="655" spans="1:13" x14ac:dyDescent="0.2">
      <c r="A655" s="123">
        <v>42074</v>
      </c>
      <c r="B655" s="161" t="s">
        <v>605</v>
      </c>
      <c r="C655" s="89" t="s">
        <v>117</v>
      </c>
      <c r="D655" s="133" t="s">
        <v>11</v>
      </c>
      <c r="E655" s="157">
        <v>600</v>
      </c>
      <c r="F655" s="97">
        <f t="shared" si="28"/>
        <v>0.91469410342446233</v>
      </c>
      <c r="G655" s="96">
        <f t="shared" si="29"/>
        <v>1.0346358133668738</v>
      </c>
      <c r="H655" s="127">
        <v>579.91420000000005</v>
      </c>
      <c r="I655" s="158" t="s">
        <v>61</v>
      </c>
      <c r="J655" s="101" t="s">
        <v>491</v>
      </c>
      <c r="K655" s="127" t="s">
        <v>542</v>
      </c>
      <c r="L655" s="126" t="s">
        <v>1071</v>
      </c>
      <c r="M655" s="91" t="s">
        <v>492</v>
      </c>
    </row>
    <row r="656" spans="1:13" x14ac:dyDescent="0.2">
      <c r="A656" s="123">
        <v>42074</v>
      </c>
      <c r="B656" s="161" t="s">
        <v>620</v>
      </c>
      <c r="C656" s="89" t="s">
        <v>789</v>
      </c>
      <c r="D656" s="133" t="s">
        <v>11</v>
      </c>
      <c r="E656" s="157">
        <v>3000</v>
      </c>
      <c r="F656" s="97">
        <f t="shared" si="28"/>
        <v>4.5734705171223116</v>
      </c>
      <c r="G656" s="96">
        <f t="shared" si="29"/>
        <v>5.1731790668343693</v>
      </c>
      <c r="H656" s="127">
        <v>579.91420000000005</v>
      </c>
      <c r="I656" s="158" t="s">
        <v>61</v>
      </c>
      <c r="J656" s="101" t="s">
        <v>491</v>
      </c>
      <c r="K656" s="127" t="s">
        <v>542</v>
      </c>
      <c r="L656" s="126" t="s">
        <v>1071</v>
      </c>
      <c r="M656" s="91" t="s">
        <v>492</v>
      </c>
    </row>
    <row r="657" spans="1:13" x14ac:dyDescent="0.2">
      <c r="A657" s="123">
        <v>42074</v>
      </c>
      <c r="B657" s="156" t="s">
        <v>655</v>
      </c>
      <c r="C657" s="89" t="s">
        <v>117</v>
      </c>
      <c r="D657" s="126" t="s">
        <v>11</v>
      </c>
      <c r="E657" s="157">
        <v>1000</v>
      </c>
      <c r="F657" s="97">
        <f t="shared" si="28"/>
        <v>1.5244901723741038</v>
      </c>
      <c r="G657" s="96">
        <f t="shared" si="29"/>
        <v>1.724393022278123</v>
      </c>
      <c r="H657" s="127">
        <v>579.91420000000005</v>
      </c>
      <c r="I657" s="158" t="s">
        <v>110</v>
      </c>
      <c r="J657" s="101" t="s">
        <v>491</v>
      </c>
      <c r="K657" s="127" t="s">
        <v>532</v>
      </c>
      <c r="L657" s="126" t="s">
        <v>1071</v>
      </c>
      <c r="M657" s="91" t="s">
        <v>492</v>
      </c>
    </row>
    <row r="658" spans="1:13" x14ac:dyDescent="0.2">
      <c r="A658" s="123">
        <v>42074</v>
      </c>
      <c r="B658" s="156" t="s">
        <v>605</v>
      </c>
      <c r="C658" s="89" t="s">
        <v>117</v>
      </c>
      <c r="D658" s="126" t="s">
        <v>11</v>
      </c>
      <c r="E658" s="157">
        <v>1000</v>
      </c>
      <c r="F658" s="97">
        <f t="shared" si="28"/>
        <v>1.5244901723741038</v>
      </c>
      <c r="G658" s="96">
        <f t="shared" si="29"/>
        <v>1.724393022278123</v>
      </c>
      <c r="H658" s="127">
        <v>579.91420000000005</v>
      </c>
      <c r="I658" s="158" t="s">
        <v>110</v>
      </c>
      <c r="J658" s="101" t="s">
        <v>491</v>
      </c>
      <c r="K658" s="127" t="s">
        <v>532</v>
      </c>
      <c r="L658" s="126" t="s">
        <v>1071</v>
      </c>
      <c r="M658" s="91" t="s">
        <v>492</v>
      </c>
    </row>
    <row r="659" spans="1:13" x14ac:dyDescent="0.2">
      <c r="A659" s="123">
        <v>42074</v>
      </c>
      <c r="B659" s="231" t="s">
        <v>656</v>
      </c>
      <c r="C659" s="89" t="s">
        <v>789</v>
      </c>
      <c r="D659" s="126" t="s">
        <v>11</v>
      </c>
      <c r="E659" s="157">
        <v>3000</v>
      </c>
      <c r="F659" s="97">
        <f t="shared" si="28"/>
        <v>4.5734705171223116</v>
      </c>
      <c r="G659" s="96">
        <f t="shared" si="29"/>
        <v>5.1731790668343693</v>
      </c>
      <c r="H659" s="127">
        <v>579.91420000000005</v>
      </c>
      <c r="I659" s="158" t="s">
        <v>110</v>
      </c>
      <c r="J659" s="101" t="s">
        <v>491</v>
      </c>
      <c r="K659" s="127" t="s">
        <v>532</v>
      </c>
      <c r="L659" s="126" t="s">
        <v>1071</v>
      </c>
      <c r="M659" s="91" t="s">
        <v>492</v>
      </c>
    </row>
    <row r="660" spans="1:13" x14ac:dyDescent="0.2">
      <c r="A660" s="123">
        <v>42074</v>
      </c>
      <c r="B660" s="231" t="s">
        <v>655</v>
      </c>
      <c r="C660" s="89" t="s">
        <v>117</v>
      </c>
      <c r="D660" s="89" t="s">
        <v>8</v>
      </c>
      <c r="E660" s="157">
        <v>1800</v>
      </c>
      <c r="F660" s="97">
        <f t="shared" si="28"/>
        <v>2.7440823102733867</v>
      </c>
      <c r="G660" s="96">
        <f t="shared" si="29"/>
        <v>3.1039074401006217</v>
      </c>
      <c r="H660" s="127">
        <v>579.91420000000005</v>
      </c>
      <c r="I660" s="158" t="s">
        <v>59</v>
      </c>
      <c r="J660" s="101" t="s">
        <v>491</v>
      </c>
      <c r="K660" s="127" t="s">
        <v>534</v>
      </c>
      <c r="L660" s="126" t="s">
        <v>1071</v>
      </c>
      <c r="M660" s="91" t="s">
        <v>492</v>
      </c>
    </row>
    <row r="661" spans="1:13" x14ac:dyDescent="0.2">
      <c r="A661" s="123">
        <v>42074</v>
      </c>
      <c r="B661" s="231" t="s">
        <v>605</v>
      </c>
      <c r="C661" s="89" t="s">
        <v>117</v>
      </c>
      <c r="D661" s="89" t="s">
        <v>8</v>
      </c>
      <c r="E661" s="157">
        <v>1800</v>
      </c>
      <c r="F661" s="97">
        <f t="shared" si="28"/>
        <v>2.7440823102733867</v>
      </c>
      <c r="G661" s="96">
        <f t="shared" si="29"/>
        <v>3.1039074401006217</v>
      </c>
      <c r="H661" s="127">
        <v>579.91420000000005</v>
      </c>
      <c r="I661" s="158" t="s">
        <v>59</v>
      </c>
      <c r="J661" s="101" t="s">
        <v>491</v>
      </c>
      <c r="K661" s="127" t="s">
        <v>534</v>
      </c>
      <c r="L661" s="126" t="s">
        <v>1071</v>
      </c>
      <c r="M661" s="91" t="s">
        <v>492</v>
      </c>
    </row>
    <row r="662" spans="1:13" x14ac:dyDescent="0.2">
      <c r="A662" s="123">
        <v>42074</v>
      </c>
      <c r="B662" s="231" t="s">
        <v>701</v>
      </c>
      <c r="C662" s="89" t="s">
        <v>117</v>
      </c>
      <c r="D662" s="90" t="s">
        <v>10</v>
      </c>
      <c r="E662" s="157">
        <v>10000</v>
      </c>
      <c r="F662" s="97">
        <f t="shared" si="28"/>
        <v>15.244901723741037</v>
      </c>
      <c r="G662" s="96">
        <f t="shared" si="29"/>
        <v>17.243930222781231</v>
      </c>
      <c r="H662" s="127">
        <v>579.91420000000005</v>
      </c>
      <c r="I662" s="158" t="s">
        <v>530</v>
      </c>
      <c r="J662" s="101" t="s">
        <v>491</v>
      </c>
      <c r="K662" s="127" t="s">
        <v>529</v>
      </c>
      <c r="L662" s="126" t="s">
        <v>1071</v>
      </c>
      <c r="M662" s="91" t="s">
        <v>492</v>
      </c>
    </row>
    <row r="663" spans="1:13" x14ac:dyDescent="0.2">
      <c r="A663" s="123">
        <v>42075</v>
      </c>
      <c r="B663" s="161" t="s">
        <v>621</v>
      </c>
      <c r="C663" s="89" t="s">
        <v>117</v>
      </c>
      <c r="D663" s="133" t="s">
        <v>11</v>
      </c>
      <c r="E663" s="157">
        <v>600</v>
      </c>
      <c r="F663" s="97">
        <f t="shared" si="28"/>
        <v>0.91469410342446233</v>
      </c>
      <c r="G663" s="96">
        <f t="shared" si="29"/>
        <v>1.0346358133668738</v>
      </c>
      <c r="H663" s="127">
        <v>579.91420000000005</v>
      </c>
      <c r="I663" s="158" t="s">
        <v>61</v>
      </c>
      <c r="J663" s="101" t="s">
        <v>491</v>
      </c>
      <c r="K663" s="127" t="s">
        <v>542</v>
      </c>
      <c r="L663" s="126" t="s">
        <v>1071</v>
      </c>
      <c r="M663" s="91" t="s">
        <v>492</v>
      </c>
    </row>
    <row r="664" spans="1:13" x14ac:dyDescent="0.2">
      <c r="A664" s="123">
        <v>42075</v>
      </c>
      <c r="B664" s="161" t="s">
        <v>622</v>
      </c>
      <c r="C664" s="89" t="s">
        <v>117</v>
      </c>
      <c r="D664" s="133" t="s">
        <v>11</v>
      </c>
      <c r="E664" s="157">
        <v>700</v>
      </c>
      <c r="F664" s="97">
        <f t="shared" si="28"/>
        <v>1.0671431206618727</v>
      </c>
      <c r="G664" s="96">
        <f t="shared" si="29"/>
        <v>1.2070751155946862</v>
      </c>
      <c r="H664" s="127">
        <v>579.91420000000005</v>
      </c>
      <c r="I664" s="158" t="s">
        <v>61</v>
      </c>
      <c r="J664" s="101" t="s">
        <v>491</v>
      </c>
      <c r="K664" s="127" t="s">
        <v>542</v>
      </c>
      <c r="L664" s="126" t="s">
        <v>1071</v>
      </c>
      <c r="M664" s="91" t="s">
        <v>492</v>
      </c>
    </row>
    <row r="665" spans="1:13" x14ac:dyDescent="0.2">
      <c r="A665" s="123">
        <v>42075</v>
      </c>
      <c r="B665" s="161" t="s">
        <v>623</v>
      </c>
      <c r="C665" s="89" t="s">
        <v>117</v>
      </c>
      <c r="D665" s="133" t="s">
        <v>11</v>
      </c>
      <c r="E665" s="157">
        <v>800</v>
      </c>
      <c r="F665" s="97">
        <f t="shared" si="28"/>
        <v>1.2195921378992831</v>
      </c>
      <c r="G665" s="96">
        <f t="shared" si="29"/>
        <v>1.3795144178224985</v>
      </c>
      <c r="H665" s="127">
        <v>579.91420000000005</v>
      </c>
      <c r="I665" s="158" t="s">
        <v>61</v>
      </c>
      <c r="J665" s="101" t="s">
        <v>491</v>
      </c>
      <c r="K665" s="127" t="s">
        <v>542</v>
      </c>
      <c r="L665" s="126" t="s">
        <v>1071</v>
      </c>
      <c r="M665" s="91" t="s">
        <v>492</v>
      </c>
    </row>
    <row r="666" spans="1:13" x14ac:dyDescent="0.2">
      <c r="A666" s="123">
        <v>42075</v>
      </c>
      <c r="B666" s="231" t="s">
        <v>655</v>
      </c>
      <c r="C666" s="89" t="s">
        <v>117</v>
      </c>
      <c r="D666" s="126" t="s">
        <v>11</v>
      </c>
      <c r="E666" s="157">
        <v>1000</v>
      </c>
      <c r="F666" s="97">
        <f t="shared" si="28"/>
        <v>1.5244901723741038</v>
      </c>
      <c r="G666" s="96">
        <f t="shared" si="29"/>
        <v>1.724393022278123</v>
      </c>
      <c r="H666" s="127">
        <v>579.91420000000005</v>
      </c>
      <c r="I666" s="158" t="s">
        <v>110</v>
      </c>
      <c r="J666" s="101" t="s">
        <v>491</v>
      </c>
      <c r="K666" s="127" t="s">
        <v>535</v>
      </c>
      <c r="L666" s="126" t="s">
        <v>1071</v>
      </c>
      <c r="M666" s="91" t="s">
        <v>492</v>
      </c>
    </row>
    <row r="667" spans="1:13" x14ac:dyDescent="0.2">
      <c r="A667" s="123">
        <v>42075</v>
      </c>
      <c r="B667" s="231" t="s">
        <v>605</v>
      </c>
      <c r="C667" s="89" t="s">
        <v>117</v>
      </c>
      <c r="D667" s="126" t="s">
        <v>11</v>
      </c>
      <c r="E667" s="157">
        <v>1000</v>
      </c>
      <c r="F667" s="97">
        <f t="shared" si="28"/>
        <v>1.5244901723741038</v>
      </c>
      <c r="G667" s="96">
        <f t="shared" si="29"/>
        <v>1.724393022278123</v>
      </c>
      <c r="H667" s="127">
        <v>579.91420000000005</v>
      </c>
      <c r="I667" s="158" t="s">
        <v>110</v>
      </c>
      <c r="J667" s="101" t="s">
        <v>491</v>
      </c>
      <c r="K667" s="127" t="s">
        <v>535</v>
      </c>
      <c r="L667" s="126" t="s">
        <v>1071</v>
      </c>
      <c r="M667" s="91" t="s">
        <v>492</v>
      </c>
    </row>
    <row r="668" spans="1:13" x14ac:dyDescent="0.2">
      <c r="A668" s="123">
        <v>42075</v>
      </c>
      <c r="B668" s="231" t="s">
        <v>656</v>
      </c>
      <c r="C668" s="89" t="s">
        <v>789</v>
      </c>
      <c r="D668" s="126" t="s">
        <v>11</v>
      </c>
      <c r="E668" s="157">
        <v>3000</v>
      </c>
      <c r="F668" s="97">
        <f t="shared" si="28"/>
        <v>4.5734705171223116</v>
      </c>
      <c r="G668" s="96">
        <f t="shared" si="29"/>
        <v>5.1731790668343693</v>
      </c>
      <c r="H668" s="127">
        <v>579.91420000000005</v>
      </c>
      <c r="I668" s="158" t="s">
        <v>110</v>
      </c>
      <c r="J668" s="101" t="s">
        <v>491</v>
      </c>
      <c r="K668" s="127" t="s">
        <v>535</v>
      </c>
      <c r="L668" s="126" t="s">
        <v>1071</v>
      </c>
      <c r="M668" s="91" t="s">
        <v>492</v>
      </c>
    </row>
    <row r="669" spans="1:13" x14ac:dyDescent="0.2">
      <c r="A669" s="123">
        <v>42075</v>
      </c>
      <c r="B669" s="231" t="s">
        <v>655</v>
      </c>
      <c r="C669" s="89" t="s">
        <v>117</v>
      </c>
      <c r="D669" s="89" t="s">
        <v>8</v>
      </c>
      <c r="E669" s="157">
        <v>1800</v>
      </c>
      <c r="F669" s="97">
        <f t="shared" si="28"/>
        <v>2.7440823102733867</v>
      </c>
      <c r="G669" s="96">
        <f t="shared" si="29"/>
        <v>3.1039074401006217</v>
      </c>
      <c r="H669" s="127">
        <v>579.91420000000005</v>
      </c>
      <c r="I669" s="158" t="s">
        <v>59</v>
      </c>
      <c r="J669" s="101" t="s">
        <v>491</v>
      </c>
      <c r="K669" s="127" t="s">
        <v>536</v>
      </c>
      <c r="L669" s="126" t="s">
        <v>1071</v>
      </c>
      <c r="M669" s="91" t="s">
        <v>492</v>
      </c>
    </row>
    <row r="670" spans="1:13" x14ac:dyDescent="0.2">
      <c r="A670" s="123">
        <v>42075</v>
      </c>
      <c r="B670" s="231" t="s">
        <v>603</v>
      </c>
      <c r="C670" s="89" t="s">
        <v>117</v>
      </c>
      <c r="D670" s="89" t="s">
        <v>8</v>
      </c>
      <c r="E670" s="157">
        <v>400</v>
      </c>
      <c r="F670" s="97">
        <f t="shared" si="28"/>
        <v>0.60979606894964156</v>
      </c>
      <c r="G670" s="96">
        <f t="shared" si="29"/>
        <v>0.68975720891124925</v>
      </c>
      <c r="H670" s="127">
        <v>579.91420000000005</v>
      </c>
      <c r="I670" s="158" t="s">
        <v>59</v>
      </c>
      <c r="J670" s="101" t="s">
        <v>491</v>
      </c>
      <c r="K670" s="127" t="s">
        <v>536</v>
      </c>
      <c r="L670" s="126" t="s">
        <v>1071</v>
      </c>
      <c r="M670" s="91" t="s">
        <v>492</v>
      </c>
    </row>
    <row r="671" spans="1:13" x14ac:dyDescent="0.2">
      <c r="A671" s="123">
        <v>42075</v>
      </c>
      <c r="B671" s="231" t="s">
        <v>683</v>
      </c>
      <c r="C671" s="89" t="s">
        <v>117</v>
      </c>
      <c r="D671" s="89" t="s">
        <v>8</v>
      </c>
      <c r="E671" s="157">
        <v>400</v>
      </c>
      <c r="F671" s="97">
        <f t="shared" si="28"/>
        <v>0.60979606894964156</v>
      </c>
      <c r="G671" s="96">
        <f t="shared" si="29"/>
        <v>0.68975720891124925</v>
      </c>
      <c r="H671" s="127">
        <v>579.91420000000005</v>
      </c>
      <c r="I671" s="158" t="s">
        <v>59</v>
      </c>
      <c r="J671" s="101" t="s">
        <v>491</v>
      </c>
      <c r="K671" s="127" t="s">
        <v>536</v>
      </c>
      <c r="L671" s="126" t="s">
        <v>1071</v>
      </c>
      <c r="M671" s="91" t="s">
        <v>492</v>
      </c>
    </row>
    <row r="672" spans="1:13" x14ac:dyDescent="0.2">
      <c r="A672" s="123">
        <v>42075</v>
      </c>
      <c r="B672" s="231" t="s">
        <v>684</v>
      </c>
      <c r="C672" s="89" t="s">
        <v>117</v>
      </c>
      <c r="D672" s="89" t="s">
        <v>8</v>
      </c>
      <c r="E672" s="157">
        <v>200</v>
      </c>
      <c r="F672" s="97">
        <f t="shared" si="28"/>
        <v>0.30489803447482078</v>
      </c>
      <c r="G672" s="96">
        <f t="shared" si="29"/>
        <v>0.34487860445562463</v>
      </c>
      <c r="H672" s="127">
        <v>579.91420000000005</v>
      </c>
      <c r="I672" s="158" t="s">
        <v>59</v>
      </c>
      <c r="J672" s="101" t="s">
        <v>491</v>
      </c>
      <c r="K672" s="127" t="s">
        <v>536</v>
      </c>
      <c r="L672" s="126" t="s">
        <v>1071</v>
      </c>
      <c r="M672" s="91" t="s">
        <v>492</v>
      </c>
    </row>
    <row r="673" spans="1:13" x14ac:dyDescent="0.2">
      <c r="A673" s="123">
        <v>42075</v>
      </c>
      <c r="B673" s="231" t="s">
        <v>685</v>
      </c>
      <c r="C673" s="89" t="s">
        <v>117</v>
      </c>
      <c r="D673" s="89" t="s">
        <v>8</v>
      </c>
      <c r="E673" s="157">
        <v>400</v>
      </c>
      <c r="F673" s="97">
        <f t="shared" si="28"/>
        <v>0.60979606894964156</v>
      </c>
      <c r="G673" s="96">
        <f t="shared" si="29"/>
        <v>0.68975720891124925</v>
      </c>
      <c r="H673" s="127">
        <v>579.91420000000005</v>
      </c>
      <c r="I673" s="158" t="s">
        <v>59</v>
      </c>
      <c r="J673" s="101" t="s">
        <v>491</v>
      </c>
      <c r="K673" s="127" t="s">
        <v>536</v>
      </c>
      <c r="L673" s="126" t="s">
        <v>1071</v>
      </c>
      <c r="M673" s="91" t="s">
        <v>492</v>
      </c>
    </row>
    <row r="674" spans="1:13" x14ac:dyDescent="0.2">
      <c r="A674" s="123">
        <v>42075</v>
      </c>
      <c r="B674" s="231" t="s">
        <v>686</v>
      </c>
      <c r="C674" s="89" t="s">
        <v>117</v>
      </c>
      <c r="D674" s="89" t="s">
        <v>8</v>
      </c>
      <c r="E674" s="157">
        <v>500</v>
      </c>
      <c r="F674" s="97">
        <f t="shared" si="28"/>
        <v>0.76224508618705189</v>
      </c>
      <c r="G674" s="96">
        <f t="shared" si="29"/>
        <v>0.86219651113906148</v>
      </c>
      <c r="H674" s="127">
        <v>579.91420000000005</v>
      </c>
      <c r="I674" s="158" t="s">
        <v>59</v>
      </c>
      <c r="J674" s="101" t="s">
        <v>491</v>
      </c>
      <c r="K674" s="127" t="s">
        <v>536</v>
      </c>
      <c r="L674" s="126" t="s">
        <v>1071</v>
      </c>
      <c r="M674" s="91" t="s">
        <v>492</v>
      </c>
    </row>
    <row r="675" spans="1:13" x14ac:dyDescent="0.2">
      <c r="A675" s="123">
        <v>42075</v>
      </c>
      <c r="B675" s="156" t="s">
        <v>654</v>
      </c>
      <c r="C675" s="89" t="s">
        <v>117</v>
      </c>
      <c r="D675" s="126" t="s">
        <v>8</v>
      </c>
      <c r="E675" s="157">
        <v>400</v>
      </c>
      <c r="F675" s="97">
        <f t="shared" si="28"/>
        <v>0.60979606894964156</v>
      </c>
      <c r="G675" s="96">
        <f t="shared" si="29"/>
        <v>0.68975720891124925</v>
      </c>
      <c r="H675" s="127">
        <v>579.91420000000005</v>
      </c>
      <c r="I675" s="158" t="s">
        <v>59</v>
      </c>
      <c r="J675" s="101" t="s">
        <v>491</v>
      </c>
      <c r="K675" s="127" t="s">
        <v>536</v>
      </c>
      <c r="L675" s="126" t="s">
        <v>1071</v>
      </c>
      <c r="M675" s="91" t="s">
        <v>492</v>
      </c>
    </row>
    <row r="676" spans="1:13" x14ac:dyDescent="0.2">
      <c r="A676" s="123">
        <v>42075</v>
      </c>
      <c r="B676" s="156" t="s">
        <v>687</v>
      </c>
      <c r="C676" s="89" t="s">
        <v>117</v>
      </c>
      <c r="D676" s="126" t="s">
        <v>8</v>
      </c>
      <c r="E676" s="157">
        <v>700</v>
      </c>
      <c r="F676" s="97">
        <f t="shared" si="28"/>
        <v>1.0671431206618727</v>
      </c>
      <c r="G676" s="96">
        <f t="shared" si="29"/>
        <v>1.2070751155946862</v>
      </c>
      <c r="H676" s="127">
        <v>579.91420000000005</v>
      </c>
      <c r="I676" s="158" t="s">
        <v>59</v>
      </c>
      <c r="J676" s="101" t="s">
        <v>491</v>
      </c>
      <c r="K676" s="127" t="s">
        <v>536</v>
      </c>
      <c r="L676" s="126" t="s">
        <v>1071</v>
      </c>
      <c r="M676" s="91" t="s">
        <v>492</v>
      </c>
    </row>
    <row r="677" spans="1:13" x14ac:dyDescent="0.2">
      <c r="A677" s="123">
        <v>42075</v>
      </c>
      <c r="B677" s="156" t="s">
        <v>623</v>
      </c>
      <c r="C677" s="89" t="s">
        <v>117</v>
      </c>
      <c r="D677" s="126" t="s">
        <v>8</v>
      </c>
      <c r="E677" s="157">
        <v>2400</v>
      </c>
      <c r="F677" s="97">
        <f t="shared" si="28"/>
        <v>3.6587764136978493</v>
      </c>
      <c r="G677" s="96">
        <f t="shared" si="29"/>
        <v>4.1385432534674953</v>
      </c>
      <c r="H677" s="127">
        <v>579.91420000000005</v>
      </c>
      <c r="I677" s="158" t="s">
        <v>59</v>
      </c>
      <c r="J677" s="101" t="s">
        <v>491</v>
      </c>
      <c r="K677" s="127" t="s">
        <v>536</v>
      </c>
      <c r="L677" s="126" t="s">
        <v>1071</v>
      </c>
      <c r="M677" s="91" t="s">
        <v>492</v>
      </c>
    </row>
    <row r="678" spans="1:13" x14ac:dyDescent="0.2">
      <c r="A678" s="123">
        <v>42075</v>
      </c>
      <c r="B678" s="156" t="s">
        <v>688</v>
      </c>
      <c r="C678" s="89" t="s">
        <v>125</v>
      </c>
      <c r="D678" s="126" t="s">
        <v>9</v>
      </c>
      <c r="E678" s="157">
        <v>4000</v>
      </c>
      <c r="F678" s="97">
        <f t="shared" si="28"/>
        <v>6.0979606894964151</v>
      </c>
      <c r="G678" s="96">
        <f t="shared" si="29"/>
        <v>6.8975720891124919</v>
      </c>
      <c r="H678" s="127">
        <v>579.91420000000005</v>
      </c>
      <c r="I678" s="158" t="s">
        <v>59</v>
      </c>
      <c r="J678" s="101" t="s">
        <v>491</v>
      </c>
      <c r="K678" s="127" t="s">
        <v>536</v>
      </c>
      <c r="L678" s="126" t="s">
        <v>1071</v>
      </c>
      <c r="M678" s="91" t="s">
        <v>492</v>
      </c>
    </row>
    <row r="679" spans="1:13" x14ac:dyDescent="0.2">
      <c r="A679" s="123">
        <v>42075</v>
      </c>
      <c r="B679" s="231" t="s">
        <v>702</v>
      </c>
      <c r="C679" s="89" t="s">
        <v>117</v>
      </c>
      <c r="D679" s="90" t="s">
        <v>10</v>
      </c>
      <c r="E679" s="157">
        <v>20000</v>
      </c>
      <c r="F679" s="97">
        <f t="shared" si="28"/>
        <v>30.489803447482075</v>
      </c>
      <c r="G679" s="96">
        <f t="shared" si="29"/>
        <v>34.487860445562461</v>
      </c>
      <c r="H679" s="127">
        <v>579.91420000000005</v>
      </c>
      <c r="I679" s="158" t="s">
        <v>530</v>
      </c>
      <c r="J679" s="101" t="s">
        <v>491</v>
      </c>
      <c r="K679" s="127" t="s">
        <v>529</v>
      </c>
      <c r="L679" s="126" t="s">
        <v>1071</v>
      </c>
      <c r="M679" s="91" t="s">
        <v>492</v>
      </c>
    </row>
    <row r="680" spans="1:13" x14ac:dyDescent="0.2">
      <c r="A680" s="123">
        <v>42075</v>
      </c>
      <c r="B680" s="156" t="s">
        <v>808</v>
      </c>
      <c r="C680" s="89" t="s">
        <v>117</v>
      </c>
      <c r="D680" s="134" t="s">
        <v>9</v>
      </c>
      <c r="E680" s="157">
        <v>400</v>
      </c>
      <c r="F680" s="97">
        <f t="shared" si="28"/>
        <v>0.60979606894964156</v>
      </c>
      <c r="G680" s="96">
        <f t="shared" si="29"/>
        <v>0.68975720891124925</v>
      </c>
      <c r="H680" s="127">
        <v>579.91420000000005</v>
      </c>
      <c r="I680" s="158" t="s">
        <v>58</v>
      </c>
      <c r="J680" s="101" t="s">
        <v>491</v>
      </c>
      <c r="K680" s="127" t="s">
        <v>537</v>
      </c>
      <c r="L680" s="126" t="s">
        <v>1071</v>
      </c>
      <c r="M680" s="91" t="s">
        <v>492</v>
      </c>
    </row>
    <row r="681" spans="1:13" x14ac:dyDescent="0.2">
      <c r="A681" s="123">
        <v>42075</v>
      </c>
      <c r="B681" s="156" t="s">
        <v>809</v>
      </c>
      <c r="C681" s="89" t="s">
        <v>117</v>
      </c>
      <c r="D681" s="134" t="s">
        <v>9</v>
      </c>
      <c r="E681" s="157">
        <v>400</v>
      </c>
      <c r="F681" s="97">
        <f t="shared" si="28"/>
        <v>0.60979606894964156</v>
      </c>
      <c r="G681" s="96">
        <f t="shared" si="29"/>
        <v>0.68975720891124925</v>
      </c>
      <c r="H681" s="127">
        <v>579.91420000000005</v>
      </c>
      <c r="I681" s="158" t="s">
        <v>58</v>
      </c>
      <c r="J681" s="101" t="s">
        <v>491</v>
      </c>
      <c r="K681" s="127" t="s">
        <v>537</v>
      </c>
      <c r="L681" s="126" t="s">
        <v>1071</v>
      </c>
      <c r="M681" s="91" t="s">
        <v>492</v>
      </c>
    </row>
    <row r="682" spans="1:13" x14ac:dyDescent="0.2">
      <c r="A682" s="123">
        <v>42075</v>
      </c>
      <c r="B682" s="156" t="s">
        <v>917</v>
      </c>
      <c r="C682" s="89" t="s">
        <v>117</v>
      </c>
      <c r="D682" s="131" t="s">
        <v>8</v>
      </c>
      <c r="E682" s="157">
        <v>200</v>
      </c>
      <c r="F682" s="97">
        <f t="shared" si="28"/>
        <v>0.30489803447482078</v>
      </c>
      <c r="G682" s="96">
        <f t="shared" si="29"/>
        <v>0.34487860445562463</v>
      </c>
      <c r="H682" s="127">
        <v>579.91420000000005</v>
      </c>
      <c r="I682" s="158" t="s">
        <v>62</v>
      </c>
      <c r="J682" s="101" t="s">
        <v>491</v>
      </c>
      <c r="K682" s="127" t="s">
        <v>533</v>
      </c>
      <c r="L682" s="126" t="s">
        <v>1071</v>
      </c>
      <c r="M682" s="91" t="s">
        <v>492</v>
      </c>
    </row>
    <row r="683" spans="1:13" x14ac:dyDescent="0.2">
      <c r="A683" s="123">
        <v>42075</v>
      </c>
      <c r="B683" s="156" t="s">
        <v>918</v>
      </c>
      <c r="C683" s="89" t="s">
        <v>117</v>
      </c>
      <c r="D683" s="131" t="s">
        <v>8</v>
      </c>
      <c r="E683" s="157">
        <v>2000</v>
      </c>
      <c r="F683" s="97">
        <f t="shared" si="28"/>
        <v>3.0489803447482076</v>
      </c>
      <c r="G683" s="96">
        <f t="shared" si="29"/>
        <v>3.4487860445562459</v>
      </c>
      <c r="H683" s="127">
        <v>579.91420000000005</v>
      </c>
      <c r="I683" s="158" t="s">
        <v>62</v>
      </c>
      <c r="J683" s="101" t="s">
        <v>491</v>
      </c>
      <c r="K683" s="127" t="s">
        <v>533</v>
      </c>
      <c r="L683" s="126" t="s">
        <v>1071</v>
      </c>
      <c r="M683" s="91" t="s">
        <v>492</v>
      </c>
    </row>
    <row r="684" spans="1:13" x14ac:dyDescent="0.2">
      <c r="A684" s="123">
        <v>42075</v>
      </c>
      <c r="B684" s="156" t="s">
        <v>919</v>
      </c>
      <c r="C684" s="89" t="s">
        <v>117</v>
      </c>
      <c r="D684" s="131" t="s">
        <v>8</v>
      </c>
      <c r="E684" s="157">
        <v>700</v>
      </c>
      <c r="F684" s="97">
        <f t="shared" si="28"/>
        <v>1.0671431206618727</v>
      </c>
      <c r="G684" s="96">
        <f t="shared" si="29"/>
        <v>1.2070751155946862</v>
      </c>
      <c r="H684" s="127">
        <v>579.91420000000005</v>
      </c>
      <c r="I684" s="158" t="s">
        <v>62</v>
      </c>
      <c r="J684" s="101" t="s">
        <v>491</v>
      </c>
      <c r="K684" s="127" t="s">
        <v>533</v>
      </c>
      <c r="L684" s="126" t="s">
        <v>1071</v>
      </c>
      <c r="M684" s="91" t="s">
        <v>492</v>
      </c>
    </row>
    <row r="685" spans="1:13" x14ac:dyDescent="0.2">
      <c r="A685" s="123">
        <v>42075</v>
      </c>
      <c r="B685" s="156" t="s">
        <v>920</v>
      </c>
      <c r="C685" s="89" t="s">
        <v>117</v>
      </c>
      <c r="D685" s="131" t="s">
        <v>8</v>
      </c>
      <c r="E685" s="157">
        <v>700</v>
      </c>
      <c r="F685" s="97">
        <f t="shared" si="28"/>
        <v>1.0671431206618727</v>
      </c>
      <c r="G685" s="96">
        <f t="shared" si="29"/>
        <v>1.2070751155946862</v>
      </c>
      <c r="H685" s="127">
        <v>579.91420000000005</v>
      </c>
      <c r="I685" s="158" t="s">
        <v>62</v>
      </c>
      <c r="J685" s="101" t="s">
        <v>491</v>
      </c>
      <c r="K685" s="127" t="s">
        <v>533</v>
      </c>
      <c r="L685" s="126" t="s">
        <v>1071</v>
      </c>
      <c r="M685" s="91" t="s">
        <v>492</v>
      </c>
    </row>
    <row r="686" spans="1:13" x14ac:dyDescent="0.2">
      <c r="A686" s="123">
        <v>42075</v>
      </c>
      <c r="B686" s="104" t="s">
        <v>921</v>
      </c>
      <c r="C686" s="89" t="s">
        <v>117</v>
      </c>
      <c r="D686" s="137" t="s">
        <v>8</v>
      </c>
      <c r="E686" s="157">
        <v>2000</v>
      </c>
      <c r="F686" s="97">
        <f t="shared" si="28"/>
        <v>3.0489803447482076</v>
      </c>
      <c r="G686" s="96">
        <f t="shared" si="29"/>
        <v>3.4487860445562459</v>
      </c>
      <c r="H686" s="127">
        <v>579.91420000000005</v>
      </c>
      <c r="I686" s="158" t="s">
        <v>62</v>
      </c>
      <c r="J686" s="101" t="s">
        <v>491</v>
      </c>
      <c r="K686" s="127" t="s">
        <v>533</v>
      </c>
      <c r="L686" s="126" t="s">
        <v>1071</v>
      </c>
      <c r="M686" s="91" t="s">
        <v>492</v>
      </c>
    </row>
    <row r="687" spans="1:13" x14ac:dyDescent="0.2">
      <c r="A687" s="123">
        <v>42075</v>
      </c>
      <c r="B687" s="104" t="s">
        <v>922</v>
      </c>
      <c r="C687" s="89" t="s">
        <v>117</v>
      </c>
      <c r="D687" s="137" t="s">
        <v>8</v>
      </c>
      <c r="E687" s="157">
        <v>800</v>
      </c>
      <c r="F687" s="97">
        <f t="shared" si="28"/>
        <v>1.2195921378992831</v>
      </c>
      <c r="G687" s="96">
        <f t="shared" si="29"/>
        <v>1.3795144178224985</v>
      </c>
      <c r="H687" s="127">
        <v>579.91420000000005</v>
      </c>
      <c r="I687" s="158" t="s">
        <v>62</v>
      </c>
      <c r="J687" s="101" t="s">
        <v>491</v>
      </c>
      <c r="K687" s="127" t="s">
        <v>533</v>
      </c>
      <c r="L687" s="126" t="s">
        <v>1071</v>
      </c>
      <c r="M687" s="91" t="s">
        <v>492</v>
      </c>
    </row>
    <row r="688" spans="1:13" x14ac:dyDescent="0.2">
      <c r="A688" s="123">
        <v>42075</v>
      </c>
      <c r="B688" s="156" t="s">
        <v>923</v>
      </c>
      <c r="C688" s="89" t="s">
        <v>237</v>
      </c>
      <c r="D688" s="137" t="s">
        <v>8</v>
      </c>
      <c r="E688" s="157">
        <v>1500</v>
      </c>
      <c r="F688" s="97">
        <f t="shared" si="28"/>
        <v>2.2867352585611558</v>
      </c>
      <c r="G688" s="96">
        <f t="shared" si="29"/>
        <v>2.5865895334171847</v>
      </c>
      <c r="H688" s="127">
        <v>579.91420000000005</v>
      </c>
      <c r="I688" s="158" t="s">
        <v>62</v>
      </c>
      <c r="J688" s="101" t="s">
        <v>491</v>
      </c>
      <c r="K688" s="127" t="s">
        <v>533</v>
      </c>
      <c r="L688" s="126" t="s">
        <v>1071</v>
      </c>
      <c r="M688" s="91" t="s">
        <v>492</v>
      </c>
    </row>
    <row r="689" spans="1:13" x14ac:dyDescent="0.2">
      <c r="A689" s="123">
        <v>42076</v>
      </c>
      <c r="B689" s="231" t="s">
        <v>657</v>
      </c>
      <c r="C689" s="89" t="s">
        <v>117</v>
      </c>
      <c r="D689" s="136" t="s">
        <v>11</v>
      </c>
      <c r="E689" s="157">
        <v>600</v>
      </c>
      <c r="F689" s="97">
        <f t="shared" si="28"/>
        <v>0.91469410342446233</v>
      </c>
      <c r="G689" s="96">
        <f t="shared" si="29"/>
        <v>1.0346358133668738</v>
      </c>
      <c r="H689" s="127">
        <v>579.91420000000005</v>
      </c>
      <c r="I689" s="158" t="s">
        <v>110</v>
      </c>
      <c r="J689" s="101" t="s">
        <v>491</v>
      </c>
      <c r="K689" s="127" t="s">
        <v>538</v>
      </c>
      <c r="L689" s="126" t="s">
        <v>1071</v>
      </c>
      <c r="M689" s="91" t="s">
        <v>492</v>
      </c>
    </row>
    <row r="690" spans="1:13" x14ac:dyDescent="0.2">
      <c r="A690" s="123">
        <v>42076</v>
      </c>
      <c r="B690" s="231" t="s">
        <v>627</v>
      </c>
      <c r="C690" s="89" t="s">
        <v>117</v>
      </c>
      <c r="D690" s="136" t="s">
        <v>11</v>
      </c>
      <c r="E690" s="157">
        <v>600</v>
      </c>
      <c r="F690" s="97">
        <f t="shared" si="28"/>
        <v>0.91469410342446233</v>
      </c>
      <c r="G690" s="96">
        <f t="shared" si="29"/>
        <v>1.0346358133668738</v>
      </c>
      <c r="H690" s="127">
        <v>579.91420000000005</v>
      </c>
      <c r="I690" s="158" t="s">
        <v>110</v>
      </c>
      <c r="J690" s="101" t="s">
        <v>491</v>
      </c>
      <c r="K690" s="127" t="s">
        <v>538</v>
      </c>
      <c r="L690" s="126" t="s">
        <v>1071</v>
      </c>
      <c r="M690" s="91" t="s">
        <v>492</v>
      </c>
    </row>
    <row r="691" spans="1:13" x14ac:dyDescent="0.2">
      <c r="A691" s="123">
        <v>42076</v>
      </c>
      <c r="B691" s="156" t="s">
        <v>810</v>
      </c>
      <c r="C691" s="89" t="s">
        <v>117</v>
      </c>
      <c r="D691" s="138" t="s">
        <v>9</v>
      </c>
      <c r="E691" s="157">
        <v>400</v>
      </c>
      <c r="F691" s="97">
        <f t="shared" si="28"/>
        <v>0.60979606894964156</v>
      </c>
      <c r="G691" s="96">
        <f t="shared" si="29"/>
        <v>0.68975720891124925</v>
      </c>
      <c r="H691" s="127">
        <v>579.91420000000005</v>
      </c>
      <c r="I691" s="158" t="s">
        <v>58</v>
      </c>
      <c r="J691" s="101" t="s">
        <v>491</v>
      </c>
      <c r="K691" s="127" t="s">
        <v>539</v>
      </c>
      <c r="L691" s="126" t="s">
        <v>1071</v>
      </c>
      <c r="M691" s="91" t="s">
        <v>492</v>
      </c>
    </row>
    <row r="692" spans="1:13" x14ac:dyDescent="0.2">
      <c r="A692" s="123">
        <v>42076</v>
      </c>
      <c r="B692" s="156" t="s">
        <v>811</v>
      </c>
      <c r="C692" s="89" t="s">
        <v>117</v>
      </c>
      <c r="D692" s="138" t="s">
        <v>9</v>
      </c>
      <c r="E692" s="157">
        <v>400</v>
      </c>
      <c r="F692" s="97">
        <f t="shared" si="28"/>
        <v>0.60979606894964156</v>
      </c>
      <c r="G692" s="96">
        <f t="shared" si="29"/>
        <v>0.68975720891124925</v>
      </c>
      <c r="H692" s="127">
        <v>579.91420000000005</v>
      </c>
      <c r="I692" s="158" t="s">
        <v>58</v>
      </c>
      <c r="J692" s="101" t="s">
        <v>491</v>
      </c>
      <c r="K692" s="127" t="s">
        <v>539</v>
      </c>
      <c r="L692" s="126" t="s">
        <v>1071</v>
      </c>
      <c r="M692" s="91" t="s">
        <v>492</v>
      </c>
    </row>
    <row r="693" spans="1:13" x14ac:dyDescent="0.2">
      <c r="A693" s="123">
        <v>42076</v>
      </c>
      <c r="B693" s="156" t="s">
        <v>812</v>
      </c>
      <c r="C693" s="89" t="s">
        <v>140</v>
      </c>
      <c r="D693" s="138" t="s">
        <v>9</v>
      </c>
      <c r="E693" s="157">
        <v>6670</v>
      </c>
      <c r="F693" s="97">
        <f t="shared" si="28"/>
        <v>10.168349449735272</v>
      </c>
      <c r="G693" s="96">
        <f t="shared" si="29"/>
        <v>11.501701458595081</v>
      </c>
      <c r="H693" s="127">
        <v>579.91420000000005</v>
      </c>
      <c r="I693" s="158" t="s">
        <v>58</v>
      </c>
      <c r="J693" s="101" t="s">
        <v>491</v>
      </c>
      <c r="K693" s="127" t="s">
        <v>541</v>
      </c>
      <c r="L693" s="126" t="s">
        <v>1071</v>
      </c>
      <c r="M693" s="91" t="s">
        <v>492</v>
      </c>
    </row>
    <row r="694" spans="1:13" x14ac:dyDescent="0.2">
      <c r="A694" s="123">
        <v>42076</v>
      </c>
      <c r="B694" s="156" t="s">
        <v>813</v>
      </c>
      <c r="C694" s="89" t="s">
        <v>226</v>
      </c>
      <c r="D694" s="138" t="s">
        <v>608</v>
      </c>
      <c r="E694" s="157">
        <v>100000</v>
      </c>
      <c r="F694" s="97">
        <f t="shared" si="28"/>
        <v>152.44901723741037</v>
      </c>
      <c r="G694" s="96">
        <f t="shared" si="29"/>
        <v>172.43930222781231</v>
      </c>
      <c r="H694" s="127">
        <v>579.91420000000005</v>
      </c>
      <c r="I694" s="158" t="s">
        <v>58</v>
      </c>
      <c r="J694" s="101" t="s">
        <v>491</v>
      </c>
      <c r="K694" s="127" t="s">
        <v>543</v>
      </c>
      <c r="L694" s="126" t="s">
        <v>1071</v>
      </c>
      <c r="M694" s="91" t="s">
        <v>492</v>
      </c>
    </row>
    <row r="695" spans="1:13" x14ac:dyDescent="0.2">
      <c r="A695" s="123">
        <v>42076</v>
      </c>
      <c r="B695" s="156" t="s">
        <v>814</v>
      </c>
      <c r="C695" s="89" t="s">
        <v>226</v>
      </c>
      <c r="D695" s="138" t="s">
        <v>608</v>
      </c>
      <c r="E695" s="157">
        <v>30000</v>
      </c>
      <c r="F695" s="97">
        <f t="shared" si="28"/>
        <v>45.734705171223112</v>
      </c>
      <c r="G695" s="96">
        <f t="shared" si="29"/>
        <v>51.731790668343692</v>
      </c>
      <c r="H695" s="127">
        <v>579.91420000000005</v>
      </c>
      <c r="I695" s="158" t="s">
        <v>58</v>
      </c>
      <c r="J695" s="101" t="s">
        <v>491</v>
      </c>
      <c r="K695" s="127" t="s">
        <v>543</v>
      </c>
      <c r="L695" s="126" t="s">
        <v>1071</v>
      </c>
      <c r="M695" s="91" t="s">
        <v>492</v>
      </c>
    </row>
    <row r="696" spans="1:13" x14ac:dyDescent="0.2">
      <c r="A696" s="123">
        <v>42076</v>
      </c>
      <c r="B696" s="156" t="s">
        <v>815</v>
      </c>
      <c r="C696" s="89" t="s">
        <v>226</v>
      </c>
      <c r="D696" s="138" t="s">
        <v>608</v>
      </c>
      <c r="E696" s="157">
        <v>30000</v>
      </c>
      <c r="F696" s="97">
        <f t="shared" si="28"/>
        <v>45.734705171223112</v>
      </c>
      <c r="G696" s="96">
        <f t="shared" si="29"/>
        <v>51.731790668343692</v>
      </c>
      <c r="H696" s="127">
        <v>579.91420000000005</v>
      </c>
      <c r="I696" s="158" t="s">
        <v>58</v>
      </c>
      <c r="J696" s="101" t="s">
        <v>491</v>
      </c>
      <c r="K696" s="127" t="s">
        <v>543</v>
      </c>
      <c r="L696" s="126" t="s">
        <v>1071</v>
      </c>
      <c r="M696" s="91" t="s">
        <v>492</v>
      </c>
    </row>
    <row r="697" spans="1:13" x14ac:dyDescent="0.2">
      <c r="A697" s="123">
        <v>42076</v>
      </c>
      <c r="B697" s="156" t="s">
        <v>1023</v>
      </c>
      <c r="C697" s="89" t="s">
        <v>117</v>
      </c>
      <c r="D697" s="137" t="s">
        <v>8</v>
      </c>
      <c r="E697" s="157">
        <v>1800</v>
      </c>
      <c r="F697" s="97">
        <f t="shared" si="28"/>
        <v>2.7440823102733867</v>
      </c>
      <c r="G697" s="96">
        <f t="shared" si="29"/>
        <v>3.1039074401006217</v>
      </c>
      <c r="H697" s="127">
        <v>579.91420000000005</v>
      </c>
      <c r="I697" s="158" t="s">
        <v>12</v>
      </c>
      <c r="J697" s="101" t="s">
        <v>491</v>
      </c>
      <c r="K697" s="127" t="s">
        <v>540</v>
      </c>
      <c r="L697" s="126" t="s">
        <v>1071</v>
      </c>
      <c r="M697" s="91" t="s">
        <v>492</v>
      </c>
    </row>
    <row r="698" spans="1:13" x14ac:dyDescent="0.2">
      <c r="A698" s="123">
        <v>42076</v>
      </c>
      <c r="B698" s="156" t="s">
        <v>1024</v>
      </c>
      <c r="C698" s="89" t="s">
        <v>117</v>
      </c>
      <c r="D698" s="137" t="s">
        <v>8</v>
      </c>
      <c r="E698" s="157">
        <v>1800</v>
      </c>
      <c r="F698" s="97">
        <f t="shared" si="28"/>
        <v>2.7440823102733867</v>
      </c>
      <c r="G698" s="96">
        <f t="shared" si="29"/>
        <v>3.1039074401006217</v>
      </c>
      <c r="H698" s="127">
        <v>579.91420000000005</v>
      </c>
      <c r="I698" s="158" t="s">
        <v>12</v>
      </c>
      <c r="J698" s="101" t="s">
        <v>491</v>
      </c>
      <c r="K698" s="127" t="s">
        <v>540</v>
      </c>
      <c r="L698" s="126" t="s">
        <v>1071</v>
      </c>
      <c r="M698" s="91" t="s">
        <v>492</v>
      </c>
    </row>
    <row r="699" spans="1:13" x14ac:dyDescent="0.2">
      <c r="A699" s="123">
        <v>42076</v>
      </c>
      <c r="B699" s="156" t="s">
        <v>1025</v>
      </c>
      <c r="C699" s="89" t="s">
        <v>237</v>
      </c>
      <c r="D699" s="137" t="s">
        <v>8</v>
      </c>
      <c r="E699" s="157">
        <v>2750</v>
      </c>
      <c r="F699" s="97">
        <f t="shared" si="28"/>
        <v>4.1923479740287855</v>
      </c>
      <c r="G699" s="96">
        <f t="shared" si="29"/>
        <v>4.742080811264838</v>
      </c>
      <c r="H699" s="127">
        <v>579.91420000000005</v>
      </c>
      <c r="I699" s="158" t="s">
        <v>12</v>
      </c>
      <c r="J699" s="101" t="s">
        <v>491</v>
      </c>
      <c r="K699" s="127" t="s">
        <v>540</v>
      </c>
      <c r="L699" s="126" t="s">
        <v>1071</v>
      </c>
      <c r="M699" s="91" t="s">
        <v>492</v>
      </c>
    </row>
    <row r="700" spans="1:13" x14ac:dyDescent="0.2">
      <c r="A700" s="123">
        <v>42076</v>
      </c>
      <c r="B700" s="156" t="s">
        <v>924</v>
      </c>
      <c r="C700" s="89" t="s">
        <v>117</v>
      </c>
      <c r="D700" s="137" t="s">
        <v>8</v>
      </c>
      <c r="E700" s="157">
        <v>600</v>
      </c>
      <c r="F700" s="97">
        <f t="shared" si="28"/>
        <v>0.91469410342446233</v>
      </c>
      <c r="G700" s="96">
        <f t="shared" si="29"/>
        <v>1.0346358133668738</v>
      </c>
      <c r="H700" s="127">
        <v>579.91420000000005</v>
      </c>
      <c r="I700" s="158" t="s">
        <v>62</v>
      </c>
      <c r="J700" s="101" t="s">
        <v>491</v>
      </c>
      <c r="K700" s="127" t="s">
        <v>544</v>
      </c>
      <c r="L700" s="126" t="s">
        <v>1071</v>
      </c>
      <c r="M700" s="91" t="s">
        <v>492</v>
      </c>
    </row>
    <row r="701" spans="1:13" x14ac:dyDescent="0.2">
      <c r="A701" s="123">
        <v>42076</v>
      </c>
      <c r="B701" s="156" t="s">
        <v>925</v>
      </c>
      <c r="C701" s="89" t="s">
        <v>117</v>
      </c>
      <c r="D701" s="137" t="s">
        <v>8</v>
      </c>
      <c r="E701" s="157">
        <v>1500</v>
      </c>
      <c r="F701" s="97">
        <f t="shared" si="28"/>
        <v>2.2867352585611558</v>
      </c>
      <c r="G701" s="96">
        <f t="shared" si="29"/>
        <v>2.5865895334171847</v>
      </c>
      <c r="H701" s="127">
        <v>579.91420000000005</v>
      </c>
      <c r="I701" s="158" t="s">
        <v>62</v>
      </c>
      <c r="J701" s="101" t="s">
        <v>491</v>
      </c>
      <c r="K701" s="127" t="s">
        <v>544</v>
      </c>
      <c r="L701" s="126" t="s">
        <v>1071</v>
      </c>
      <c r="M701" s="91" t="s">
        <v>492</v>
      </c>
    </row>
    <row r="702" spans="1:13" x14ac:dyDescent="0.2">
      <c r="A702" s="123">
        <v>42076</v>
      </c>
      <c r="B702" s="156" t="s">
        <v>926</v>
      </c>
      <c r="C702" s="89" t="s">
        <v>117</v>
      </c>
      <c r="D702" s="137" t="s">
        <v>8</v>
      </c>
      <c r="E702" s="157">
        <v>200</v>
      </c>
      <c r="F702" s="97">
        <f t="shared" si="28"/>
        <v>0.30489803447482078</v>
      </c>
      <c r="G702" s="96">
        <f t="shared" si="29"/>
        <v>0.34487860445562463</v>
      </c>
      <c r="H702" s="127">
        <v>579.91420000000005</v>
      </c>
      <c r="I702" s="158" t="s">
        <v>62</v>
      </c>
      <c r="J702" s="101" t="s">
        <v>491</v>
      </c>
      <c r="K702" s="127" t="s">
        <v>544</v>
      </c>
      <c r="L702" s="126" t="s">
        <v>1071</v>
      </c>
      <c r="M702" s="91" t="s">
        <v>492</v>
      </c>
    </row>
    <row r="703" spans="1:13" x14ac:dyDescent="0.2">
      <c r="A703" s="123">
        <v>42076</v>
      </c>
      <c r="B703" s="156" t="s">
        <v>927</v>
      </c>
      <c r="C703" s="89" t="s">
        <v>117</v>
      </c>
      <c r="D703" s="137" t="s">
        <v>8</v>
      </c>
      <c r="E703" s="157">
        <v>200</v>
      </c>
      <c r="F703" s="97">
        <f t="shared" si="28"/>
        <v>0.30489803447482078</v>
      </c>
      <c r="G703" s="96">
        <f t="shared" si="29"/>
        <v>0.34487860445562463</v>
      </c>
      <c r="H703" s="127">
        <v>579.91420000000005</v>
      </c>
      <c r="I703" s="158" t="s">
        <v>62</v>
      </c>
      <c r="J703" s="101" t="s">
        <v>491</v>
      </c>
      <c r="K703" s="127" t="s">
        <v>544</v>
      </c>
      <c r="L703" s="126" t="s">
        <v>1071</v>
      </c>
      <c r="M703" s="91" t="s">
        <v>492</v>
      </c>
    </row>
    <row r="704" spans="1:13" x14ac:dyDescent="0.2">
      <c r="A704" s="123">
        <v>42076</v>
      </c>
      <c r="B704" s="156" t="s">
        <v>928</v>
      </c>
      <c r="C704" s="89" t="s">
        <v>117</v>
      </c>
      <c r="D704" s="137" t="s">
        <v>8</v>
      </c>
      <c r="E704" s="157">
        <v>500</v>
      </c>
      <c r="F704" s="97">
        <f t="shared" si="28"/>
        <v>0.76224508618705189</v>
      </c>
      <c r="G704" s="96">
        <f t="shared" si="29"/>
        <v>0.86219651113906148</v>
      </c>
      <c r="H704" s="127">
        <v>579.91420000000005</v>
      </c>
      <c r="I704" s="158" t="s">
        <v>62</v>
      </c>
      <c r="J704" s="101" t="s">
        <v>491</v>
      </c>
      <c r="K704" s="127" t="s">
        <v>544</v>
      </c>
      <c r="L704" s="126" t="s">
        <v>1071</v>
      </c>
      <c r="M704" s="91" t="s">
        <v>492</v>
      </c>
    </row>
    <row r="705" spans="1:13" x14ac:dyDescent="0.2">
      <c r="A705" s="123">
        <v>42076</v>
      </c>
      <c r="B705" s="156" t="s">
        <v>929</v>
      </c>
      <c r="C705" s="89" t="s">
        <v>117</v>
      </c>
      <c r="D705" s="137" t="s">
        <v>8</v>
      </c>
      <c r="E705" s="157">
        <v>500</v>
      </c>
      <c r="F705" s="97">
        <f t="shared" si="28"/>
        <v>0.76224508618705189</v>
      </c>
      <c r="G705" s="96">
        <f t="shared" si="29"/>
        <v>0.86219651113906148</v>
      </c>
      <c r="H705" s="127">
        <v>579.91420000000005</v>
      </c>
      <c r="I705" s="158" t="s">
        <v>62</v>
      </c>
      <c r="J705" s="101" t="s">
        <v>491</v>
      </c>
      <c r="K705" s="127" t="s">
        <v>544</v>
      </c>
      <c r="L705" s="126" t="s">
        <v>1071</v>
      </c>
      <c r="M705" s="91" t="s">
        <v>492</v>
      </c>
    </row>
    <row r="706" spans="1:13" x14ac:dyDescent="0.2">
      <c r="A706" s="123">
        <v>42076</v>
      </c>
      <c r="B706" s="156" t="s">
        <v>930</v>
      </c>
      <c r="C706" s="89" t="s">
        <v>117</v>
      </c>
      <c r="D706" s="137" t="s">
        <v>8</v>
      </c>
      <c r="E706" s="157">
        <v>200</v>
      </c>
      <c r="F706" s="97">
        <f t="shared" ref="F706:F769" si="30">E706/655.957</f>
        <v>0.30489803447482078</v>
      </c>
      <c r="G706" s="96">
        <f t="shared" ref="G706:G769" si="31">E706/H706</f>
        <v>0.34487860445562463</v>
      </c>
      <c r="H706" s="127">
        <v>579.91420000000005</v>
      </c>
      <c r="I706" s="158" t="s">
        <v>62</v>
      </c>
      <c r="J706" s="101" t="s">
        <v>491</v>
      </c>
      <c r="K706" s="127" t="s">
        <v>544</v>
      </c>
      <c r="L706" s="126" t="s">
        <v>1071</v>
      </c>
      <c r="M706" s="91" t="s">
        <v>492</v>
      </c>
    </row>
    <row r="707" spans="1:13" x14ac:dyDescent="0.2">
      <c r="A707" s="123">
        <v>42076</v>
      </c>
      <c r="B707" s="156" t="s">
        <v>931</v>
      </c>
      <c r="C707" s="89" t="s">
        <v>271</v>
      </c>
      <c r="D707" s="137" t="s">
        <v>8</v>
      </c>
      <c r="E707" s="157">
        <v>5000</v>
      </c>
      <c r="F707" s="97">
        <f t="shared" si="30"/>
        <v>7.6224508618705187</v>
      </c>
      <c r="G707" s="96">
        <f t="shared" si="31"/>
        <v>8.6219651113906153</v>
      </c>
      <c r="H707" s="127">
        <v>579.91420000000005</v>
      </c>
      <c r="I707" s="158" t="s">
        <v>62</v>
      </c>
      <c r="J707" s="101" t="s">
        <v>491</v>
      </c>
      <c r="K707" s="127" t="s">
        <v>544</v>
      </c>
      <c r="L707" s="126" t="s">
        <v>1071</v>
      </c>
      <c r="M707" s="91" t="s">
        <v>492</v>
      </c>
    </row>
    <row r="708" spans="1:13" x14ac:dyDescent="0.2">
      <c r="A708" s="123">
        <v>42076</v>
      </c>
      <c r="B708" s="156" t="s">
        <v>932</v>
      </c>
      <c r="C708" s="89" t="s">
        <v>237</v>
      </c>
      <c r="D708" s="137" t="s">
        <v>8</v>
      </c>
      <c r="E708" s="157">
        <v>1800</v>
      </c>
      <c r="F708" s="97">
        <f t="shared" si="30"/>
        <v>2.7440823102733867</v>
      </c>
      <c r="G708" s="96">
        <f t="shared" si="31"/>
        <v>3.1039074401006217</v>
      </c>
      <c r="H708" s="127">
        <v>579.91420000000005</v>
      </c>
      <c r="I708" s="158" t="s">
        <v>62</v>
      </c>
      <c r="J708" s="101" t="s">
        <v>491</v>
      </c>
      <c r="K708" s="127" t="s">
        <v>544</v>
      </c>
      <c r="L708" s="126" t="s">
        <v>1071</v>
      </c>
      <c r="M708" s="91" t="s">
        <v>492</v>
      </c>
    </row>
    <row r="709" spans="1:13" x14ac:dyDescent="0.2">
      <c r="A709" s="123">
        <v>42076</v>
      </c>
      <c r="B709" s="156" t="s">
        <v>933</v>
      </c>
      <c r="C709" s="89" t="s">
        <v>271</v>
      </c>
      <c r="D709" s="137" t="s">
        <v>8</v>
      </c>
      <c r="E709" s="157">
        <v>3000</v>
      </c>
      <c r="F709" s="97">
        <f t="shared" si="30"/>
        <v>4.5734705171223116</v>
      </c>
      <c r="G709" s="96">
        <f t="shared" si="31"/>
        <v>5.1731790668343693</v>
      </c>
      <c r="H709" s="127">
        <v>579.91420000000005</v>
      </c>
      <c r="I709" s="158" t="s">
        <v>62</v>
      </c>
      <c r="J709" s="101" t="s">
        <v>491</v>
      </c>
      <c r="K709" s="127" t="s">
        <v>544</v>
      </c>
      <c r="L709" s="126" t="s">
        <v>1071</v>
      </c>
      <c r="M709" s="91" t="s">
        <v>492</v>
      </c>
    </row>
    <row r="710" spans="1:13" x14ac:dyDescent="0.2">
      <c r="A710" s="123">
        <v>42076</v>
      </c>
      <c r="B710" s="156" t="s">
        <v>932</v>
      </c>
      <c r="C710" s="89" t="s">
        <v>237</v>
      </c>
      <c r="D710" s="137" t="s">
        <v>8</v>
      </c>
      <c r="E710" s="157">
        <v>600</v>
      </c>
      <c r="F710" s="97">
        <f t="shared" si="30"/>
        <v>0.91469410342446233</v>
      </c>
      <c r="G710" s="96">
        <f t="shared" si="31"/>
        <v>1.0346358133668738</v>
      </c>
      <c r="H710" s="127">
        <v>579.91420000000005</v>
      </c>
      <c r="I710" s="158" t="s">
        <v>62</v>
      </c>
      <c r="J710" s="101" t="s">
        <v>491</v>
      </c>
      <c r="K710" s="127" t="s">
        <v>544</v>
      </c>
      <c r="L710" s="126" t="s">
        <v>1071</v>
      </c>
      <c r="M710" s="91" t="s">
        <v>492</v>
      </c>
    </row>
    <row r="711" spans="1:13" x14ac:dyDescent="0.2">
      <c r="A711" s="123">
        <v>42077</v>
      </c>
      <c r="B711" s="156" t="s">
        <v>653</v>
      </c>
      <c r="C711" s="89" t="s">
        <v>158</v>
      </c>
      <c r="D711" s="136" t="s">
        <v>9</v>
      </c>
      <c r="E711" s="157">
        <v>301647</v>
      </c>
      <c r="F711" s="97">
        <f t="shared" si="30"/>
        <v>459.85788702613127</v>
      </c>
      <c r="G711" s="96">
        <f t="shared" si="31"/>
        <v>520.15798199112896</v>
      </c>
      <c r="H711" s="127">
        <v>579.91420000000005</v>
      </c>
      <c r="I711" s="158" t="s">
        <v>239</v>
      </c>
      <c r="J711" s="101" t="s">
        <v>491</v>
      </c>
      <c r="K711" s="127" t="s">
        <v>568</v>
      </c>
      <c r="L711" s="126" t="s">
        <v>1071</v>
      </c>
      <c r="M711" s="91" t="s">
        <v>492</v>
      </c>
    </row>
    <row r="712" spans="1:13" x14ac:dyDescent="0.2">
      <c r="A712" s="123">
        <v>42077</v>
      </c>
      <c r="B712" s="161" t="s">
        <v>624</v>
      </c>
      <c r="C712" s="89" t="s">
        <v>117</v>
      </c>
      <c r="D712" s="139" t="s">
        <v>11</v>
      </c>
      <c r="E712" s="157">
        <v>400</v>
      </c>
      <c r="F712" s="97">
        <f t="shared" si="30"/>
        <v>0.60979606894964156</v>
      </c>
      <c r="G712" s="96">
        <f t="shared" si="31"/>
        <v>0.68975720891124925</v>
      </c>
      <c r="H712" s="127">
        <v>579.91420000000005</v>
      </c>
      <c r="I712" s="158" t="s">
        <v>61</v>
      </c>
      <c r="J712" s="101" t="s">
        <v>491</v>
      </c>
      <c r="K712" s="127" t="s">
        <v>547</v>
      </c>
      <c r="L712" s="126" t="s">
        <v>1071</v>
      </c>
      <c r="M712" s="91" t="s">
        <v>492</v>
      </c>
    </row>
    <row r="713" spans="1:13" x14ac:dyDescent="0.2">
      <c r="A713" s="123">
        <v>42077</v>
      </c>
      <c r="B713" s="161" t="s">
        <v>625</v>
      </c>
      <c r="C713" s="89" t="s">
        <v>117</v>
      </c>
      <c r="D713" s="139" t="s">
        <v>11</v>
      </c>
      <c r="E713" s="157">
        <v>700</v>
      </c>
      <c r="F713" s="97">
        <f t="shared" si="30"/>
        <v>1.0671431206618727</v>
      </c>
      <c r="G713" s="96">
        <f t="shared" si="31"/>
        <v>1.2070751155946862</v>
      </c>
      <c r="H713" s="127">
        <v>579.91420000000005</v>
      </c>
      <c r="I713" s="158" t="s">
        <v>61</v>
      </c>
      <c r="J713" s="101" t="s">
        <v>491</v>
      </c>
      <c r="K713" s="127" t="s">
        <v>547</v>
      </c>
      <c r="L713" s="126" t="s">
        <v>1071</v>
      </c>
      <c r="M713" s="91" t="s">
        <v>492</v>
      </c>
    </row>
    <row r="714" spans="1:13" x14ac:dyDescent="0.2">
      <c r="A714" s="123">
        <v>42077</v>
      </c>
      <c r="B714" s="161" t="s">
        <v>626</v>
      </c>
      <c r="C714" s="89" t="s">
        <v>226</v>
      </c>
      <c r="D714" s="139" t="s">
        <v>608</v>
      </c>
      <c r="E714" s="157">
        <v>20000</v>
      </c>
      <c r="F714" s="97">
        <f t="shared" si="30"/>
        <v>30.489803447482075</v>
      </c>
      <c r="G714" s="96">
        <f t="shared" si="31"/>
        <v>34.487860445562461</v>
      </c>
      <c r="H714" s="127">
        <v>579.91420000000005</v>
      </c>
      <c r="I714" s="158" t="s">
        <v>61</v>
      </c>
      <c r="J714" s="101" t="s">
        <v>491</v>
      </c>
      <c r="K714" s="127" t="s">
        <v>547</v>
      </c>
      <c r="L714" s="126" t="s">
        <v>1071</v>
      </c>
      <c r="M714" s="91" t="s">
        <v>492</v>
      </c>
    </row>
    <row r="715" spans="1:13" x14ac:dyDescent="0.2">
      <c r="A715" s="123">
        <v>42077</v>
      </c>
      <c r="B715" s="161" t="s">
        <v>627</v>
      </c>
      <c r="C715" s="89" t="s">
        <v>117</v>
      </c>
      <c r="D715" s="139" t="s">
        <v>11</v>
      </c>
      <c r="E715" s="157">
        <v>600</v>
      </c>
      <c r="F715" s="97">
        <f t="shared" si="30"/>
        <v>0.91469410342446233</v>
      </c>
      <c r="G715" s="96">
        <f t="shared" si="31"/>
        <v>1.0346358133668738</v>
      </c>
      <c r="H715" s="127">
        <v>579.91420000000005</v>
      </c>
      <c r="I715" s="158" t="s">
        <v>61</v>
      </c>
      <c r="J715" s="101" t="s">
        <v>491</v>
      </c>
      <c r="K715" s="127" t="s">
        <v>547</v>
      </c>
      <c r="L715" s="126" t="s">
        <v>1071</v>
      </c>
      <c r="M715" s="91" t="s">
        <v>492</v>
      </c>
    </row>
    <row r="716" spans="1:13" x14ac:dyDescent="0.2">
      <c r="A716" s="123">
        <v>42077</v>
      </c>
      <c r="B716" s="231" t="s">
        <v>658</v>
      </c>
      <c r="C716" s="89" t="s">
        <v>117</v>
      </c>
      <c r="D716" s="136" t="s">
        <v>11</v>
      </c>
      <c r="E716" s="157">
        <v>1000</v>
      </c>
      <c r="F716" s="97">
        <f t="shared" si="30"/>
        <v>1.5244901723741038</v>
      </c>
      <c r="G716" s="96">
        <f t="shared" si="31"/>
        <v>1.724393022278123</v>
      </c>
      <c r="H716" s="127">
        <v>579.91420000000005</v>
      </c>
      <c r="I716" s="158" t="s">
        <v>110</v>
      </c>
      <c r="J716" s="101" t="s">
        <v>491</v>
      </c>
      <c r="K716" s="127" t="s">
        <v>548</v>
      </c>
      <c r="L716" s="126" t="s">
        <v>1071</v>
      </c>
      <c r="M716" s="91" t="s">
        <v>492</v>
      </c>
    </row>
    <row r="717" spans="1:13" x14ac:dyDescent="0.2">
      <c r="A717" s="123">
        <v>42077</v>
      </c>
      <c r="B717" s="231" t="s">
        <v>627</v>
      </c>
      <c r="C717" s="89" t="s">
        <v>117</v>
      </c>
      <c r="D717" s="136" t="s">
        <v>11</v>
      </c>
      <c r="E717" s="157">
        <v>600</v>
      </c>
      <c r="F717" s="97">
        <f t="shared" si="30"/>
        <v>0.91469410342446233</v>
      </c>
      <c r="G717" s="96">
        <f t="shared" si="31"/>
        <v>1.0346358133668738</v>
      </c>
      <c r="H717" s="127">
        <v>579.91420000000005</v>
      </c>
      <c r="I717" s="158" t="s">
        <v>110</v>
      </c>
      <c r="J717" s="101" t="s">
        <v>491</v>
      </c>
      <c r="K717" s="127" t="s">
        <v>548</v>
      </c>
      <c r="L717" s="126" t="s">
        <v>1071</v>
      </c>
      <c r="M717" s="91" t="s">
        <v>492</v>
      </c>
    </row>
    <row r="718" spans="1:13" x14ac:dyDescent="0.2">
      <c r="A718" s="123">
        <v>42077</v>
      </c>
      <c r="B718" s="156" t="s">
        <v>753</v>
      </c>
      <c r="C718" s="89" t="s">
        <v>226</v>
      </c>
      <c r="D718" s="104" t="s">
        <v>15</v>
      </c>
      <c r="E718" s="157">
        <v>5000</v>
      </c>
      <c r="F718" s="97">
        <f t="shared" si="30"/>
        <v>7.6224508618705187</v>
      </c>
      <c r="G718" s="96">
        <f t="shared" si="31"/>
        <v>8.6219651113906153</v>
      </c>
      <c r="H718" s="127">
        <v>579.91420000000005</v>
      </c>
      <c r="I718" s="158" t="s">
        <v>16</v>
      </c>
      <c r="J718" s="101" t="s">
        <v>491</v>
      </c>
      <c r="K718" s="127" t="s">
        <v>549</v>
      </c>
      <c r="L718" s="126" t="s">
        <v>1071</v>
      </c>
      <c r="M718" s="91" t="s">
        <v>492</v>
      </c>
    </row>
    <row r="719" spans="1:13" x14ac:dyDescent="0.2">
      <c r="A719" s="123">
        <v>42077</v>
      </c>
      <c r="B719" s="156" t="s">
        <v>754</v>
      </c>
      <c r="C719" s="89" t="s">
        <v>226</v>
      </c>
      <c r="D719" s="104" t="s">
        <v>15</v>
      </c>
      <c r="E719" s="157">
        <v>5000</v>
      </c>
      <c r="F719" s="97">
        <f t="shared" si="30"/>
        <v>7.6224508618705187</v>
      </c>
      <c r="G719" s="96">
        <f t="shared" si="31"/>
        <v>8.6219651113906153</v>
      </c>
      <c r="H719" s="127">
        <v>579.91420000000005</v>
      </c>
      <c r="I719" s="158" t="s">
        <v>16</v>
      </c>
      <c r="J719" s="101" t="s">
        <v>491</v>
      </c>
      <c r="K719" s="127" t="s">
        <v>549</v>
      </c>
      <c r="L719" s="126" t="s">
        <v>1071</v>
      </c>
      <c r="M719" s="91" t="s">
        <v>492</v>
      </c>
    </row>
    <row r="720" spans="1:13" x14ac:dyDescent="0.2">
      <c r="A720" s="123">
        <v>42077</v>
      </c>
      <c r="B720" s="156" t="s">
        <v>755</v>
      </c>
      <c r="C720" s="89" t="s">
        <v>226</v>
      </c>
      <c r="D720" s="104" t="s">
        <v>15</v>
      </c>
      <c r="E720" s="157">
        <v>5000</v>
      </c>
      <c r="F720" s="97">
        <f t="shared" si="30"/>
        <v>7.6224508618705187</v>
      </c>
      <c r="G720" s="96">
        <f t="shared" si="31"/>
        <v>8.6219651113906153</v>
      </c>
      <c r="H720" s="127">
        <v>579.91420000000005</v>
      </c>
      <c r="I720" s="158" t="s">
        <v>16</v>
      </c>
      <c r="J720" s="101" t="s">
        <v>491</v>
      </c>
      <c r="K720" s="127" t="s">
        <v>549</v>
      </c>
      <c r="L720" s="126" t="s">
        <v>1071</v>
      </c>
      <c r="M720" s="91" t="s">
        <v>492</v>
      </c>
    </row>
    <row r="721" spans="1:13" x14ac:dyDescent="0.2">
      <c r="A721" s="123">
        <v>42077</v>
      </c>
      <c r="B721" s="156" t="s">
        <v>756</v>
      </c>
      <c r="C721" s="89" t="s">
        <v>226</v>
      </c>
      <c r="D721" s="104" t="s">
        <v>15</v>
      </c>
      <c r="E721" s="157">
        <v>5000</v>
      </c>
      <c r="F721" s="97">
        <f t="shared" si="30"/>
        <v>7.6224508618705187</v>
      </c>
      <c r="G721" s="96">
        <f t="shared" si="31"/>
        <v>8.6219651113906153</v>
      </c>
      <c r="H721" s="127">
        <v>579.91420000000005</v>
      </c>
      <c r="I721" s="158" t="s">
        <v>16</v>
      </c>
      <c r="J721" s="101" t="s">
        <v>491</v>
      </c>
      <c r="K721" s="127" t="s">
        <v>549</v>
      </c>
      <c r="L721" s="126" t="s">
        <v>1071</v>
      </c>
      <c r="M721" s="91" t="s">
        <v>492</v>
      </c>
    </row>
    <row r="722" spans="1:13" x14ac:dyDescent="0.2">
      <c r="A722" s="123">
        <v>42077</v>
      </c>
      <c r="B722" s="156" t="s">
        <v>757</v>
      </c>
      <c r="C722" s="89" t="s">
        <v>226</v>
      </c>
      <c r="D722" s="104" t="s">
        <v>15</v>
      </c>
      <c r="E722" s="157">
        <v>5000</v>
      </c>
      <c r="F722" s="97">
        <f t="shared" si="30"/>
        <v>7.6224508618705187</v>
      </c>
      <c r="G722" s="96">
        <f t="shared" si="31"/>
        <v>8.6219651113906153</v>
      </c>
      <c r="H722" s="127">
        <v>579.91420000000005</v>
      </c>
      <c r="I722" s="158" t="s">
        <v>16</v>
      </c>
      <c r="J722" s="101" t="s">
        <v>491</v>
      </c>
      <c r="K722" s="127" t="s">
        <v>549</v>
      </c>
      <c r="L722" s="126" t="s">
        <v>1071</v>
      </c>
      <c r="M722" s="91" t="s">
        <v>492</v>
      </c>
    </row>
    <row r="723" spans="1:13" x14ac:dyDescent="0.2">
      <c r="A723" s="123">
        <v>42077</v>
      </c>
      <c r="B723" s="231" t="s">
        <v>758</v>
      </c>
      <c r="C723" s="89" t="s">
        <v>226</v>
      </c>
      <c r="D723" s="104" t="s">
        <v>15</v>
      </c>
      <c r="E723" s="157">
        <v>5000</v>
      </c>
      <c r="F723" s="97">
        <f t="shared" si="30"/>
        <v>7.6224508618705187</v>
      </c>
      <c r="G723" s="96">
        <f t="shared" si="31"/>
        <v>8.6219651113906153</v>
      </c>
      <c r="H723" s="127">
        <v>579.91420000000005</v>
      </c>
      <c r="I723" s="158" t="s">
        <v>16</v>
      </c>
      <c r="J723" s="101" t="s">
        <v>491</v>
      </c>
      <c r="K723" s="127" t="s">
        <v>549</v>
      </c>
      <c r="L723" s="126" t="s">
        <v>1071</v>
      </c>
      <c r="M723" s="91" t="s">
        <v>492</v>
      </c>
    </row>
    <row r="724" spans="1:13" x14ac:dyDescent="0.2">
      <c r="A724" s="123">
        <v>42077</v>
      </c>
      <c r="B724" s="231" t="s">
        <v>759</v>
      </c>
      <c r="C724" s="89" t="s">
        <v>226</v>
      </c>
      <c r="D724" s="104" t="s">
        <v>15</v>
      </c>
      <c r="E724" s="157">
        <v>5000</v>
      </c>
      <c r="F724" s="97">
        <f t="shared" si="30"/>
        <v>7.6224508618705187</v>
      </c>
      <c r="G724" s="96">
        <f t="shared" si="31"/>
        <v>8.6219651113906153</v>
      </c>
      <c r="H724" s="127">
        <v>579.91420000000005</v>
      </c>
      <c r="I724" s="158" t="s">
        <v>16</v>
      </c>
      <c r="J724" s="101" t="s">
        <v>491</v>
      </c>
      <c r="K724" s="127" t="s">
        <v>549</v>
      </c>
      <c r="L724" s="126" t="s">
        <v>1071</v>
      </c>
      <c r="M724" s="91" t="s">
        <v>492</v>
      </c>
    </row>
    <row r="725" spans="1:13" x14ac:dyDescent="0.2">
      <c r="A725" s="123">
        <v>42077</v>
      </c>
      <c r="B725" s="231" t="s">
        <v>760</v>
      </c>
      <c r="C725" s="89" t="s">
        <v>226</v>
      </c>
      <c r="D725" s="104" t="s">
        <v>15</v>
      </c>
      <c r="E725" s="157">
        <v>5000</v>
      </c>
      <c r="F725" s="97">
        <f t="shared" si="30"/>
        <v>7.6224508618705187</v>
      </c>
      <c r="G725" s="96">
        <f t="shared" si="31"/>
        <v>8.6219651113906153</v>
      </c>
      <c r="H725" s="127">
        <v>579.91420000000005</v>
      </c>
      <c r="I725" s="158" t="s">
        <v>16</v>
      </c>
      <c r="J725" s="101" t="s">
        <v>491</v>
      </c>
      <c r="K725" s="127" t="s">
        <v>549</v>
      </c>
      <c r="L725" s="126" t="s">
        <v>1071</v>
      </c>
      <c r="M725" s="91" t="s">
        <v>492</v>
      </c>
    </row>
    <row r="726" spans="1:13" x14ac:dyDescent="0.2">
      <c r="A726" s="123">
        <v>42077</v>
      </c>
      <c r="B726" s="156" t="s">
        <v>816</v>
      </c>
      <c r="C726" s="89" t="s">
        <v>117</v>
      </c>
      <c r="D726" s="138" t="s">
        <v>9</v>
      </c>
      <c r="E726" s="157">
        <v>800</v>
      </c>
      <c r="F726" s="97">
        <f t="shared" si="30"/>
        <v>1.2195921378992831</v>
      </c>
      <c r="G726" s="96">
        <f t="shared" si="31"/>
        <v>1.3795144178224985</v>
      </c>
      <c r="H726" s="127">
        <v>579.91420000000005</v>
      </c>
      <c r="I726" s="158" t="s">
        <v>58</v>
      </c>
      <c r="J726" s="101" t="s">
        <v>491</v>
      </c>
      <c r="K726" s="127" t="s">
        <v>545</v>
      </c>
      <c r="L726" s="126" t="s">
        <v>1071</v>
      </c>
      <c r="M726" s="91" t="s">
        <v>492</v>
      </c>
    </row>
    <row r="727" spans="1:13" x14ac:dyDescent="0.2">
      <c r="A727" s="123">
        <v>42077</v>
      </c>
      <c r="B727" s="156" t="s">
        <v>817</v>
      </c>
      <c r="C727" s="89" t="s">
        <v>117</v>
      </c>
      <c r="D727" s="138" t="s">
        <v>9</v>
      </c>
      <c r="E727" s="157">
        <v>800</v>
      </c>
      <c r="F727" s="97">
        <f t="shared" si="30"/>
        <v>1.2195921378992831</v>
      </c>
      <c r="G727" s="96">
        <f t="shared" si="31"/>
        <v>1.3795144178224985</v>
      </c>
      <c r="H727" s="127">
        <v>579.91420000000005</v>
      </c>
      <c r="I727" s="158" t="s">
        <v>58</v>
      </c>
      <c r="J727" s="101" t="s">
        <v>491</v>
      </c>
      <c r="K727" s="127" t="s">
        <v>545</v>
      </c>
      <c r="L727" s="126" t="s">
        <v>1071</v>
      </c>
      <c r="M727" s="91" t="s">
        <v>492</v>
      </c>
    </row>
    <row r="728" spans="1:13" x14ac:dyDescent="0.2">
      <c r="A728" s="123">
        <v>42077</v>
      </c>
      <c r="B728" s="156" t="s">
        <v>1026</v>
      </c>
      <c r="C728" s="89" t="s">
        <v>117</v>
      </c>
      <c r="D728" s="137" t="s">
        <v>8</v>
      </c>
      <c r="E728" s="157">
        <v>1600</v>
      </c>
      <c r="F728" s="97">
        <f t="shared" si="30"/>
        <v>2.4391842757985662</v>
      </c>
      <c r="G728" s="96">
        <f t="shared" si="31"/>
        <v>2.759028835644997</v>
      </c>
      <c r="H728" s="127">
        <v>579.91420000000005</v>
      </c>
      <c r="I728" s="158" t="s">
        <v>12</v>
      </c>
      <c r="J728" s="101" t="s">
        <v>491</v>
      </c>
      <c r="K728" s="127" t="s">
        <v>546</v>
      </c>
      <c r="L728" s="126" t="s">
        <v>1071</v>
      </c>
      <c r="M728" s="91" t="s">
        <v>492</v>
      </c>
    </row>
    <row r="729" spans="1:13" x14ac:dyDescent="0.2">
      <c r="A729" s="123">
        <v>42077</v>
      </c>
      <c r="B729" s="156" t="s">
        <v>1027</v>
      </c>
      <c r="C729" s="89" t="s">
        <v>117</v>
      </c>
      <c r="D729" s="137" t="s">
        <v>8</v>
      </c>
      <c r="E729" s="157">
        <v>1600</v>
      </c>
      <c r="F729" s="97">
        <f t="shared" si="30"/>
        <v>2.4391842757985662</v>
      </c>
      <c r="G729" s="96">
        <f t="shared" si="31"/>
        <v>2.759028835644997</v>
      </c>
      <c r="H729" s="127">
        <v>579.91420000000005</v>
      </c>
      <c r="I729" s="158" t="s">
        <v>12</v>
      </c>
      <c r="J729" s="101" t="s">
        <v>491</v>
      </c>
      <c r="K729" s="127" t="s">
        <v>546</v>
      </c>
      <c r="L729" s="126" t="s">
        <v>1071</v>
      </c>
      <c r="M729" s="91" t="s">
        <v>492</v>
      </c>
    </row>
    <row r="730" spans="1:13" x14ac:dyDescent="0.2">
      <c r="A730" s="123">
        <v>42077</v>
      </c>
      <c r="B730" s="156" t="s">
        <v>1028</v>
      </c>
      <c r="C730" s="89" t="s">
        <v>237</v>
      </c>
      <c r="D730" s="137" t="s">
        <v>8</v>
      </c>
      <c r="E730" s="157">
        <v>1550</v>
      </c>
      <c r="F730" s="97">
        <f t="shared" si="30"/>
        <v>2.362959767179861</v>
      </c>
      <c r="G730" s="96">
        <f t="shared" si="31"/>
        <v>2.6728091845310908</v>
      </c>
      <c r="H730" s="127">
        <v>579.91420000000005</v>
      </c>
      <c r="I730" s="158" t="s">
        <v>12</v>
      </c>
      <c r="J730" s="101" t="s">
        <v>491</v>
      </c>
      <c r="K730" s="127" t="s">
        <v>546</v>
      </c>
      <c r="L730" s="126" t="s">
        <v>1071</v>
      </c>
      <c r="M730" s="91" t="s">
        <v>492</v>
      </c>
    </row>
    <row r="731" spans="1:13" x14ac:dyDescent="0.2">
      <c r="A731" s="123">
        <v>42077</v>
      </c>
      <c r="B731" s="156" t="s">
        <v>934</v>
      </c>
      <c r="C731" s="89" t="s">
        <v>117</v>
      </c>
      <c r="D731" s="137" t="s">
        <v>8</v>
      </c>
      <c r="E731" s="157">
        <v>200</v>
      </c>
      <c r="F731" s="97">
        <f t="shared" si="30"/>
        <v>0.30489803447482078</v>
      </c>
      <c r="G731" s="96">
        <f t="shared" si="31"/>
        <v>0.34487860445562463</v>
      </c>
      <c r="H731" s="127">
        <v>579.91420000000005</v>
      </c>
      <c r="I731" s="158" t="s">
        <v>62</v>
      </c>
      <c r="J731" s="101" t="s">
        <v>491</v>
      </c>
      <c r="K731" s="127" t="s">
        <v>544</v>
      </c>
      <c r="L731" s="126" t="s">
        <v>1071</v>
      </c>
      <c r="M731" s="91" t="s">
        <v>492</v>
      </c>
    </row>
    <row r="732" spans="1:13" x14ac:dyDescent="0.2">
      <c r="A732" s="123">
        <v>42077</v>
      </c>
      <c r="B732" s="156" t="s">
        <v>935</v>
      </c>
      <c r="C732" s="89" t="s">
        <v>117</v>
      </c>
      <c r="D732" s="137" t="s">
        <v>8</v>
      </c>
      <c r="E732" s="157">
        <v>200</v>
      </c>
      <c r="F732" s="97">
        <f t="shared" si="30"/>
        <v>0.30489803447482078</v>
      </c>
      <c r="G732" s="96">
        <f t="shared" si="31"/>
        <v>0.34487860445562463</v>
      </c>
      <c r="H732" s="127">
        <v>579.91420000000005</v>
      </c>
      <c r="I732" s="158" t="s">
        <v>62</v>
      </c>
      <c r="J732" s="101" t="s">
        <v>491</v>
      </c>
      <c r="K732" s="127" t="s">
        <v>544</v>
      </c>
      <c r="L732" s="126" t="s">
        <v>1071</v>
      </c>
      <c r="M732" s="91" t="s">
        <v>492</v>
      </c>
    </row>
    <row r="733" spans="1:13" x14ac:dyDescent="0.2">
      <c r="A733" s="123">
        <v>42077</v>
      </c>
      <c r="B733" s="156" t="s">
        <v>936</v>
      </c>
      <c r="C733" s="89" t="s">
        <v>117</v>
      </c>
      <c r="D733" s="137" t="s">
        <v>8</v>
      </c>
      <c r="E733" s="157">
        <v>400</v>
      </c>
      <c r="F733" s="97">
        <f t="shared" si="30"/>
        <v>0.60979606894964156</v>
      </c>
      <c r="G733" s="96">
        <f t="shared" si="31"/>
        <v>0.68975720891124925</v>
      </c>
      <c r="H733" s="127">
        <v>579.91420000000005</v>
      </c>
      <c r="I733" s="158" t="s">
        <v>62</v>
      </c>
      <c r="J733" s="101" t="s">
        <v>491</v>
      </c>
      <c r="K733" s="127" t="s">
        <v>544</v>
      </c>
      <c r="L733" s="126" t="s">
        <v>1071</v>
      </c>
      <c r="M733" s="91" t="s">
        <v>492</v>
      </c>
    </row>
    <row r="734" spans="1:13" x14ac:dyDescent="0.2">
      <c r="A734" s="123">
        <v>42077</v>
      </c>
      <c r="B734" s="156" t="s">
        <v>937</v>
      </c>
      <c r="C734" s="89" t="s">
        <v>117</v>
      </c>
      <c r="D734" s="137" t="s">
        <v>8</v>
      </c>
      <c r="E734" s="157">
        <v>2000</v>
      </c>
      <c r="F734" s="97">
        <f t="shared" si="30"/>
        <v>3.0489803447482076</v>
      </c>
      <c r="G734" s="96">
        <f t="shared" si="31"/>
        <v>3.4487860445562459</v>
      </c>
      <c r="H734" s="127">
        <v>579.91420000000005</v>
      </c>
      <c r="I734" s="158" t="s">
        <v>62</v>
      </c>
      <c r="J734" s="101" t="s">
        <v>491</v>
      </c>
      <c r="K734" s="127" t="s">
        <v>544</v>
      </c>
      <c r="L734" s="126" t="s">
        <v>1071</v>
      </c>
      <c r="M734" s="91" t="s">
        <v>492</v>
      </c>
    </row>
    <row r="735" spans="1:13" x14ac:dyDescent="0.2">
      <c r="A735" s="123">
        <v>42077</v>
      </c>
      <c r="B735" s="156" t="s">
        <v>938</v>
      </c>
      <c r="C735" s="89" t="s">
        <v>117</v>
      </c>
      <c r="D735" s="137" t="s">
        <v>8</v>
      </c>
      <c r="E735" s="157">
        <v>1000</v>
      </c>
      <c r="F735" s="97">
        <f t="shared" si="30"/>
        <v>1.5244901723741038</v>
      </c>
      <c r="G735" s="96">
        <f t="shared" si="31"/>
        <v>1.724393022278123</v>
      </c>
      <c r="H735" s="127">
        <v>579.91420000000005</v>
      </c>
      <c r="I735" s="158" t="s">
        <v>62</v>
      </c>
      <c r="J735" s="101" t="s">
        <v>491</v>
      </c>
      <c r="K735" s="127" t="s">
        <v>544</v>
      </c>
      <c r="L735" s="126" t="s">
        <v>1071</v>
      </c>
      <c r="M735" s="91" t="s">
        <v>492</v>
      </c>
    </row>
    <row r="736" spans="1:13" x14ac:dyDescent="0.2">
      <c r="A736" s="123">
        <v>42077</v>
      </c>
      <c r="B736" s="156" t="s">
        <v>939</v>
      </c>
      <c r="C736" s="89" t="s">
        <v>117</v>
      </c>
      <c r="D736" s="137" t="s">
        <v>8</v>
      </c>
      <c r="E736" s="157">
        <v>1200</v>
      </c>
      <c r="F736" s="97">
        <f t="shared" si="30"/>
        <v>1.8293882068489247</v>
      </c>
      <c r="G736" s="96">
        <f t="shared" si="31"/>
        <v>2.0692716267337476</v>
      </c>
      <c r="H736" s="127">
        <v>579.91420000000005</v>
      </c>
      <c r="I736" s="158" t="s">
        <v>62</v>
      </c>
      <c r="J736" s="101" t="s">
        <v>491</v>
      </c>
      <c r="K736" s="127" t="s">
        <v>544</v>
      </c>
      <c r="L736" s="126" t="s">
        <v>1071</v>
      </c>
      <c r="M736" s="91" t="s">
        <v>492</v>
      </c>
    </row>
    <row r="737" spans="1:13" x14ac:dyDescent="0.2">
      <c r="A737" s="123">
        <v>42077</v>
      </c>
      <c r="B737" s="156" t="s">
        <v>940</v>
      </c>
      <c r="C737" s="89" t="s">
        <v>117</v>
      </c>
      <c r="D737" s="137" t="s">
        <v>8</v>
      </c>
      <c r="E737" s="157">
        <v>600</v>
      </c>
      <c r="F737" s="97">
        <f t="shared" si="30"/>
        <v>0.91469410342446233</v>
      </c>
      <c r="G737" s="96">
        <f t="shared" si="31"/>
        <v>1.0346358133668738</v>
      </c>
      <c r="H737" s="127">
        <v>579.91420000000005</v>
      </c>
      <c r="I737" s="158" t="s">
        <v>62</v>
      </c>
      <c r="J737" s="101" t="s">
        <v>491</v>
      </c>
      <c r="K737" s="127" t="s">
        <v>544</v>
      </c>
      <c r="L737" s="126" t="s">
        <v>1071</v>
      </c>
      <c r="M737" s="91" t="s">
        <v>492</v>
      </c>
    </row>
    <row r="738" spans="1:13" x14ac:dyDescent="0.2">
      <c r="A738" s="123">
        <v>42077</v>
      </c>
      <c r="B738" s="156" t="s">
        <v>932</v>
      </c>
      <c r="C738" s="89" t="s">
        <v>237</v>
      </c>
      <c r="D738" s="137" t="s">
        <v>8</v>
      </c>
      <c r="E738" s="157">
        <v>800</v>
      </c>
      <c r="F738" s="97">
        <f t="shared" si="30"/>
        <v>1.2195921378992831</v>
      </c>
      <c r="G738" s="96">
        <f t="shared" si="31"/>
        <v>1.3795144178224985</v>
      </c>
      <c r="H738" s="127">
        <v>579.91420000000005</v>
      </c>
      <c r="I738" s="158" t="s">
        <v>62</v>
      </c>
      <c r="J738" s="101" t="s">
        <v>491</v>
      </c>
      <c r="K738" s="127" t="s">
        <v>544</v>
      </c>
      <c r="L738" s="126" t="s">
        <v>1071</v>
      </c>
      <c r="M738" s="91" t="s">
        <v>492</v>
      </c>
    </row>
    <row r="739" spans="1:13" x14ac:dyDescent="0.2">
      <c r="A739" s="123">
        <v>42077</v>
      </c>
      <c r="B739" s="156" t="s">
        <v>933</v>
      </c>
      <c r="C739" s="89" t="s">
        <v>271</v>
      </c>
      <c r="D739" s="137" t="s">
        <v>8</v>
      </c>
      <c r="E739" s="157">
        <v>3000</v>
      </c>
      <c r="F739" s="97">
        <f t="shared" si="30"/>
        <v>4.5734705171223116</v>
      </c>
      <c r="G739" s="96">
        <f t="shared" si="31"/>
        <v>5.1731790668343693</v>
      </c>
      <c r="H739" s="127">
        <v>579.91420000000005</v>
      </c>
      <c r="I739" s="158" t="s">
        <v>62</v>
      </c>
      <c r="J739" s="101" t="s">
        <v>491</v>
      </c>
      <c r="K739" s="127" t="s">
        <v>544</v>
      </c>
      <c r="L739" s="126" t="s">
        <v>1071</v>
      </c>
      <c r="M739" s="91" t="s">
        <v>492</v>
      </c>
    </row>
    <row r="740" spans="1:13" x14ac:dyDescent="0.2">
      <c r="A740" s="123">
        <v>42077</v>
      </c>
      <c r="B740" s="156" t="s">
        <v>941</v>
      </c>
      <c r="C740" s="89" t="s">
        <v>117</v>
      </c>
      <c r="D740" s="137" t="s">
        <v>8</v>
      </c>
      <c r="E740" s="157">
        <v>200</v>
      </c>
      <c r="F740" s="97">
        <f t="shared" si="30"/>
        <v>0.30489803447482078</v>
      </c>
      <c r="G740" s="96">
        <f t="shared" si="31"/>
        <v>0.34487860445562463</v>
      </c>
      <c r="H740" s="127">
        <v>579.91420000000005</v>
      </c>
      <c r="I740" s="158" t="s">
        <v>62</v>
      </c>
      <c r="J740" s="101" t="s">
        <v>491</v>
      </c>
      <c r="K740" s="127" t="s">
        <v>544</v>
      </c>
      <c r="L740" s="126" t="s">
        <v>1071</v>
      </c>
      <c r="M740" s="91" t="s">
        <v>492</v>
      </c>
    </row>
    <row r="741" spans="1:13" x14ac:dyDescent="0.2">
      <c r="A741" s="123">
        <v>42080</v>
      </c>
      <c r="B741" s="231" t="s">
        <v>761</v>
      </c>
      <c r="C741" s="89" t="s">
        <v>117</v>
      </c>
      <c r="D741" s="104" t="s">
        <v>15</v>
      </c>
      <c r="E741" s="157">
        <v>500</v>
      </c>
      <c r="F741" s="97">
        <f t="shared" si="30"/>
        <v>0.76224508618705189</v>
      </c>
      <c r="G741" s="96">
        <f t="shared" si="31"/>
        <v>0.86219651113906148</v>
      </c>
      <c r="H741" s="127">
        <v>579.91420000000005</v>
      </c>
      <c r="I741" s="158" t="s">
        <v>16</v>
      </c>
      <c r="J741" s="101" t="s">
        <v>491</v>
      </c>
      <c r="K741" s="127" t="s">
        <v>550</v>
      </c>
      <c r="L741" s="126" t="s">
        <v>1071</v>
      </c>
      <c r="M741" s="91" t="s">
        <v>492</v>
      </c>
    </row>
    <row r="742" spans="1:13" x14ac:dyDescent="0.2">
      <c r="A742" s="123">
        <v>42080</v>
      </c>
      <c r="B742" s="232" t="s">
        <v>762</v>
      </c>
      <c r="C742" s="89" t="s">
        <v>117</v>
      </c>
      <c r="D742" s="104" t="s">
        <v>15</v>
      </c>
      <c r="E742" s="157">
        <v>300</v>
      </c>
      <c r="F742" s="97">
        <f t="shared" si="30"/>
        <v>0.45734705171223117</v>
      </c>
      <c r="G742" s="96">
        <f t="shared" si="31"/>
        <v>0.51731790668343691</v>
      </c>
      <c r="H742" s="127">
        <v>579.91420000000005</v>
      </c>
      <c r="I742" s="158" t="s">
        <v>16</v>
      </c>
      <c r="J742" s="101" t="s">
        <v>491</v>
      </c>
      <c r="K742" s="127" t="s">
        <v>550</v>
      </c>
      <c r="L742" s="126" t="s">
        <v>1071</v>
      </c>
      <c r="M742" s="91" t="s">
        <v>492</v>
      </c>
    </row>
    <row r="743" spans="1:13" x14ac:dyDescent="0.2">
      <c r="A743" s="123">
        <v>42080</v>
      </c>
      <c r="B743" s="231" t="s">
        <v>763</v>
      </c>
      <c r="C743" s="89" t="s">
        <v>117</v>
      </c>
      <c r="D743" s="104" t="s">
        <v>15</v>
      </c>
      <c r="E743" s="157">
        <v>300</v>
      </c>
      <c r="F743" s="97">
        <f t="shared" si="30"/>
        <v>0.45734705171223117</v>
      </c>
      <c r="G743" s="96">
        <f t="shared" si="31"/>
        <v>0.51731790668343691</v>
      </c>
      <c r="H743" s="127">
        <v>579.91420000000005</v>
      </c>
      <c r="I743" s="158" t="s">
        <v>16</v>
      </c>
      <c r="J743" s="101" t="s">
        <v>491</v>
      </c>
      <c r="K743" s="127" t="s">
        <v>550</v>
      </c>
      <c r="L743" s="126" t="s">
        <v>1071</v>
      </c>
      <c r="M743" s="91" t="s">
        <v>492</v>
      </c>
    </row>
    <row r="744" spans="1:13" x14ac:dyDescent="0.2">
      <c r="A744" s="123">
        <v>42080</v>
      </c>
      <c r="B744" s="231" t="s">
        <v>764</v>
      </c>
      <c r="C744" s="89" t="s">
        <v>117</v>
      </c>
      <c r="D744" s="104" t="s">
        <v>15</v>
      </c>
      <c r="E744" s="157">
        <v>400</v>
      </c>
      <c r="F744" s="97">
        <f t="shared" si="30"/>
        <v>0.60979606894964156</v>
      </c>
      <c r="G744" s="96">
        <f t="shared" si="31"/>
        <v>0.68975720891124925</v>
      </c>
      <c r="H744" s="127">
        <v>579.91420000000005</v>
      </c>
      <c r="I744" s="158" t="s">
        <v>16</v>
      </c>
      <c r="J744" s="101" t="s">
        <v>491</v>
      </c>
      <c r="K744" s="127" t="s">
        <v>550</v>
      </c>
      <c r="L744" s="126" t="s">
        <v>1071</v>
      </c>
      <c r="M744" s="91" t="s">
        <v>492</v>
      </c>
    </row>
    <row r="745" spans="1:13" x14ac:dyDescent="0.2">
      <c r="A745" s="123">
        <v>42080</v>
      </c>
      <c r="B745" s="232" t="s">
        <v>1064</v>
      </c>
      <c r="C745" s="89" t="s">
        <v>226</v>
      </c>
      <c r="D745" s="104" t="s">
        <v>15</v>
      </c>
      <c r="E745" s="157">
        <v>5000</v>
      </c>
      <c r="F745" s="97">
        <f t="shared" si="30"/>
        <v>7.6224508618705187</v>
      </c>
      <c r="G745" s="96">
        <f t="shared" si="31"/>
        <v>8.6219651113906153</v>
      </c>
      <c r="H745" s="127">
        <v>579.91420000000005</v>
      </c>
      <c r="I745" s="158" t="s">
        <v>16</v>
      </c>
      <c r="J745" s="101" t="s">
        <v>491</v>
      </c>
      <c r="K745" s="127" t="s">
        <v>555</v>
      </c>
      <c r="L745" s="126" t="s">
        <v>1071</v>
      </c>
      <c r="M745" s="91" t="s">
        <v>492</v>
      </c>
    </row>
    <row r="746" spans="1:13" x14ac:dyDescent="0.2">
      <c r="A746" s="123">
        <v>42080</v>
      </c>
      <c r="B746" s="232" t="s">
        <v>1065</v>
      </c>
      <c r="C746" s="89" t="s">
        <v>226</v>
      </c>
      <c r="D746" s="104" t="s">
        <v>15</v>
      </c>
      <c r="E746" s="157">
        <v>5000</v>
      </c>
      <c r="F746" s="97">
        <f t="shared" si="30"/>
        <v>7.6224508618705187</v>
      </c>
      <c r="G746" s="96">
        <f t="shared" si="31"/>
        <v>8.6219651113906153</v>
      </c>
      <c r="H746" s="127">
        <v>579.91420000000005</v>
      </c>
      <c r="I746" s="158" t="s">
        <v>16</v>
      </c>
      <c r="J746" s="101" t="s">
        <v>491</v>
      </c>
      <c r="K746" s="127" t="s">
        <v>555</v>
      </c>
      <c r="L746" s="126" t="s">
        <v>1071</v>
      </c>
      <c r="M746" s="91" t="s">
        <v>492</v>
      </c>
    </row>
    <row r="747" spans="1:13" x14ac:dyDescent="0.2">
      <c r="A747" s="123">
        <v>42080</v>
      </c>
      <c r="B747" s="232" t="s">
        <v>1066</v>
      </c>
      <c r="C747" s="89" t="s">
        <v>226</v>
      </c>
      <c r="D747" s="104" t="s">
        <v>15</v>
      </c>
      <c r="E747" s="157">
        <v>15000</v>
      </c>
      <c r="F747" s="97">
        <f t="shared" si="30"/>
        <v>22.867352585611556</v>
      </c>
      <c r="G747" s="96">
        <f t="shared" si="31"/>
        <v>25.865895334171846</v>
      </c>
      <c r="H747" s="127">
        <v>579.91420000000005</v>
      </c>
      <c r="I747" s="158" t="s">
        <v>16</v>
      </c>
      <c r="J747" s="101" t="s">
        <v>491</v>
      </c>
      <c r="K747" s="127" t="s">
        <v>555</v>
      </c>
      <c r="L747" s="126" t="s">
        <v>1071</v>
      </c>
      <c r="M747" s="91" t="s">
        <v>492</v>
      </c>
    </row>
    <row r="748" spans="1:13" x14ac:dyDescent="0.2">
      <c r="A748" s="123">
        <v>42080</v>
      </c>
      <c r="B748" s="231" t="s">
        <v>765</v>
      </c>
      <c r="C748" s="89" t="s">
        <v>226</v>
      </c>
      <c r="D748" s="104" t="s">
        <v>15</v>
      </c>
      <c r="E748" s="157">
        <v>15000</v>
      </c>
      <c r="F748" s="97">
        <f t="shared" si="30"/>
        <v>22.867352585611556</v>
      </c>
      <c r="G748" s="96">
        <f t="shared" si="31"/>
        <v>25.865895334171846</v>
      </c>
      <c r="H748" s="127">
        <v>579.91420000000005</v>
      </c>
      <c r="I748" s="158" t="s">
        <v>16</v>
      </c>
      <c r="J748" s="101" t="s">
        <v>491</v>
      </c>
      <c r="K748" s="127" t="s">
        <v>555</v>
      </c>
      <c r="L748" s="126" t="s">
        <v>1071</v>
      </c>
      <c r="M748" s="91" t="s">
        <v>492</v>
      </c>
    </row>
    <row r="749" spans="1:13" x14ac:dyDescent="0.2">
      <c r="A749" s="123">
        <v>42080</v>
      </c>
      <c r="B749" s="231" t="s">
        <v>766</v>
      </c>
      <c r="C749" s="89" t="s">
        <v>226</v>
      </c>
      <c r="D749" s="104" t="s">
        <v>15</v>
      </c>
      <c r="E749" s="157">
        <v>15000</v>
      </c>
      <c r="F749" s="97">
        <f t="shared" si="30"/>
        <v>22.867352585611556</v>
      </c>
      <c r="G749" s="96">
        <f t="shared" si="31"/>
        <v>25.865895334171846</v>
      </c>
      <c r="H749" s="127">
        <v>579.91420000000005</v>
      </c>
      <c r="I749" s="158" t="s">
        <v>16</v>
      </c>
      <c r="J749" s="101" t="s">
        <v>491</v>
      </c>
      <c r="K749" s="127" t="s">
        <v>555</v>
      </c>
      <c r="L749" s="126" t="s">
        <v>1071</v>
      </c>
      <c r="M749" s="91" t="s">
        <v>492</v>
      </c>
    </row>
    <row r="750" spans="1:13" x14ac:dyDescent="0.2">
      <c r="A750" s="123">
        <v>42080</v>
      </c>
      <c r="B750" s="231" t="s">
        <v>767</v>
      </c>
      <c r="C750" s="89" t="s">
        <v>226</v>
      </c>
      <c r="D750" s="104" t="s">
        <v>15</v>
      </c>
      <c r="E750" s="157">
        <v>15000</v>
      </c>
      <c r="F750" s="97">
        <f t="shared" si="30"/>
        <v>22.867352585611556</v>
      </c>
      <c r="G750" s="96">
        <f t="shared" si="31"/>
        <v>25.865895334171846</v>
      </c>
      <c r="H750" s="127">
        <v>579.91420000000005</v>
      </c>
      <c r="I750" s="158" t="s">
        <v>16</v>
      </c>
      <c r="J750" s="101" t="s">
        <v>491</v>
      </c>
      <c r="K750" s="127" t="s">
        <v>555</v>
      </c>
      <c r="L750" s="126" t="s">
        <v>1071</v>
      </c>
      <c r="M750" s="91" t="s">
        <v>492</v>
      </c>
    </row>
    <row r="751" spans="1:13" x14ac:dyDescent="0.2">
      <c r="A751" s="123">
        <v>42080</v>
      </c>
      <c r="B751" s="156" t="s">
        <v>818</v>
      </c>
      <c r="C751" s="89" t="s">
        <v>117</v>
      </c>
      <c r="D751" s="138" t="s">
        <v>9</v>
      </c>
      <c r="E751" s="157">
        <v>800</v>
      </c>
      <c r="F751" s="97">
        <f t="shared" si="30"/>
        <v>1.2195921378992831</v>
      </c>
      <c r="G751" s="96">
        <f t="shared" si="31"/>
        <v>1.3795144178224985</v>
      </c>
      <c r="H751" s="127">
        <v>579.91420000000005</v>
      </c>
      <c r="I751" s="158" t="s">
        <v>58</v>
      </c>
      <c r="J751" s="101" t="s">
        <v>491</v>
      </c>
      <c r="K751" s="127" t="s">
        <v>551</v>
      </c>
      <c r="L751" s="126" t="s">
        <v>1071</v>
      </c>
      <c r="M751" s="91" t="s">
        <v>492</v>
      </c>
    </row>
    <row r="752" spans="1:13" x14ac:dyDescent="0.2">
      <c r="A752" s="123">
        <v>42080</v>
      </c>
      <c r="B752" s="156" t="s">
        <v>819</v>
      </c>
      <c r="C752" s="89" t="s">
        <v>125</v>
      </c>
      <c r="D752" s="138" t="s">
        <v>9</v>
      </c>
      <c r="E752" s="157">
        <v>36800</v>
      </c>
      <c r="F752" s="97">
        <f t="shared" si="30"/>
        <v>56.101238343367022</v>
      </c>
      <c r="G752" s="96">
        <f t="shared" si="31"/>
        <v>63.457663219834927</v>
      </c>
      <c r="H752" s="127">
        <v>579.91420000000005</v>
      </c>
      <c r="I752" s="158" t="s">
        <v>58</v>
      </c>
      <c r="J752" s="101" t="s">
        <v>491</v>
      </c>
      <c r="K752" s="127" t="s">
        <v>551</v>
      </c>
      <c r="L752" s="126" t="s">
        <v>1071</v>
      </c>
      <c r="M752" s="91" t="s">
        <v>492</v>
      </c>
    </row>
    <row r="753" spans="1:13" x14ac:dyDescent="0.2">
      <c r="A753" s="123">
        <v>42080</v>
      </c>
      <c r="B753" s="156" t="s">
        <v>141</v>
      </c>
      <c r="C753" s="89" t="s">
        <v>125</v>
      </c>
      <c r="D753" s="138" t="s">
        <v>9</v>
      </c>
      <c r="E753" s="157">
        <v>2000</v>
      </c>
      <c r="F753" s="97">
        <f t="shared" si="30"/>
        <v>3.0489803447482076</v>
      </c>
      <c r="G753" s="96">
        <f t="shared" si="31"/>
        <v>3.4487860445562459</v>
      </c>
      <c r="H753" s="127">
        <v>579.91420000000005</v>
      </c>
      <c r="I753" s="158" t="s">
        <v>58</v>
      </c>
      <c r="J753" s="101" t="s">
        <v>491</v>
      </c>
      <c r="K753" s="127" t="s">
        <v>556</v>
      </c>
      <c r="L753" s="126" t="s">
        <v>1071</v>
      </c>
      <c r="M753" s="91" t="s">
        <v>492</v>
      </c>
    </row>
    <row r="754" spans="1:13" x14ac:dyDescent="0.2">
      <c r="A754" s="123">
        <v>42080</v>
      </c>
      <c r="B754" s="156" t="s">
        <v>820</v>
      </c>
      <c r="C754" s="89" t="s">
        <v>117</v>
      </c>
      <c r="D754" s="138" t="s">
        <v>9</v>
      </c>
      <c r="E754" s="157">
        <v>400</v>
      </c>
      <c r="F754" s="97">
        <f t="shared" si="30"/>
        <v>0.60979606894964156</v>
      </c>
      <c r="G754" s="96">
        <f t="shared" si="31"/>
        <v>0.68975720891124925</v>
      </c>
      <c r="H754" s="127">
        <v>579.91420000000005</v>
      </c>
      <c r="I754" s="158" t="s">
        <v>58</v>
      </c>
      <c r="J754" s="101" t="s">
        <v>491</v>
      </c>
      <c r="K754" s="127" t="s">
        <v>557</v>
      </c>
      <c r="L754" s="126" t="s">
        <v>1071</v>
      </c>
      <c r="M754" s="91" t="s">
        <v>492</v>
      </c>
    </row>
    <row r="755" spans="1:13" x14ac:dyDescent="0.2">
      <c r="A755" s="123">
        <v>42080</v>
      </c>
      <c r="B755" s="156" t="s">
        <v>821</v>
      </c>
      <c r="C755" s="89" t="s">
        <v>117</v>
      </c>
      <c r="D755" s="138" t="s">
        <v>9</v>
      </c>
      <c r="E755" s="157">
        <v>400</v>
      </c>
      <c r="F755" s="97">
        <f t="shared" si="30"/>
        <v>0.60979606894964156</v>
      </c>
      <c r="G755" s="96">
        <f t="shared" si="31"/>
        <v>0.68975720891124925</v>
      </c>
      <c r="H755" s="127">
        <v>579.91420000000005</v>
      </c>
      <c r="I755" s="158" t="s">
        <v>58</v>
      </c>
      <c r="J755" s="101" t="s">
        <v>491</v>
      </c>
      <c r="K755" s="127" t="s">
        <v>557</v>
      </c>
      <c r="L755" s="126" t="s">
        <v>1071</v>
      </c>
      <c r="M755" s="91" t="s">
        <v>492</v>
      </c>
    </row>
    <row r="756" spans="1:13" x14ac:dyDescent="0.2">
      <c r="A756" s="123">
        <v>42080</v>
      </c>
      <c r="B756" s="156" t="s">
        <v>1029</v>
      </c>
      <c r="C756" s="89" t="s">
        <v>117</v>
      </c>
      <c r="D756" s="137" t="s">
        <v>8</v>
      </c>
      <c r="E756" s="157">
        <v>1500</v>
      </c>
      <c r="F756" s="97">
        <f t="shared" si="30"/>
        <v>2.2867352585611558</v>
      </c>
      <c r="G756" s="96">
        <f t="shared" si="31"/>
        <v>2.5865895334171847</v>
      </c>
      <c r="H756" s="127">
        <v>579.91420000000005</v>
      </c>
      <c r="I756" s="158" t="s">
        <v>12</v>
      </c>
      <c r="J756" s="101" t="s">
        <v>491</v>
      </c>
      <c r="K756" s="127" t="s">
        <v>552</v>
      </c>
      <c r="L756" s="126" t="s">
        <v>1071</v>
      </c>
      <c r="M756" s="91" t="s">
        <v>492</v>
      </c>
    </row>
    <row r="757" spans="1:13" x14ac:dyDescent="0.2">
      <c r="A757" s="123">
        <v>42080</v>
      </c>
      <c r="B757" s="156" t="s">
        <v>1030</v>
      </c>
      <c r="C757" s="89" t="s">
        <v>117</v>
      </c>
      <c r="D757" s="137" t="s">
        <v>8</v>
      </c>
      <c r="E757" s="157">
        <v>1500</v>
      </c>
      <c r="F757" s="97">
        <f t="shared" si="30"/>
        <v>2.2867352585611558</v>
      </c>
      <c r="G757" s="96">
        <f t="shared" si="31"/>
        <v>2.5865895334171847</v>
      </c>
      <c r="H757" s="127">
        <v>579.91420000000005</v>
      </c>
      <c r="I757" s="158" t="s">
        <v>12</v>
      </c>
      <c r="J757" s="101" t="s">
        <v>491</v>
      </c>
      <c r="K757" s="127" t="s">
        <v>552</v>
      </c>
      <c r="L757" s="126" t="s">
        <v>1071</v>
      </c>
      <c r="M757" s="91" t="s">
        <v>492</v>
      </c>
    </row>
    <row r="758" spans="1:13" x14ac:dyDescent="0.2">
      <c r="A758" s="123">
        <v>42080</v>
      </c>
      <c r="B758" s="156" t="s">
        <v>1031</v>
      </c>
      <c r="C758" s="89" t="s">
        <v>237</v>
      </c>
      <c r="D758" s="137" t="s">
        <v>8</v>
      </c>
      <c r="E758" s="157">
        <v>1800</v>
      </c>
      <c r="F758" s="97">
        <f t="shared" si="30"/>
        <v>2.7440823102733867</v>
      </c>
      <c r="G758" s="96">
        <f t="shared" si="31"/>
        <v>3.1039074401006217</v>
      </c>
      <c r="H758" s="127">
        <v>579.91420000000005</v>
      </c>
      <c r="I758" s="158" t="s">
        <v>12</v>
      </c>
      <c r="J758" s="101" t="s">
        <v>491</v>
      </c>
      <c r="K758" s="127" t="s">
        <v>552</v>
      </c>
      <c r="L758" s="126" t="s">
        <v>1071</v>
      </c>
      <c r="M758" s="91" t="s">
        <v>492</v>
      </c>
    </row>
    <row r="759" spans="1:13" x14ac:dyDescent="0.2">
      <c r="A759" s="123">
        <v>42081</v>
      </c>
      <c r="B759" s="231" t="s">
        <v>658</v>
      </c>
      <c r="C759" s="89" t="s">
        <v>117</v>
      </c>
      <c r="D759" s="136" t="s">
        <v>11</v>
      </c>
      <c r="E759" s="157">
        <v>1000</v>
      </c>
      <c r="F759" s="97">
        <f t="shared" si="30"/>
        <v>1.5244901723741038</v>
      </c>
      <c r="G759" s="96">
        <f t="shared" si="31"/>
        <v>1.724393022278123</v>
      </c>
      <c r="H759" s="127">
        <v>579.91420000000005</v>
      </c>
      <c r="I759" s="158" t="s">
        <v>110</v>
      </c>
      <c r="J759" s="101" t="s">
        <v>491</v>
      </c>
      <c r="K759" s="127" t="s">
        <v>560</v>
      </c>
      <c r="L759" s="126" t="s">
        <v>1071</v>
      </c>
      <c r="M759" s="91" t="s">
        <v>492</v>
      </c>
    </row>
    <row r="760" spans="1:13" x14ac:dyDescent="0.2">
      <c r="A760" s="123">
        <v>42081</v>
      </c>
      <c r="B760" s="231" t="s">
        <v>627</v>
      </c>
      <c r="C760" s="89" t="s">
        <v>117</v>
      </c>
      <c r="D760" s="136" t="s">
        <v>11</v>
      </c>
      <c r="E760" s="157">
        <v>600</v>
      </c>
      <c r="F760" s="97">
        <f t="shared" si="30"/>
        <v>0.91469410342446233</v>
      </c>
      <c r="G760" s="96">
        <f t="shared" si="31"/>
        <v>1.0346358133668738</v>
      </c>
      <c r="H760" s="127">
        <v>579.91420000000005</v>
      </c>
      <c r="I760" s="158" t="s">
        <v>110</v>
      </c>
      <c r="J760" s="101" t="s">
        <v>491</v>
      </c>
      <c r="K760" s="127" t="s">
        <v>560</v>
      </c>
      <c r="L760" s="126" t="s">
        <v>1071</v>
      </c>
      <c r="M760" s="91" t="s">
        <v>492</v>
      </c>
    </row>
    <row r="761" spans="1:13" x14ac:dyDescent="0.2">
      <c r="A761" s="123">
        <v>42081</v>
      </c>
      <c r="B761" s="156" t="s">
        <v>822</v>
      </c>
      <c r="C761" s="89" t="s">
        <v>125</v>
      </c>
      <c r="D761" s="138" t="s">
        <v>9</v>
      </c>
      <c r="E761" s="157">
        <v>10000</v>
      </c>
      <c r="F761" s="97">
        <f t="shared" si="30"/>
        <v>15.244901723741037</v>
      </c>
      <c r="G761" s="96">
        <f t="shared" si="31"/>
        <v>17.243930222781231</v>
      </c>
      <c r="H761" s="127">
        <v>579.91420000000005</v>
      </c>
      <c r="I761" s="158" t="s">
        <v>58</v>
      </c>
      <c r="J761" s="101" t="s">
        <v>491</v>
      </c>
      <c r="K761" s="127" t="s">
        <v>558</v>
      </c>
      <c r="L761" s="126" t="s">
        <v>1071</v>
      </c>
      <c r="M761" s="91" t="s">
        <v>492</v>
      </c>
    </row>
    <row r="762" spans="1:13" x14ac:dyDescent="0.2">
      <c r="A762" s="123">
        <v>42081</v>
      </c>
      <c r="B762" s="156" t="s">
        <v>823</v>
      </c>
      <c r="C762" s="89" t="s">
        <v>125</v>
      </c>
      <c r="D762" s="138" t="s">
        <v>9</v>
      </c>
      <c r="E762" s="157">
        <v>27000</v>
      </c>
      <c r="F762" s="97">
        <f t="shared" si="30"/>
        <v>41.161234654100802</v>
      </c>
      <c r="G762" s="96">
        <f t="shared" si="31"/>
        <v>46.55861160150932</v>
      </c>
      <c r="H762" s="127">
        <v>579.91420000000005</v>
      </c>
      <c r="I762" s="158" t="s">
        <v>58</v>
      </c>
      <c r="J762" s="101" t="s">
        <v>491</v>
      </c>
      <c r="K762" s="127" t="s">
        <v>559</v>
      </c>
      <c r="L762" s="126" t="s">
        <v>1071</v>
      </c>
      <c r="M762" s="91" t="s">
        <v>492</v>
      </c>
    </row>
    <row r="763" spans="1:13" x14ac:dyDescent="0.2">
      <c r="A763" s="123">
        <v>42081</v>
      </c>
      <c r="B763" s="156" t="s">
        <v>824</v>
      </c>
      <c r="C763" s="89" t="s">
        <v>117</v>
      </c>
      <c r="D763" s="138" t="s">
        <v>9</v>
      </c>
      <c r="E763" s="157">
        <v>400</v>
      </c>
      <c r="F763" s="97">
        <f t="shared" si="30"/>
        <v>0.60979606894964156</v>
      </c>
      <c r="G763" s="96">
        <f t="shared" si="31"/>
        <v>0.68975720891124925</v>
      </c>
      <c r="H763" s="127">
        <v>579.91420000000005</v>
      </c>
      <c r="I763" s="158" t="s">
        <v>58</v>
      </c>
      <c r="J763" s="101" t="s">
        <v>491</v>
      </c>
      <c r="K763" s="127" t="s">
        <v>559</v>
      </c>
      <c r="L763" s="126" t="s">
        <v>1071</v>
      </c>
      <c r="M763" s="91" t="s">
        <v>492</v>
      </c>
    </row>
    <row r="764" spans="1:13" x14ac:dyDescent="0.2">
      <c r="A764" s="123">
        <v>42081</v>
      </c>
      <c r="B764" s="156" t="s">
        <v>825</v>
      </c>
      <c r="C764" s="89" t="s">
        <v>117</v>
      </c>
      <c r="D764" s="138" t="s">
        <v>9</v>
      </c>
      <c r="E764" s="157">
        <v>600</v>
      </c>
      <c r="F764" s="97">
        <f t="shared" si="30"/>
        <v>0.91469410342446233</v>
      </c>
      <c r="G764" s="96">
        <f t="shared" si="31"/>
        <v>1.0346358133668738</v>
      </c>
      <c r="H764" s="127">
        <v>579.91420000000005</v>
      </c>
      <c r="I764" s="158" t="s">
        <v>58</v>
      </c>
      <c r="J764" s="101" t="s">
        <v>491</v>
      </c>
      <c r="K764" s="127" t="s">
        <v>559</v>
      </c>
      <c r="L764" s="126" t="s">
        <v>1071</v>
      </c>
      <c r="M764" s="91" t="s">
        <v>492</v>
      </c>
    </row>
    <row r="765" spans="1:13" x14ac:dyDescent="0.2">
      <c r="A765" s="123">
        <v>42081</v>
      </c>
      <c r="B765" s="156" t="s">
        <v>826</v>
      </c>
      <c r="C765" s="89" t="s">
        <v>117</v>
      </c>
      <c r="D765" s="138" t="s">
        <v>9</v>
      </c>
      <c r="E765" s="157">
        <v>400</v>
      </c>
      <c r="F765" s="97">
        <f t="shared" si="30"/>
        <v>0.60979606894964156</v>
      </c>
      <c r="G765" s="96">
        <f t="shared" si="31"/>
        <v>0.68975720891124925</v>
      </c>
      <c r="H765" s="127">
        <v>579.91420000000005</v>
      </c>
      <c r="I765" s="158" t="s">
        <v>58</v>
      </c>
      <c r="J765" s="101" t="s">
        <v>491</v>
      </c>
      <c r="K765" s="127" t="s">
        <v>559</v>
      </c>
      <c r="L765" s="126" t="s">
        <v>1071</v>
      </c>
      <c r="M765" s="91" t="s">
        <v>492</v>
      </c>
    </row>
    <row r="766" spans="1:13" x14ac:dyDescent="0.2">
      <c r="A766" s="123">
        <v>42081</v>
      </c>
      <c r="B766" s="156" t="s">
        <v>827</v>
      </c>
      <c r="C766" s="89" t="s">
        <v>117</v>
      </c>
      <c r="D766" s="138" t="s">
        <v>9</v>
      </c>
      <c r="E766" s="157">
        <v>900</v>
      </c>
      <c r="F766" s="97">
        <f t="shared" si="30"/>
        <v>1.3720411551366933</v>
      </c>
      <c r="G766" s="96">
        <f t="shared" si="31"/>
        <v>1.5519537200503108</v>
      </c>
      <c r="H766" s="127">
        <v>579.91420000000005</v>
      </c>
      <c r="I766" s="158" t="s">
        <v>58</v>
      </c>
      <c r="J766" s="101" t="s">
        <v>491</v>
      </c>
      <c r="K766" s="127" t="s">
        <v>559</v>
      </c>
      <c r="L766" s="126" t="s">
        <v>1071</v>
      </c>
      <c r="M766" s="91" t="s">
        <v>492</v>
      </c>
    </row>
    <row r="767" spans="1:13" x14ac:dyDescent="0.2">
      <c r="A767" s="123">
        <v>42081</v>
      </c>
      <c r="B767" s="156" t="s">
        <v>1032</v>
      </c>
      <c r="C767" s="89" t="s">
        <v>117</v>
      </c>
      <c r="D767" s="137" t="s">
        <v>8</v>
      </c>
      <c r="E767" s="157">
        <v>600</v>
      </c>
      <c r="F767" s="97">
        <f t="shared" si="30"/>
        <v>0.91469410342446233</v>
      </c>
      <c r="G767" s="96">
        <f t="shared" si="31"/>
        <v>1.0346358133668738</v>
      </c>
      <c r="H767" s="127">
        <v>579.91420000000005</v>
      </c>
      <c r="I767" s="158" t="s">
        <v>12</v>
      </c>
      <c r="J767" s="101" t="s">
        <v>491</v>
      </c>
      <c r="K767" s="127" t="s">
        <v>553</v>
      </c>
      <c r="L767" s="126" t="s">
        <v>1071</v>
      </c>
      <c r="M767" s="91" t="s">
        <v>492</v>
      </c>
    </row>
    <row r="768" spans="1:13" x14ac:dyDescent="0.2">
      <c r="A768" s="123">
        <v>42081</v>
      </c>
      <c r="B768" s="156" t="s">
        <v>1033</v>
      </c>
      <c r="C768" s="89" t="s">
        <v>117</v>
      </c>
      <c r="D768" s="137" t="s">
        <v>8</v>
      </c>
      <c r="E768" s="157">
        <v>4000</v>
      </c>
      <c r="F768" s="97">
        <f t="shared" si="30"/>
        <v>6.0979606894964151</v>
      </c>
      <c r="G768" s="96">
        <f t="shared" si="31"/>
        <v>6.8975720891124919</v>
      </c>
      <c r="H768" s="127">
        <v>579.91420000000005</v>
      </c>
      <c r="I768" s="158" t="s">
        <v>12</v>
      </c>
      <c r="J768" s="101" t="s">
        <v>491</v>
      </c>
      <c r="K768" s="127" t="s">
        <v>553</v>
      </c>
      <c r="L768" s="126" t="s">
        <v>1071</v>
      </c>
      <c r="M768" s="91" t="s">
        <v>492</v>
      </c>
    </row>
    <row r="769" spans="1:13" x14ac:dyDescent="0.2">
      <c r="A769" s="123">
        <v>42081</v>
      </c>
      <c r="B769" s="156" t="s">
        <v>1034</v>
      </c>
      <c r="C769" s="89" t="s">
        <v>117</v>
      </c>
      <c r="D769" s="137" t="s">
        <v>8</v>
      </c>
      <c r="E769" s="157">
        <v>600</v>
      </c>
      <c r="F769" s="97">
        <f t="shared" si="30"/>
        <v>0.91469410342446233</v>
      </c>
      <c r="G769" s="96">
        <f t="shared" si="31"/>
        <v>1.0346358133668738</v>
      </c>
      <c r="H769" s="127">
        <v>579.91420000000005</v>
      </c>
      <c r="I769" s="158" t="s">
        <v>12</v>
      </c>
      <c r="J769" s="101" t="s">
        <v>491</v>
      </c>
      <c r="K769" s="127" t="s">
        <v>553</v>
      </c>
      <c r="L769" s="126" t="s">
        <v>1071</v>
      </c>
      <c r="M769" s="91" t="s">
        <v>492</v>
      </c>
    </row>
    <row r="770" spans="1:13" x14ac:dyDescent="0.2">
      <c r="A770" s="123">
        <v>42081</v>
      </c>
      <c r="B770" s="156" t="s">
        <v>1035</v>
      </c>
      <c r="C770" s="89" t="s">
        <v>271</v>
      </c>
      <c r="D770" s="155" t="s">
        <v>8</v>
      </c>
      <c r="E770" s="157">
        <v>5000</v>
      </c>
      <c r="F770" s="97">
        <f t="shared" ref="F770:F833" si="32">E770/655.957</f>
        <v>7.6224508618705187</v>
      </c>
      <c r="G770" s="96">
        <f t="shared" ref="G770:G833" si="33">E770/H770</f>
        <v>8.6219651113906153</v>
      </c>
      <c r="H770" s="127">
        <v>579.91420000000005</v>
      </c>
      <c r="I770" s="158" t="s">
        <v>12</v>
      </c>
      <c r="J770" s="101" t="s">
        <v>491</v>
      </c>
      <c r="K770" s="127" t="s">
        <v>553</v>
      </c>
      <c r="L770" s="126" t="s">
        <v>1071</v>
      </c>
      <c r="M770" s="91" t="s">
        <v>492</v>
      </c>
    </row>
    <row r="771" spans="1:13" x14ac:dyDescent="0.2">
      <c r="A771" s="123">
        <v>42081</v>
      </c>
      <c r="B771" s="156" t="s">
        <v>1036</v>
      </c>
      <c r="C771" s="89" t="s">
        <v>271</v>
      </c>
      <c r="D771" s="155" t="s">
        <v>8</v>
      </c>
      <c r="E771" s="157">
        <v>3000</v>
      </c>
      <c r="F771" s="97">
        <f t="shared" si="32"/>
        <v>4.5734705171223116</v>
      </c>
      <c r="G771" s="96">
        <f t="shared" si="33"/>
        <v>5.1731790668343693</v>
      </c>
      <c r="H771" s="127">
        <v>579.91420000000005</v>
      </c>
      <c r="I771" s="158" t="s">
        <v>12</v>
      </c>
      <c r="J771" s="101" t="s">
        <v>491</v>
      </c>
      <c r="K771" s="127" t="s">
        <v>553</v>
      </c>
      <c r="L771" s="126" t="s">
        <v>1071</v>
      </c>
      <c r="M771" s="91" t="s">
        <v>492</v>
      </c>
    </row>
    <row r="772" spans="1:13" x14ac:dyDescent="0.2">
      <c r="A772" s="123">
        <v>42081</v>
      </c>
      <c r="B772" s="156" t="s">
        <v>1037</v>
      </c>
      <c r="C772" s="89" t="s">
        <v>237</v>
      </c>
      <c r="D772" s="155" t="s">
        <v>8</v>
      </c>
      <c r="E772" s="157">
        <v>1500</v>
      </c>
      <c r="F772" s="97">
        <f t="shared" si="32"/>
        <v>2.2867352585611558</v>
      </c>
      <c r="G772" s="96">
        <f t="shared" si="33"/>
        <v>2.5865895334171847</v>
      </c>
      <c r="H772" s="127">
        <v>579.91420000000005</v>
      </c>
      <c r="I772" s="158" t="s">
        <v>12</v>
      </c>
      <c r="J772" s="101" t="s">
        <v>491</v>
      </c>
      <c r="K772" s="127" t="s">
        <v>553</v>
      </c>
      <c r="L772" s="126" t="s">
        <v>1071</v>
      </c>
      <c r="M772" s="91" t="s">
        <v>492</v>
      </c>
    </row>
    <row r="773" spans="1:13" x14ac:dyDescent="0.2">
      <c r="A773" s="123">
        <v>42081</v>
      </c>
      <c r="B773" s="156" t="s">
        <v>1038</v>
      </c>
      <c r="C773" s="89" t="s">
        <v>117</v>
      </c>
      <c r="D773" s="155" t="s">
        <v>8</v>
      </c>
      <c r="E773" s="157">
        <v>1000</v>
      </c>
      <c r="F773" s="97">
        <f t="shared" si="32"/>
        <v>1.5244901723741038</v>
      </c>
      <c r="G773" s="96">
        <f t="shared" si="33"/>
        <v>1.724393022278123</v>
      </c>
      <c r="H773" s="127">
        <v>579.91420000000005</v>
      </c>
      <c r="I773" s="158" t="s">
        <v>12</v>
      </c>
      <c r="J773" s="101" t="s">
        <v>491</v>
      </c>
      <c r="K773" s="127" t="s">
        <v>553</v>
      </c>
      <c r="L773" s="126" t="s">
        <v>1071</v>
      </c>
      <c r="M773" s="91" t="s">
        <v>492</v>
      </c>
    </row>
    <row r="774" spans="1:13" x14ac:dyDescent="0.2">
      <c r="A774" s="123">
        <v>42081</v>
      </c>
      <c r="B774" s="156" t="s">
        <v>942</v>
      </c>
      <c r="C774" s="89" t="s">
        <v>117</v>
      </c>
      <c r="D774" s="155" t="s">
        <v>8</v>
      </c>
      <c r="E774" s="157">
        <v>600</v>
      </c>
      <c r="F774" s="97">
        <f t="shared" si="32"/>
        <v>0.91469410342446233</v>
      </c>
      <c r="G774" s="96">
        <f t="shared" si="33"/>
        <v>1.0346358133668738</v>
      </c>
      <c r="H774" s="127">
        <v>579.91420000000005</v>
      </c>
      <c r="I774" s="158" t="s">
        <v>62</v>
      </c>
      <c r="J774" s="101" t="s">
        <v>491</v>
      </c>
      <c r="K774" s="127" t="s">
        <v>554</v>
      </c>
      <c r="L774" s="126" t="s">
        <v>1071</v>
      </c>
      <c r="M774" s="91" t="s">
        <v>492</v>
      </c>
    </row>
    <row r="775" spans="1:13" x14ac:dyDescent="0.2">
      <c r="A775" s="123">
        <v>42081</v>
      </c>
      <c r="B775" s="156" t="s">
        <v>943</v>
      </c>
      <c r="C775" s="89" t="s">
        <v>117</v>
      </c>
      <c r="D775" s="155" t="s">
        <v>8</v>
      </c>
      <c r="E775" s="157">
        <v>5000</v>
      </c>
      <c r="F775" s="97">
        <f t="shared" si="32"/>
        <v>7.6224508618705187</v>
      </c>
      <c r="G775" s="96">
        <f t="shared" si="33"/>
        <v>8.6219651113906153</v>
      </c>
      <c r="H775" s="127">
        <v>579.91420000000005</v>
      </c>
      <c r="I775" s="158" t="s">
        <v>62</v>
      </c>
      <c r="J775" s="101" t="s">
        <v>491</v>
      </c>
      <c r="K775" s="127" t="s">
        <v>554</v>
      </c>
      <c r="L775" s="126" t="s">
        <v>1071</v>
      </c>
      <c r="M775" s="91" t="s">
        <v>492</v>
      </c>
    </row>
    <row r="776" spans="1:13" x14ac:dyDescent="0.2">
      <c r="A776" s="123">
        <v>42081</v>
      </c>
      <c r="B776" s="156" t="s">
        <v>944</v>
      </c>
      <c r="C776" s="89" t="s">
        <v>117</v>
      </c>
      <c r="D776" s="155" t="s">
        <v>8</v>
      </c>
      <c r="E776" s="157">
        <v>200</v>
      </c>
      <c r="F776" s="97">
        <f t="shared" si="32"/>
        <v>0.30489803447482078</v>
      </c>
      <c r="G776" s="96">
        <f t="shared" si="33"/>
        <v>0.34487860445562463</v>
      </c>
      <c r="H776" s="127">
        <v>579.91420000000005</v>
      </c>
      <c r="I776" s="158" t="s">
        <v>62</v>
      </c>
      <c r="J776" s="101" t="s">
        <v>491</v>
      </c>
      <c r="K776" s="127" t="s">
        <v>554</v>
      </c>
      <c r="L776" s="126" t="s">
        <v>1071</v>
      </c>
      <c r="M776" s="91" t="s">
        <v>492</v>
      </c>
    </row>
    <row r="777" spans="1:13" x14ac:dyDescent="0.2">
      <c r="A777" s="123">
        <v>42081</v>
      </c>
      <c r="B777" s="156" t="s">
        <v>945</v>
      </c>
      <c r="C777" s="89" t="s">
        <v>117</v>
      </c>
      <c r="D777" s="155" t="s">
        <v>8</v>
      </c>
      <c r="E777" s="157">
        <v>300</v>
      </c>
      <c r="F777" s="97">
        <f t="shared" si="32"/>
        <v>0.45734705171223117</v>
      </c>
      <c r="G777" s="96">
        <f t="shared" si="33"/>
        <v>0.51731790668343691</v>
      </c>
      <c r="H777" s="127">
        <v>579.91420000000005</v>
      </c>
      <c r="I777" s="158" t="s">
        <v>62</v>
      </c>
      <c r="J777" s="101" t="s">
        <v>491</v>
      </c>
      <c r="K777" s="127" t="s">
        <v>554</v>
      </c>
      <c r="L777" s="126" t="s">
        <v>1071</v>
      </c>
      <c r="M777" s="91" t="s">
        <v>492</v>
      </c>
    </row>
    <row r="778" spans="1:13" x14ac:dyDescent="0.2">
      <c r="A778" s="123">
        <v>42081</v>
      </c>
      <c r="B778" s="156" t="s">
        <v>946</v>
      </c>
      <c r="C778" s="89" t="s">
        <v>117</v>
      </c>
      <c r="D778" s="155" t="s">
        <v>8</v>
      </c>
      <c r="E778" s="157">
        <v>200</v>
      </c>
      <c r="F778" s="97">
        <f t="shared" si="32"/>
        <v>0.30489803447482078</v>
      </c>
      <c r="G778" s="96">
        <f t="shared" si="33"/>
        <v>0.34487860445562463</v>
      </c>
      <c r="H778" s="127">
        <v>579.91420000000005</v>
      </c>
      <c r="I778" s="158" t="s">
        <v>62</v>
      </c>
      <c r="J778" s="101" t="s">
        <v>491</v>
      </c>
      <c r="K778" s="127" t="s">
        <v>554</v>
      </c>
      <c r="L778" s="126" t="s">
        <v>1071</v>
      </c>
      <c r="M778" s="91" t="s">
        <v>492</v>
      </c>
    </row>
    <row r="779" spans="1:13" x14ac:dyDescent="0.2">
      <c r="A779" s="123">
        <v>42081</v>
      </c>
      <c r="B779" s="156" t="s">
        <v>947</v>
      </c>
      <c r="C779" s="89" t="s">
        <v>117</v>
      </c>
      <c r="D779" s="155" t="s">
        <v>8</v>
      </c>
      <c r="E779" s="157">
        <v>200</v>
      </c>
      <c r="F779" s="97">
        <f t="shared" si="32"/>
        <v>0.30489803447482078</v>
      </c>
      <c r="G779" s="96">
        <f t="shared" si="33"/>
        <v>0.34487860445562463</v>
      </c>
      <c r="H779" s="127">
        <v>579.91420000000005</v>
      </c>
      <c r="I779" s="158" t="s">
        <v>62</v>
      </c>
      <c r="J779" s="101" t="s">
        <v>491</v>
      </c>
      <c r="K779" s="127" t="s">
        <v>554</v>
      </c>
      <c r="L779" s="126" t="s">
        <v>1071</v>
      </c>
      <c r="M779" s="91" t="s">
        <v>492</v>
      </c>
    </row>
    <row r="780" spans="1:13" x14ac:dyDescent="0.2">
      <c r="A780" s="123">
        <v>42081</v>
      </c>
      <c r="B780" s="156" t="s">
        <v>948</v>
      </c>
      <c r="C780" s="89" t="s">
        <v>117</v>
      </c>
      <c r="D780" s="155" t="s">
        <v>8</v>
      </c>
      <c r="E780" s="157">
        <v>300</v>
      </c>
      <c r="F780" s="97">
        <f t="shared" si="32"/>
        <v>0.45734705171223117</v>
      </c>
      <c r="G780" s="96">
        <f t="shared" si="33"/>
        <v>0.51731790668343691</v>
      </c>
      <c r="H780" s="127">
        <v>579.91420000000005</v>
      </c>
      <c r="I780" s="158" t="s">
        <v>62</v>
      </c>
      <c r="J780" s="101" t="s">
        <v>491</v>
      </c>
      <c r="K780" s="127" t="s">
        <v>554</v>
      </c>
      <c r="L780" s="126" t="s">
        <v>1071</v>
      </c>
      <c r="M780" s="91" t="s">
        <v>492</v>
      </c>
    </row>
    <row r="781" spans="1:13" x14ac:dyDescent="0.2">
      <c r="A781" s="123">
        <v>42081</v>
      </c>
      <c r="B781" s="156" t="s">
        <v>949</v>
      </c>
      <c r="C781" s="89" t="s">
        <v>271</v>
      </c>
      <c r="D781" s="155" t="s">
        <v>8</v>
      </c>
      <c r="E781" s="157">
        <v>5000</v>
      </c>
      <c r="F781" s="97">
        <f t="shared" si="32"/>
        <v>7.6224508618705187</v>
      </c>
      <c r="G781" s="96">
        <f t="shared" si="33"/>
        <v>8.6219651113906153</v>
      </c>
      <c r="H781" s="127">
        <v>579.91420000000005</v>
      </c>
      <c r="I781" s="158" t="s">
        <v>62</v>
      </c>
      <c r="J781" s="101" t="s">
        <v>491</v>
      </c>
      <c r="K781" s="127" t="s">
        <v>554</v>
      </c>
      <c r="L781" s="126" t="s">
        <v>1071</v>
      </c>
      <c r="M781" s="91" t="s">
        <v>492</v>
      </c>
    </row>
    <row r="782" spans="1:13" x14ac:dyDescent="0.2">
      <c r="A782" s="123">
        <v>42081</v>
      </c>
      <c r="B782" s="156" t="s">
        <v>950</v>
      </c>
      <c r="C782" s="89" t="s">
        <v>237</v>
      </c>
      <c r="D782" s="155" t="s">
        <v>8</v>
      </c>
      <c r="E782" s="157">
        <v>1000</v>
      </c>
      <c r="F782" s="97">
        <f t="shared" si="32"/>
        <v>1.5244901723741038</v>
      </c>
      <c r="G782" s="96">
        <f t="shared" si="33"/>
        <v>1.724393022278123</v>
      </c>
      <c r="H782" s="127">
        <v>579.91420000000005</v>
      </c>
      <c r="I782" s="158" t="s">
        <v>62</v>
      </c>
      <c r="J782" s="101" t="s">
        <v>491</v>
      </c>
      <c r="K782" s="127" t="s">
        <v>554</v>
      </c>
      <c r="L782" s="126" t="s">
        <v>1071</v>
      </c>
      <c r="M782" s="91" t="s">
        <v>492</v>
      </c>
    </row>
    <row r="783" spans="1:13" x14ac:dyDescent="0.2">
      <c r="A783" s="123">
        <v>42081</v>
      </c>
      <c r="B783" s="156" t="s">
        <v>951</v>
      </c>
      <c r="C783" s="89" t="s">
        <v>271</v>
      </c>
      <c r="D783" s="155" t="s">
        <v>8</v>
      </c>
      <c r="E783" s="157">
        <v>3000</v>
      </c>
      <c r="F783" s="97">
        <f t="shared" si="32"/>
        <v>4.5734705171223116</v>
      </c>
      <c r="G783" s="96">
        <f t="shared" si="33"/>
        <v>5.1731790668343693</v>
      </c>
      <c r="H783" s="127">
        <v>579.91420000000005</v>
      </c>
      <c r="I783" s="158" t="s">
        <v>62</v>
      </c>
      <c r="J783" s="101" t="s">
        <v>491</v>
      </c>
      <c r="K783" s="127" t="s">
        <v>554</v>
      </c>
      <c r="L783" s="126" t="s">
        <v>1071</v>
      </c>
      <c r="M783" s="91" t="s">
        <v>492</v>
      </c>
    </row>
    <row r="784" spans="1:13" x14ac:dyDescent="0.2">
      <c r="A784" s="123">
        <v>42082</v>
      </c>
      <c r="B784" s="156" t="s">
        <v>1063</v>
      </c>
      <c r="C784" s="89" t="s">
        <v>651</v>
      </c>
      <c r="D784" s="159" t="s">
        <v>11</v>
      </c>
      <c r="E784" s="157">
        <v>400000</v>
      </c>
      <c r="F784" s="97">
        <f t="shared" si="32"/>
        <v>609.79606894964149</v>
      </c>
      <c r="G784" s="96">
        <f t="shared" si="33"/>
        <v>689.75720891124922</v>
      </c>
      <c r="H784" s="127">
        <v>579.91420000000005</v>
      </c>
      <c r="I784" s="158" t="s">
        <v>239</v>
      </c>
      <c r="J784" s="101" t="s">
        <v>491</v>
      </c>
      <c r="K784" s="127" t="s">
        <v>865</v>
      </c>
      <c r="L784" s="126" t="s">
        <v>1071</v>
      </c>
      <c r="M784" s="91" t="s">
        <v>492</v>
      </c>
    </row>
    <row r="785" spans="1:13" x14ac:dyDescent="0.2">
      <c r="A785" s="123">
        <v>42082</v>
      </c>
      <c r="B785" s="161" t="s">
        <v>628</v>
      </c>
      <c r="C785" s="89" t="s">
        <v>117</v>
      </c>
      <c r="D785" s="233" t="s">
        <v>11</v>
      </c>
      <c r="E785" s="157">
        <v>700</v>
      </c>
      <c r="F785" s="97">
        <f t="shared" si="32"/>
        <v>1.0671431206618727</v>
      </c>
      <c r="G785" s="96">
        <f t="shared" si="33"/>
        <v>1.2070751155946862</v>
      </c>
      <c r="H785" s="127">
        <v>579.91420000000005</v>
      </c>
      <c r="I785" s="158" t="s">
        <v>61</v>
      </c>
      <c r="J785" s="101" t="s">
        <v>491</v>
      </c>
      <c r="K785" s="127" t="s">
        <v>572</v>
      </c>
      <c r="L785" s="126" t="s">
        <v>1071</v>
      </c>
      <c r="M785" s="91" t="s">
        <v>492</v>
      </c>
    </row>
    <row r="786" spans="1:13" x14ac:dyDescent="0.2">
      <c r="A786" s="123">
        <v>42082</v>
      </c>
      <c r="B786" s="161" t="s">
        <v>629</v>
      </c>
      <c r="C786" s="89" t="s">
        <v>117</v>
      </c>
      <c r="D786" s="233" t="s">
        <v>11</v>
      </c>
      <c r="E786" s="157">
        <v>300</v>
      </c>
      <c r="F786" s="97">
        <f t="shared" si="32"/>
        <v>0.45734705171223117</v>
      </c>
      <c r="G786" s="96">
        <f t="shared" si="33"/>
        <v>0.51731790668343691</v>
      </c>
      <c r="H786" s="127">
        <v>579.91420000000005</v>
      </c>
      <c r="I786" s="158" t="s">
        <v>61</v>
      </c>
      <c r="J786" s="101" t="s">
        <v>491</v>
      </c>
      <c r="K786" s="127" t="s">
        <v>572</v>
      </c>
      <c r="L786" s="126" t="s">
        <v>1071</v>
      </c>
      <c r="M786" s="91" t="s">
        <v>492</v>
      </c>
    </row>
    <row r="787" spans="1:13" x14ac:dyDescent="0.2">
      <c r="A787" s="123">
        <v>42082</v>
      </c>
      <c r="B787" s="156" t="s">
        <v>659</v>
      </c>
      <c r="C787" s="89" t="s">
        <v>117</v>
      </c>
      <c r="D787" s="159" t="s">
        <v>11</v>
      </c>
      <c r="E787" s="157">
        <v>700</v>
      </c>
      <c r="F787" s="97">
        <f t="shared" si="32"/>
        <v>1.0671431206618727</v>
      </c>
      <c r="G787" s="96">
        <f t="shared" si="33"/>
        <v>1.2070751155946862</v>
      </c>
      <c r="H787" s="127">
        <v>579.91420000000005</v>
      </c>
      <c r="I787" s="158" t="s">
        <v>110</v>
      </c>
      <c r="J787" s="101" t="s">
        <v>491</v>
      </c>
      <c r="K787" s="127" t="s">
        <v>571</v>
      </c>
      <c r="L787" s="126" t="s">
        <v>1071</v>
      </c>
      <c r="M787" s="91" t="s">
        <v>492</v>
      </c>
    </row>
    <row r="788" spans="1:13" x14ac:dyDescent="0.2">
      <c r="A788" s="123">
        <v>42082</v>
      </c>
      <c r="B788" s="156" t="s">
        <v>660</v>
      </c>
      <c r="C788" s="89" t="s">
        <v>117</v>
      </c>
      <c r="D788" s="159" t="s">
        <v>11</v>
      </c>
      <c r="E788" s="157">
        <v>1200</v>
      </c>
      <c r="F788" s="97">
        <f t="shared" si="32"/>
        <v>1.8293882068489247</v>
      </c>
      <c r="G788" s="96">
        <f t="shared" si="33"/>
        <v>2.0692716267337476</v>
      </c>
      <c r="H788" s="127">
        <v>579.91420000000005</v>
      </c>
      <c r="I788" s="158" t="s">
        <v>110</v>
      </c>
      <c r="J788" s="101" t="s">
        <v>491</v>
      </c>
      <c r="K788" s="127" t="s">
        <v>571</v>
      </c>
      <c r="L788" s="126" t="s">
        <v>1071</v>
      </c>
      <c r="M788" s="91" t="s">
        <v>492</v>
      </c>
    </row>
    <row r="789" spans="1:13" x14ac:dyDescent="0.2">
      <c r="A789" s="123">
        <v>42082</v>
      </c>
      <c r="B789" s="156" t="s">
        <v>689</v>
      </c>
      <c r="C789" s="89" t="s">
        <v>117</v>
      </c>
      <c r="D789" s="159" t="s">
        <v>8</v>
      </c>
      <c r="E789" s="157">
        <v>1700</v>
      </c>
      <c r="F789" s="97">
        <f t="shared" si="32"/>
        <v>2.5916332930359767</v>
      </c>
      <c r="G789" s="96">
        <f t="shared" si="33"/>
        <v>2.9314681378728094</v>
      </c>
      <c r="H789" s="127">
        <v>579.91420000000005</v>
      </c>
      <c r="I789" s="158" t="s">
        <v>59</v>
      </c>
      <c r="J789" s="101" t="s">
        <v>491</v>
      </c>
      <c r="K789" s="127" t="s">
        <v>563</v>
      </c>
      <c r="L789" s="126" t="s">
        <v>1071</v>
      </c>
      <c r="M789" s="91" t="s">
        <v>492</v>
      </c>
    </row>
    <row r="790" spans="1:13" x14ac:dyDescent="0.2">
      <c r="A790" s="123">
        <v>42082</v>
      </c>
      <c r="B790" s="156" t="s">
        <v>690</v>
      </c>
      <c r="C790" s="89" t="s">
        <v>117</v>
      </c>
      <c r="D790" s="159" t="s">
        <v>8</v>
      </c>
      <c r="E790" s="157">
        <v>1700</v>
      </c>
      <c r="F790" s="97">
        <f t="shared" si="32"/>
        <v>2.5916332930359767</v>
      </c>
      <c r="G790" s="96">
        <f t="shared" si="33"/>
        <v>2.9314681378728094</v>
      </c>
      <c r="H790" s="127">
        <v>579.91420000000005</v>
      </c>
      <c r="I790" s="158" t="s">
        <v>59</v>
      </c>
      <c r="J790" s="101" t="s">
        <v>491</v>
      </c>
      <c r="K790" s="127" t="s">
        <v>563</v>
      </c>
      <c r="L790" s="126" t="s">
        <v>1071</v>
      </c>
      <c r="M790" s="91" t="s">
        <v>492</v>
      </c>
    </row>
    <row r="791" spans="1:13" x14ac:dyDescent="0.2">
      <c r="A791" s="123">
        <v>42082</v>
      </c>
      <c r="B791" s="231" t="s">
        <v>691</v>
      </c>
      <c r="C791" s="89" t="s">
        <v>145</v>
      </c>
      <c r="D791" s="160" t="s">
        <v>9</v>
      </c>
      <c r="E791" s="157">
        <v>10000</v>
      </c>
      <c r="F791" s="97">
        <f t="shared" si="32"/>
        <v>15.244901723741037</v>
      </c>
      <c r="G791" s="96">
        <f t="shared" si="33"/>
        <v>17.243930222781231</v>
      </c>
      <c r="H791" s="127">
        <v>579.91420000000005</v>
      </c>
      <c r="I791" s="158" t="s">
        <v>59</v>
      </c>
      <c r="J791" s="101" t="s">
        <v>491</v>
      </c>
      <c r="K791" s="127" t="s">
        <v>563</v>
      </c>
      <c r="L791" s="126" t="s">
        <v>1071</v>
      </c>
      <c r="M791" s="91" t="s">
        <v>492</v>
      </c>
    </row>
    <row r="792" spans="1:13" x14ac:dyDescent="0.2">
      <c r="A792" s="123">
        <v>42082</v>
      </c>
      <c r="B792" s="231" t="s">
        <v>768</v>
      </c>
      <c r="C792" s="89" t="s">
        <v>226</v>
      </c>
      <c r="D792" s="166" t="s">
        <v>15</v>
      </c>
      <c r="E792" s="157">
        <v>15000</v>
      </c>
      <c r="F792" s="97">
        <f t="shared" si="32"/>
        <v>22.867352585611556</v>
      </c>
      <c r="G792" s="96">
        <f t="shared" si="33"/>
        <v>25.865895334171846</v>
      </c>
      <c r="H792" s="127">
        <v>579.91420000000005</v>
      </c>
      <c r="I792" s="158" t="s">
        <v>16</v>
      </c>
      <c r="J792" s="101" t="s">
        <v>491</v>
      </c>
      <c r="K792" s="127" t="s">
        <v>561</v>
      </c>
      <c r="L792" s="126" t="s">
        <v>1071</v>
      </c>
      <c r="M792" s="91" t="s">
        <v>492</v>
      </c>
    </row>
    <row r="793" spans="1:13" x14ac:dyDescent="0.2">
      <c r="A793" s="123">
        <v>42082</v>
      </c>
      <c r="B793" s="231" t="s">
        <v>769</v>
      </c>
      <c r="C793" s="89" t="s">
        <v>226</v>
      </c>
      <c r="D793" s="166" t="s">
        <v>15</v>
      </c>
      <c r="E793" s="157">
        <v>15000</v>
      </c>
      <c r="F793" s="97">
        <f t="shared" si="32"/>
        <v>22.867352585611556</v>
      </c>
      <c r="G793" s="96">
        <f t="shared" si="33"/>
        <v>25.865895334171846</v>
      </c>
      <c r="H793" s="127">
        <v>579.91420000000005</v>
      </c>
      <c r="I793" s="158" t="s">
        <v>16</v>
      </c>
      <c r="J793" s="101" t="s">
        <v>491</v>
      </c>
      <c r="K793" s="127" t="s">
        <v>561</v>
      </c>
      <c r="L793" s="126" t="s">
        <v>1071</v>
      </c>
      <c r="M793" s="91" t="s">
        <v>492</v>
      </c>
    </row>
    <row r="794" spans="1:13" x14ac:dyDescent="0.2">
      <c r="A794" s="123">
        <v>42082</v>
      </c>
      <c r="B794" s="231" t="s">
        <v>770</v>
      </c>
      <c r="C794" s="89" t="s">
        <v>226</v>
      </c>
      <c r="D794" s="166" t="s">
        <v>15</v>
      </c>
      <c r="E794" s="157">
        <v>15000</v>
      </c>
      <c r="F794" s="97">
        <f t="shared" si="32"/>
        <v>22.867352585611556</v>
      </c>
      <c r="G794" s="96">
        <f t="shared" si="33"/>
        <v>25.865895334171846</v>
      </c>
      <c r="H794" s="127">
        <v>579.91420000000005</v>
      </c>
      <c r="I794" s="158" t="s">
        <v>16</v>
      </c>
      <c r="J794" s="101" t="s">
        <v>491</v>
      </c>
      <c r="K794" s="127" t="s">
        <v>561</v>
      </c>
      <c r="L794" s="126" t="s">
        <v>1071</v>
      </c>
      <c r="M794" s="91" t="s">
        <v>492</v>
      </c>
    </row>
    <row r="795" spans="1:13" x14ac:dyDescent="0.2">
      <c r="A795" s="123">
        <v>42082</v>
      </c>
      <c r="B795" s="231" t="s">
        <v>771</v>
      </c>
      <c r="C795" s="89" t="s">
        <v>226</v>
      </c>
      <c r="D795" s="166" t="s">
        <v>15</v>
      </c>
      <c r="E795" s="157">
        <v>15000</v>
      </c>
      <c r="F795" s="97">
        <f t="shared" si="32"/>
        <v>22.867352585611556</v>
      </c>
      <c r="G795" s="96">
        <f t="shared" si="33"/>
        <v>25.865895334171846</v>
      </c>
      <c r="H795" s="127">
        <v>579.91420000000005</v>
      </c>
      <c r="I795" s="158" t="s">
        <v>16</v>
      </c>
      <c r="J795" s="101" t="s">
        <v>491</v>
      </c>
      <c r="K795" s="127" t="s">
        <v>561</v>
      </c>
      <c r="L795" s="126" t="s">
        <v>1071</v>
      </c>
      <c r="M795" s="91" t="s">
        <v>492</v>
      </c>
    </row>
    <row r="796" spans="1:13" x14ac:dyDescent="0.2">
      <c r="A796" s="123">
        <v>42082</v>
      </c>
      <c r="B796" s="231" t="s">
        <v>772</v>
      </c>
      <c r="C796" s="89" t="s">
        <v>226</v>
      </c>
      <c r="D796" s="166" t="s">
        <v>15</v>
      </c>
      <c r="E796" s="157">
        <v>15000</v>
      </c>
      <c r="F796" s="97">
        <f t="shared" si="32"/>
        <v>22.867352585611556</v>
      </c>
      <c r="G796" s="96">
        <f t="shared" si="33"/>
        <v>25.865895334171846</v>
      </c>
      <c r="H796" s="127">
        <v>579.91420000000005</v>
      </c>
      <c r="I796" s="158" t="s">
        <v>16</v>
      </c>
      <c r="J796" s="101" t="s">
        <v>491</v>
      </c>
      <c r="K796" s="127" t="s">
        <v>561</v>
      </c>
      <c r="L796" s="126" t="s">
        <v>1071</v>
      </c>
      <c r="M796" s="91" t="s">
        <v>492</v>
      </c>
    </row>
    <row r="797" spans="1:13" x14ac:dyDescent="0.2">
      <c r="A797" s="123">
        <v>42082</v>
      </c>
      <c r="B797" s="231" t="s">
        <v>773</v>
      </c>
      <c r="C797" s="89" t="s">
        <v>226</v>
      </c>
      <c r="D797" s="166" t="s">
        <v>15</v>
      </c>
      <c r="E797" s="157">
        <v>15000</v>
      </c>
      <c r="F797" s="97">
        <f t="shared" si="32"/>
        <v>22.867352585611556</v>
      </c>
      <c r="G797" s="96">
        <f t="shared" si="33"/>
        <v>25.865895334171846</v>
      </c>
      <c r="H797" s="127">
        <v>579.91420000000005</v>
      </c>
      <c r="I797" s="158" t="s">
        <v>16</v>
      </c>
      <c r="J797" s="101" t="s">
        <v>491</v>
      </c>
      <c r="K797" s="127" t="s">
        <v>561</v>
      </c>
      <c r="L797" s="126" t="s">
        <v>1071</v>
      </c>
      <c r="M797" s="91" t="s">
        <v>492</v>
      </c>
    </row>
    <row r="798" spans="1:13" x14ac:dyDescent="0.2">
      <c r="A798" s="123">
        <v>42082</v>
      </c>
      <c r="B798" s="156" t="s">
        <v>828</v>
      </c>
      <c r="C798" s="89" t="s">
        <v>117</v>
      </c>
      <c r="D798" s="171" t="s">
        <v>9</v>
      </c>
      <c r="E798" s="157">
        <v>1200</v>
      </c>
      <c r="F798" s="97">
        <f t="shared" si="32"/>
        <v>1.8293882068489247</v>
      </c>
      <c r="G798" s="96">
        <f t="shared" si="33"/>
        <v>2.0692716267337476</v>
      </c>
      <c r="H798" s="127">
        <v>579.91420000000005</v>
      </c>
      <c r="I798" s="158" t="s">
        <v>58</v>
      </c>
      <c r="J798" s="101" t="s">
        <v>491</v>
      </c>
      <c r="K798" s="127" t="s">
        <v>562</v>
      </c>
      <c r="L798" s="126" t="s">
        <v>1071</v>
      </c>
      <c r="M798" s="91" t="s">
        <v>492</v>
      </c>
    </row>
    <row r="799" spans="1:13" x14ac:dyDescent="0.2">
      <c r="A799" s="123">
        <v>42082</v>
      </c>
      <c r="B799" s="156" t="s">
        <v>829</v>
      </c>
      <c r="C799" s="89" t="s">
        <v>117</v>
      </c>
      <c r="D799" s="171" t="s">
        <v>9</v>
      </c>
      <c r="E799" s="157">
        <v>900</v>
      </c>
      <c r="F799" s="97">
        <f t="shared" si="32"/>
        <v>1.3720411551366933</v>
      </c>
      <c r="G799" s="96">
        <f t="shared" si="33"/>
        <v>1.5519537200503108</v>
      </c>
      <c r="H799" s="127">
        <v>579.91420000000005</v>
      </c>
      <c r="I799" s="158" t="s">
        <v>58</v>
      </c>
      <c r="J799" s="101" t="s">
        <v>491</v>
      </c>
      <c r="K799" s="127" t="s">
        <v>562</v>
      </c>
      <c r="L799" s="126" t="s">
        <v>1071</v>
      </c>
      <c r="M799" s="91" t="s">
        <v>492</v>
      </c>
    </row>
    <row r="800" spans="1:13" x14ac:dyDescent="0.2">
      <c r="A800" s="123">
        <v>42082</v>
      </c>
      <c r="B800" s="156" t="s">
        <v>830</v>
      </c>
      <c r="C800" s="89" t="s">
        <v>117</v>
      </c>
      <c r="D800" s="171" t="s">
        <v>9</v>
      </c>
      <c r="E800" s="157">
        <v>400</v>
      </c>
      <c r="F800" s="97">
        <f t="shared" si="32"/>
        <v>0.60979606894964156</v>
      </c>
      <c r="G800" s="96">
        <f t="shared" si="33"/>
        <v>0.68975720891124925</v>
      </c>
      <c r="H800" s="127">
        <v>579.91420000000005</v>
      </c>
      <c r="I800" s="158" t="s">
        <v>58</v>
      </c>
      <c r="J800" s="101" t="s">
        <v>491</v>
      </c>
      <c r="K800" s="127" t="s">
        <v>562</v>
      </c>
      <c r="L800" s="126" t="s">
        <v>1071</v>
      </c>
      <c r="M800" s="91" t="s">
        <v>492</v>
      </c>
    </row>
    <row r="801" spans="1:13" x14ac:dyDescent="0.2">
      <c r="A801" s="123">
        <v>42082</v>
      </c>
      <c r="B801" s="156" t="s">
        <v>831</v>
      </c>
      <c r="C801" s="89" t="s">
        <v>117</v>
      </c>
      <c r="D801" s="171" t="s">
        <v>9</v>
      </c>
      <c r="E801" s="157">
        <v>400</v>
      </c>
      <c r="F801" s="97">
        <f t="shared" si="32"/>
        <v>0.60979606894964156</v>
      </c>
      <c r="G801" s="96">
        <f t="shared" si="33"/>
        <v>0.68975720891124925</v>
      </c>
      <c r="H801" s="127">
        <v>579.91420000000005</v>
      </c>
      <c r="I801" s="158" t="s">
        <v>58</v>
      </c>
      <c r="J801" s="101" t="s">
        <v>491</v>
      </c>
      <c r="K801" s="127" t="s">
        <v>564</v>
      </c>
      <c r="L801" s="126" t="s">
        <v>1071</v>
      </c>
      <c r="M801" s="91" t="s">
        <v>492</v>
      </c>
    </row>
    <row r="802" spans="1:13" x14ac:dyDescent="0.2">
      <c r="A802" s="123">
        <v>42082</v>
      </c>
      <c r="B802" s="156" t="s">
        <v>832</v>
      </c>
      <c r="C802" s="89" t="s">
        <v>117</v>
      </c>
      <c r="D802" s="171" t="s">
        <v>9</v>
      </c>
      <c r="E802" s="157">
        <v>400</v>
      </c>
      <c r="F802" s="97">
        <f t="shared" si="32"/>
        <v>0.60979606894964156</v>
      </c>
      <c r="G802" s="96">
        <f t="shared" si="33"/>
        <v>0.68975720891124925</v>
      </c>
      <c r="H802" s="127">
        <v>579.91420000000005</v>
      </c>
      <c r="I802" s="158" t="s">
        <v>58</v>
      </c>
      <c r="J802" s="101" t="s">
        <v>491</v>
      </c>
      <c r="K802" s="127" t="s">
        <v>564</v>
      </c>
      <c r="L802" s="126" t="s">
        <v>1071</v>
      </c>
      <c r="M802" s="91" t="s">
        <v>492</v>
      </c>
    </row>
    <row r="803" spans="1:13" x14ac:dyDescent="0.2">
      <c r="A803" s="123">
        <v>42082</v>
      </c>
      <c r="B803" s="156" t="s">
        <v>861</v>
      </c>
      <c r="C803" s="89" t="s">
        <v>117</v>
      </c>
      <c r="D803" s="171" t="s">
        <v>9</v>
      </c>
      <c r="E803" s="157">
        <v>600</v>
      </c>
      <c r="F803" s="97">
        <f t="shared" si="32"/>
        <v>0.91469410342446233</v>
      </c>
      <c r="G803" s="96">
        <f t="shared" si="33"/>
        <v>1.0346358133668738</v>
      </c>
      <c r="H803" s="127">
        <v>579.91420000000005</v>
      </c>
      <c r="I803" s="158" t="s">
        <v>58</v>
      </c>
      <c r="J803" s="101" t="s">
        <v>491</v>
      </c>
      <c r="K803" s="127" t="s">
        <v>569</v>
      </c>
      <c r="L803" s="126" t="s">
        <v>1071</v>
      </c>
      <c r="M803" s="91" t="s">
        <v>492</v>
      </c>
    </row>
    <row r="804" spans="1:13" x14ac:dyDescent="0.2">
      <c r="A804" s="123">
        <v>42082</v>
      </c>
      <c r="B804" s="156" t="s">
        <v>833</v>
      </c>
      <c r="C804" s="89" t="s">
        <v>117</v>
      </c>
      <c r="D804" s="171" t="s">
        <v>9</v>
      </c>
      <c r="E804" s="157">
        <v>400</v>
      </c>
      <c r="F804" s="97">
        <f t="shared" si="32"/>
        <v>0.60979606894964156</v>
      </c>
      <c r="G804" s="96">
        <f t="shared" si="33"/>
        <v>0.68975720891124925</v>
      </c>
      <c r="H804" s="127">
        <v>579.91420000000005</v>
      </c>
      <c r="I804" s="158" t="s">
        <v>58</v>
      </c>
      <c r="J804" s="101" t="s">
        <v>491</v>
      </c>
      <c r="K804" s="127" t="s">
        <v>569</v>
      </c>
      <c r="L804" s="126" t="s">
        <v>1071</v>
      </c>
      <c r="M804" s="91" t="s">
        <v>492</v>
      </c>
    </row>
    <row r="805" spans="1:13" x14ac:dyDescent="0.2">
      <c r="A805" s="123">
        <v>42082</v>
      </c>
      <c r="B805" s="156" t="s">
        <v>834</v>
      </c>
      <c r="C805" s="89" t="s">
        <v>117</v>
      </c>
      <c r="D805" s="171" t="s">
        <v>9</v>
      </c>
      <c r="E805" s="157">
        <v>750</v>
      </c>
      <c r="F805" s="97">
        <f t="shared" si="32"/>
        <v>1.1433676292805779</v>
      </c>
      <c r="G805" s="96">
        <f t="shared" si="33"/>
        <v>1.2932947667085923</v>
      </c>
      <c r="H805" s="127">
        <v>579.91420000000005</v>
      </c>
      <c r="I805" s="158" t="s">
        <v>58</v>
      </c>
      <c r="J805" s="101" t="s">
        <v>491</v>
      </c>
      <c r="K805" s="127" t="s">
        <v>570</v>
      </c>
      <c r="L805" s="126" t="s">
        <v>1071</v>
      </c>
      <c r="M805" s="91" t="s">
        <v>492</v>
      </c>
    </row>
    <row r="806" spans="1:13" x14ac:dyDescent="0.2">
      <c r="A806" s="123">
        <v>42082</v>
      </c>
      <c r="B806" s="156" t="s">
        <v>835</v>
      </c>
      <c r="C806" s="89" t="s">
        <v>117</v>
      </c>
      <c r="D806" s="171" t="s">
        <v>9</v>
      </c>
      <c r="E806" s="157">
        <v>750</v>
      </c>
      <c r="F806" s="97">
        <f t="shared" si="32"/>
        <v>1.1433676292805779</v>
      </c>
      <c r="G806" s="96">
        <f t="shared" si="33"/>
        <v>1.2932947667085923</v>
      </c>
      <c r="H806" s="127">
        <v>579.91420000000005</v>
      </c>
      <c r="I806" s="158" t="s">
        <v>58</v>
      </c>
      <c r="J806" s="101" t="s">
        <v>491</v>
      </c>
      <c r="K806" s="127" t="s">
        <v>570</v>
      </c>
      <c r="L806" s="126" t="s">
        <v>1071</v>
      </c>
      <c r="M806" s="91" t="s">
        <v>492</v>
      </c>
    </row>
    <row r="807" spans="1:13" x14ac:dyDescent="0.2">
      <c r="A807" s="123">
        <v>42082</v>
      </c>
      <c r="B807" s="156" t="s">
        <v>1039</v>
      </c>
      <c r="C807" s="89" t="s">
        <v>271</v>
      </c>
      <c r="D807" s="155" t="s">
        <v>8</v>
      </c>
      <c r="E807" s="157">
        <v>5000</v>
      </c>
      <c r="F807" s="97">
        <f t="shared" si="32"/>
        <v>7.6224508618705187</v>
      </c>
      <c r="G807" s="96">
        <f t="shared" si="33"/>
        <v>8.6219651113906153</v>
      </c>
      <c r="H807" s="127">
        <v>579.91420000000005</v>
      </c>
      <c r="I807" s="158" t="s">
        <v>12</v>
      </c>
      <c r="J807" s="101" t="s">
        <v>491</v>
      </c>
      <c r="K807" s="127" t="s">
        <v>553</v>
      </c>
      <c r="L807" s="126" t="s">
        <v>1071</v>
      </c>
      <c r="M807" s="91" t="s">
        <v>492</v>
      </c>
    </row>
    <row r="808" spans="1:13" x14ac:dyDescent="0.2">
      <c r="A808" s="123">
        <v>42082</v>
      </c>
      <c r="B808" s="156" t="s">
        <v>1038</v>
      </c>
      <c r="C808" s="89" t="s">
        <v>117</v>
      </c>
      <c r="D808" s="155" t="s">
        <v>8</v>
      </c>
      <c r="E808" s="157">
        <v>2650</v>
      </c>
      <c r="F808" s="97">
        <f t="shared" si="32"/>
        <v>4.039898956791375</v>
      </c>
      <c r="G808" s="96">
        <f t="shared" si="33"/>
        <v>4.5696415090370257</v>
      </c>
      <c r="H808" s="127">
        <v>579.91420000000005</v>
      </c>
      <c r="I808" s="158" t="s">
        <v>12</v>
      </c>
      <c r="J808" s="101" t="s">
        <v>491</v>
      </c>
      <c r="K808" s="127" t="s">
        <v>553</v>
      </c>
      <c r="L808" s="126" t="s">
        <v>1071</v>
      </c>
      <c r="M808" s="91" t="s">
        <v>492</v>
      </c>
    </row>
    <row r="809" spans="1:13" x14ac:dyDescent="0.2">
      <c r="A809" s="123">
        <v>42082</v>
      </c>
      <c r="B809" s="156" t="s">
        <v>1040</v>
      </c>
      <c r="C809" s="89" t="s">
        <v>271</v>
      </c>
      <c r="D809" s="155" t="s">
        <v>8</v>
      </c>
      <c r="E809" s="157">
        <v>3000</v>
      </c>
      <c r="F809" s="97">
        <f t="shared" si="32"/>
        <v>4.5734705171223116</v>
      </c>
      <c r="G809" s="96">
        <f t="shared" si="33"/>
        <v>5.1731790668343693</v>
      </c>
      <c r="H809" s="127">
        <v>579.91420000000005</v>
      </c>
      <c r="I809" s="158" t="s">
        <v>12</v>
      </c>
      <c r="J809" s="101" t="s">
        <v>491</v>
      </c>
      <c r="K809" s="127" t="s">
        <v>553</v>
      </c>
      <c r="L809" s="126" t="s">
        <v>1071</v>
      </c>
      <c r="M809" s="91" t="s">
        <v>492</v>
      </c>
    </row>
    <row r="810" spans="1:13" x14ac:dyDescent="0.2">
      <c r="A810" s="123">
        <v>42082</v>
      </c>
      <c r="B810" s="156" t="s">
        <v>1041</v>
      </c>
      <c r="C810" s="89" t="s">
        <v>237</v>
      </c>
      <c r="D810" s="155" t="s">
        <v>8</v>
      </c>
      <c r="E810" s="157">
        <v>3450</v>
      </c>
      <c r="F810" s="97">
        <f t="shared" si="32"/>
        <v>5.2594910946906586</v>
      </c>
      <c r="G810" s="96">
        <f t="shared" si="33"/>
        <v>5.9491559268595244</v>
      </c>
      <c r="H810" s="127">
        <v>579.91420000000005</v>
      </c>
      <c r="I810" s="158" t="s">
        <v>12</v>
      </c>
      <c r="J810" s="101" t="s">
        <v>491</v>
      </c>
      <c r="K810" s="127" t="s">
        <v>553</v>
      </c>
      <c r="L810" s="126" t="s">
        <v>1071</v>
      </c>
      <c r="M810" s="91" t="s">
        <v>492</v>
      </c>
    </row>
    <row r="811" spans="1:13" x14ac:dyDescent="0.2">
      <c r="A811" s="123">
        <v>42082</v>
      </c>
      <c r="B811" s="156" t="s">
        <v>952</v>
      </c>
      <c r="C811" s="89" t="s">
        <v>117</v>
      </c>
      <c r="D811" s="155" t="s">
        <v>8</v>
      </c>
      <c r="E811" s="157">
        <v>300</v>
      </c>
      <c r="F811" s="97">
        <f t="shared" si="32"/>
        <v>0.45734705171223117</v>
      </c>
      <c r="G811" s="96">
        <f t="shared" si="33"/>
        <v>0.51731790668343691</v>
      </c>
      <c r="H811" s="127">
        <v>579.91420000000005</v>
      </c>
      <c r="I811" s="158" t="s">
        <v>62</v>
      </c>
      <c r="J811" s="101" t="s">
        <v>491</v>
      </c>
      <c r="K811" s="127" t="s">
        <v>554</v>
      </c>
      <c r="L811" s="126" t="s">
        <v>1071</v>
      </c>
      <c r="M811" s="91" t="s">
        <v>492</v>
      </c>
    </row>
    <row r="812" spans="1:13" x14ac:dyDescent="0.2">
      <c r="A812" s="123">
        <v>42082</v>
      </c>
      <c r="B812" s="156" t="s">
        <v>953</v>
      </c>
      <c r="C812" s="89" t="s">
        <v>117</v>
      </c>
      <c r="D812" s="155" t="s">
        <v>8</v>
      </c>
      <c r="E812" s="157">
        <v>1500</v>
      </c>
      <c r="F812" s="97">
        <f t="shared" si="32"/>
        <v>2.2867352585611558</v>
      </c>
      <c r="G812" s="96">
        <f t="shared" si="33"/>
        <v>2.5865895334171847</v>
      </c>
      <c r="H812" s="127">
        <v>579.91420000000005</v>
      </c>
      <c r="I812" s="158" t="s">
        <v>62</v>
      </c>
      <c r="J812" s="101" t="s">
        <v>491</v>
      </c>
      <c r="K812" s="127" t="s">
        <v>554</v>
      </c>
      <c r="L812" s="126" t="s">
        <v>1071</v>
      </c>
      <c r="M812" s="91" t="s">
        <v>492</v>
      </c>
    </row>
    <row r="813" spans="1:13" x14ac:dyDescent="0.2">
      <c r="A813" s="123">
        <v>42082</v>
      </c>
      <c r="B813" s="156" t="s">
        <v>954</v>
      </c>
      <c r="C813" s="89" t="s">
        <v>117</v>
      </c>
      <c r="D813" s="155" t="s">
        <v>8</v>
      </c>
      <c r="E813" s="157">
        <v>500</v>
      </c>
      <c r="F813" s="97">
        <f t="shared" si="32"/>
        <v>0.76224508618705189</v>
      </c>
      <c r="G813" s="96">
        <f t="shared" si="33"/>
        <v>0.86219651113906148</v>
      </c>
      <c r="H813" s="127">
        <v>579.91420000000005</v>
      </c>
      <c r="I813" s="158" t="s">
        <v>62</v>
      </c>
      <c r="J813" s="101" t="s">
        <v>491</v>
      </c>
      <c r="K813" s="127" t="s">
        <v>554</v>
      </c>
      <c r="L813" s="126" t="s">
        <v>1071</v>
      </c>
      <c r="M813" s="91" t="s">
        <v>492</v>
      </c>
    </row>
    <row r="814" spans="1:13" x14ac:dyDescent="0.2">
      <c r="A814" s="123">
        <v>42082</v>
      </c>
      <c r="B814" s="156" t="s">
        <v>955</v>
      </c>
      <c r="C814" s="89" t="s">
        <v>117</v>
      </c>
      <c r="D814" s="155" t="s">
        <v>8</v>
      </c>
      <c r="E814" s="157">
        <v>300</v>
      </c>
      <c r="F814" s="97">
        <f t="shared" si="32"/>
        <v>0.45734705171223117</v>
      </c>
      <c r="G814" s="96">
        <f t="shared" si="33"/>
        <v>0.51731790668343691</v>
      </c>
      <c r="H814" s="127">
        <v>579.91420000000005</v>
      </c>
      <c r="I814" s="158" t="s">
        <v>62</v>
      </c>
      <c r="J814" s="101" t="s">
        <v>491</v>
      </c>
      <c r="K814" s="127" t="s">
        <v>554</v>
      </c>
      <c r="L814" s="126" t="s">
        <v>1071</v>
      </c>
      <c r="M814" s="91" t="s">
        <v>492</v>
      </c>
    </row>
    <row r="815" spans="1:13" x14ac:dyDescent="0.2">
      <c r="A815" s="123">
        <v>42082</v>
      </c>
      <c r="B815" s="156" t="s">
        <v>956</v>
      </c>
      <c r="C815" s="89" t="s">
        <v>117</v>
      </c>
      <c r="D815" s="155" t="s">
        <v>8</v>
      </c>
      <c r="E815" s="157">
        <v>300</v>
      </c>
      <c r="F815" s="97">
        <f t="shared" si="32"/>
        <v>0.45734705171223117</v>
      </c>
      <c r="G815" s="96">
        <f t="shared" si="33"/>
        <v>0.51731790668343691</v>
      </c>
      <c r="H815" s="127">
        <v>579.91420000000005</v>
      </c>
      <c r="I815" s="158" t="s">
        <v>62</v>
      </c>
      <c r="J815" s="101" t="s">
        <v>491</v>
      </c>
      <c r="K815" s="127" t="s">
        <v>554</v>
      </c>
      <c r="L815" s="126" t="s">
        <v>1071</v>
      </c>
      <c r="M815" s="91" t="s">
        <v>492</v>
      </c>
    </row>
    <row r="816" spans="1:13" x14ac:dyDescent="0.2">
      <c r="A816" s="123">
        <v>42082</v>
      </c>
      <c r="B816" s="156" t="s">
        <v>957</v>
      </c>
      <c r="C816" s="89" t="s">
        <v>117</v>
      </c>
      <c r="D816" s="155" t="s">
        <v>8</v>
      </c>
      <c r="E816" s="157">
        <v>300</v>
      </c>
      <c r="F816" s="97">
        <f t="shared" si="32"/>
        <v>0.45734705171223117</v>
      </c>
      <c r="G816" s="96">
        <f t="shared" si="33"/>
        <v>0.51731790668343691</v>
      </c>
      <c r="H816" s="127">
        <v>579.91420000000005</v>
      </c>
      <c r="I816" s="158" t="s">
        <v>62</v>
      </c>
      <c r="J816" s="101" t="s">
        <v>491</v>
      </c>
      <c r="K816" s="127" t="s">
        <v>554</v>
      </c>
      <c r="L816" s="126" t="s">
        <v>1071</v>
      </c>
      <c r="M816" s="91" t="s">
        <v>492</v>
      </c>
    </row>
    <row r="817" spans="1:13" x14ac:dyDescent="0.2">
      <c r="A817" s="123">
        <v>42082</v>
      </c>
      <c r="B817" s="156" t="s">
        <v>958</v>
      </c>
      <c r="C817" s="89" t="s">
        <v>117</v>
      </c>
      <c r="D817" s="155" t="s">
        <v>8</v>
      </c>
      <c r="E817" s="157">
        <v>300</v>
      </c>
      <c r="F817" s="97">
        <f t="shared" si="32"/>
        <v>0.45734705171223117</v>
      </c>
      <c r="G817" s="96">
        <f t="shared" si="33"/>
        <v>0.51731790668343691</v>
      </c>
      <c r="H817" s="127">
        <v>579.91420000000005</v>
      </c>
      <c r="I817" s="158" t="s">
        <v>62</v>
      </c>
      <c r="J817" s="101" t="s">
        <v>491</v>
      </c>
      <c r="K817" s="127" t="s">
        <v>554</v>
      </c>
      <c r="L817" s="126" t="s">
        <v>1071</v>
      </c>
      <c r="M817" s="91" t="s">
        <v>492</v>
      </c>
    </row>
    <row r="818" spans="1:13" x14ac:dyDescent="0.2">
      <c r="A818" s="123">
        <v>42082</v>
      </c>
      <c r="B818" s="156" t="s">
        <v>959</v>
      </c>
      <c r="C818" s="89" t="s">
        <v>117</v>
      </c>
      <c r="D818" s="155" t="s">
        <v>8</v>
      </c>
      <c r="E818" s="157">
        <v>300</v>
      </c>
      <c r="F818" s="97">
        <f t="shared" si="32"/>
        <v>0.45734705171223117</v>
      </c>
      <c r="G818" s="96">
        <f t="shared" si="33"/>
        <v>0.51731790668343691</v>
      </c>
      <c r="H818" s="127">
        <v>579.91420000000005</v>
      </c>
      <c r="I818" s="158" t="s">
        <v>62</v>
      </c>
      <c r="J818" s="101" t="s">
        <v>491</v>
      </c>
      <c r="K818" s="127" t="s">
        <v>554</v>
      </c>
      <c r="L818" s="126" t="s">
        <v>1071</v>
      </c>
      <c r="M818" s="91" t="s">
        <v>492</v>
      </c>
    </row>
    <row r="819" spans="1:13" x14ac:dyDescent="0.2">
      <c r="A819" s="123">
        <v>42082</v>
      </c>
      <c r="B819" s="156" t="s">
        <v>960</v>
      </c>
      <c r="C819" s="89" t="s">
        <v>117</v>
      </c>
      <c r="D819" s="155" t="s">
        <v>8</v>
      </c>
      <c r="E819" s="157">
        <v>400</v>
      </c>
      <c r="F819" s="97">
        <f t="shared" si="32"/>
        <v>0.60979606894964156</v>
      </c>
      <c r="G819" s="96">
        <f t="shared" si="33"/>
        <v>0.68975720891124925</v>
      </c>
      <c r="H819" s="127">
        <v>579.91420000000005</v>
      </c>
      <c r="I819" s="158" t="s">
        <v>62</v>
      </c>
      <c r="J819" s="101" t="s">
        <v>491</v>
      </c>
      <c r="K819" s="127" t="s">
        <v>554</v>
      </c>
      <c r="L819" s="126" t="s">
        <v>1071</v>
      </c>
      <c r="M819" s="91" t="s">
        <v>492</v>
      </c>
    </row>
    <row r="820" spans="1:13" x14ac:dyDescent="0.2">
      <c r="A820" s="123">
        <v>42082</v>
      </c>
      <c r="B820" s="156" t="s">
        <v>961</v>
      </c>
      <c r="C820" s="89" t="s">
        <v>117</v>
      </c>
      <c r="D820" s="155" t="s">
        <v>8</v>
      </c>
      <c r="E820" s="157">
        <v>2000</v>
      </c>
      <c r="F820" s="97">
        <f t="shared" si="32"/>
        <v>3.0489803447482076</v>
      </c>
      <c r="G820" s="96">
        <f t="shared" si="33"/>
        <v>3.4487860445562459</v>
      </c>
      <c r="H820" s="127">
        <v>579.91420000000005</v>
      </c>
      <c r="I820" s="158" t="s">
        <v>62</v>
      </c>
      <c r="J820" s="101" t="s">
        <v>491</v>
      </c>
      <c r="K820" s="127" t="s">
        <v>554</v>
      </c>
      <c r="L820" s="126" t="s">
        <v>1071</v>
      </c>
      <c r="M820" s="91" t="s">
        <v>492</v>
      </c>
    </row>
    <row r="821" spans="1:13" x14ac:dyDescent="0.2">
      <c r="A821" s="123">
        <v>42082</v>
      </c>
      <c r="B821" s="156" t="s">
        <v>944</v>
      </c>
      <c r="C821" s="89" t="s">
        <v>117</v>
      </c>
      <c r="D821" s="155" t="s">
        <v>8</v>
      </c>
      <c r="E821" s="157">
        <v>200</v>
      </c>
      <c r="F821" s="97">
        <f t="shared" si="32"/>
        <v>0.30489803447482078</v>
      </c>
      <c r="G821" s="96">
        <f t="shared" si="33"/>
        <v>0.34487860445562463</v>
      </c>
      <c r="H821" s="127">
        <v>579.91420000000005</v>
      </c>
      <c r="I821" s="158" t="s">
        <v>62</v>
      </c>
      <c r="J821" s="101" t="s">
        <v>491</v>
      </c>
      <c r="K821" s="127" t="s">
        <v>554</v>
      </c>
      <c r="L821" s="126" t="s">
        <v>1071</v>
      </c>
      <c r="M821" s="91" t="s">
        <v>492</v>
      </c>
    </row>
    <row r="822" spans="1:13" x14ac:dyDescent="0.2">
      <c r="A822" s="123">
        <v>42082</v>
      </c>
      <c r="B822" s="156" t="s">
        <v>950</v>
      </c>
      <c r="C822" s="89" t="s">
        <v>237</v>
      </c>
      <c r="D822" s="155" t="s">
        <v>8</v>
      </c>
      <c r="E822" s="157">
        <v>1200</v>
      </c>
      <c r="F822" s="97">
        <f t="shared" si="32"/>
        <v>1.8293882068489247</v>
      </c>
      <c r="G822" s="96">
        <f t="shared" si="33"/>
        <v>2.0692716267337476</v>
      </c>
      <c r="H822" s="127">
        <v>579.91420000000005</v>
      </c>
      <c r="I822" s="158" t="s">
        <v>62</v>
      </c>
      <c r="J822" s="101" t="s">
        <v>491</v>
      </c>
      <c r="K822" s="127" t="s">
        <v>554</v>
      </c>
      <c r="L822" s="126" t="s">
        <v>1071</v>
      </c>
      <c r="M822" s="91" t="s">
        <v>492</v>
      </c>
    </row>
    <row r="823" spans="1:13" x14ac:dyDescent="0.2">
      <c r="A823" s="123">
        <v>42082</v>
      </c>
      <c r="B823" s="156" t="s">
        <v>949</v>
      </c>
      <c r="C823" s="89" t="s">
        <v>271</v>
      </c>
      <c r="D823" s="155" t="s">
        <v>8</v>
      </c>
      <c r="E823" s="157">
        <v>5000</v>
      </c>
      <c r="F823" s="97">
        <f t="shared" si="32"/>
        <v>7.6224508618705187</v>
      </c>
      <c r="G823" s="96">
        <f t="shared" si="33"/>
        <v>8.6219651113906153</v>
      </c>
      <c r="H823" s="127">
        <v>579.91420000000005</v>
      </c>
      <c r="I823" s="158" t="s">
        <v>62</v>
      </c>
      <c r="J823" s="101" t="s">
        <v>491</v>
      </c>
      <c r="K823" s="127" t="s">
        <v>554</v>
      </c>
      <c r="L823" s="126" t="s">
        <v>1071</v>
      </c>
      <c r="M823" s="91" t="s">
        <v>492</v>
      </c>
    </row>
    <row r="824" spans="1:13" x14ac:dyDescent="0.2">
      <c r="A824" s="123">
        <v>42082</v>
      </c>
      <c r="B824" s="156" t="s">
        <v>950</v>
      </c>
      <c r="C824" s="89" t="s">
        <v>237</v>
      </c>
      <c r="D824" s="155" t="s">
        <v>8</v>
      </c>
      <c r="E824" s="157">
        <v>1400</v>
      </c>
      <c r="F824" s="97">
        <f t="shared" si="32"/>
        <v>2.1342862413237453</v>
      </c>
      <c r="G824" s="96">
        <f t="shared" si="33"/>
        <v>2.4141502311893723</v>
      </c>
      <c r="H824" s="127">
        <v>579.91420000000005</v>
      </c>
      <c r="I824" s="158" t="s">
        <v>62</v>
      </c>
      <c r="J824" s="101" t="s">
        <v>491</v>
      </c>
      <c r="K824" s="127" t="s">
        <v>554</v>
      </c>
      <c r="L824" s="126" t="s">
        <v>1071</v>
      </c>
      <c r="M824" s="91" t="s">
        <v>492</v>
      </c>
    </row>
    <row r="825" spans="1:13" x14ac:dyDescent="0.2">
      <c r="A825" s="123">
        <v>42082</v>
      </c>
      <c r="B825" s="156" t="s">
        <v>951</v>
      </c>
      <c r="C825" s="89" t="s">
        <v>271</v>
      </c>
      <c r="D825" s="155" t="s">
        <v>8</v>
      </c>
      <c r="E825" s="157">
        <v>3000</v>
      </c>
      <c r="F825" s="97">
        <f t="shared" si="32"/>
        <v>4.5734705171223116</v>
      </c>
      <c r="G825" s="96">
        <f t="shared" si="33"/>
        <v>5.1731790668343693</v>
      </c>
      <c r="H825" s="127">
        <v>579.91420000000005</v>
      </c>
      <c r="I825" s="158" t="s">
        <v>62</v>
      </c>
      <c r="J825" s="101" t="s">
        <v>491</v>
      </c>
      <c r="K825" s="127" t="s">
        <v>554</v>
      </c>
      <c r="L825" s="126" t="s">
        <v>1071</v>
      </c>
      <c r="M825" s="91" t="s">
        <v>492</v>
      </c>
    </row>
    <row r="826" spans="1:13" x14ac:dyDescent="0.2">
      <c r="A826" s="123">
        <v>42082</v>
      </c>
      <c r="B826" s="156" t="s">
        <v>950</v>
      </c>
      <c r="C826" s="89" t="s">
        <v>237</v>
      </c>
      <c r="D826" s="155" t="s">
        <v>8</v>
      </c>
      <c r="E826" s="157">
        <v>1400</v>
      </c>
      <c r="F826" s="97">
        <f t="shared" si="32"/>
        <v>2.1342862413237453</v>
      </c>
      <c r="G826" s="96">
        <f t="shared" si="33"/>
        <v>2.4141502311893723</v>
      </c>
      <c r="H826" s="127">
        <v>579.91420000000005</v>
      </c>
      <c r="I826" s="158" t="s">
        <v>62</v>
      </c>
      <c r="J826" s="101" t="s">
        <v>491</v>
      </c>
      <c r="K826" s="127" t="s">
        <v>554</v>
      </c>
      <c r="L826" s="126" t="s">
        <v>1071</v>
      </c>
      <c r="M826" s="91" t="s">
        <v>492</v>
      </c>
    </row>
    <row r="827" spans="1:13" x14ac:dyDescent="0.2">
      <c r="A827" s="123">
        <v>42083</v>
      </c>
      <c r="B827" s="161" t="s">
        <v>630</v>
      </c>
      <c r="C827" s="89" t="s">
        <v>117</v>
      </c>
      <c r="D827" s="233" t="s">
        <v>11</v>
      </c>
      <c r="E827" s="157">
        <v>700</v>
      </c>
      <c r="F827" s="97">
        <f t="shared" si="32"/>
        <v>1.0671431206618727</v>
      </c>
      <c r="G827" s="96">
        <f t="shared" si="33"/>
        <v>1.2070751155946862</v>
      </c>
      <c r="H827" s="127">
        <v>579.91420000000005</v>
      </c>
      <c r="I827" s="158" t="s">
        <v>61</v>
      </c>
      <c r="J827" s="101" t="s">
        <v>491</v>
      </c>
      <c r="K827" s="127" t="s">
        <v>574</v>
      </c>
      <c r="L827" s="126" t="s">
        <v>1071</v>
      </c>
      <c r="M827" s="91" t="s">
        <v>492</v>
      </c>
    </row>
    <row r="828" spans="1:13" x14ac:dyDescent="0.2">
      <c r="A828" s="123">
        <v>42083</v>
      </c>
      <c r="B828" s="161" t="s">
        <v>629</v>
      </c>
      <c r="C828" s="89" t="s">
        <v>117</v>
      </c>
      <c r="D828" s="233" t="s">
        <v>11</v>
      </c>
      <c r="E828" s="157">
        <v>300</v>
      </c>
      <c r="F828" s="97">
        <f t="shared" si="32"/>
        <v>0.45734705171223117</v>
      </c>
      <c r="G828" s="96">
        <f t="shared" si="33"/>
        <v>0.51731790668343691</v>
      </c>
      <c r="H828" s="127">
        <v>579.91420000000005</v>
      </c>
      <c r="I828" s="158" t="s">
        <v>61</v>
      </c>
      <c r="J828" s="101" t="s">
        <v>491</v>
      </c>
      <c r="K828" s="127" t="s">
        <v>574</v>
      </c>
      <c r="L828" s="126" t="s">
        <v>1071</v>
      </c>
      <c r="M828" s="91" t="s">
        <v>492</v>
      </c>
    </row>
    <row r="829" spans="1:13" x14ac:dyDescent="0.2">
      <c r="A829" s="123">
        <v>42083</v>
      </c>
      <c r="B829" s="231" t="s">
        <v>692</v>
      </c>
      <c r="C829" s="89" t="s">
        <v>117</v>
      </c>
      <c r="D829" s="160" t="s">
        <v>8</v>
      </c>
      <c r="E829" s="157">
        <v>1700</v>
      </c>
      <c r="F829" s="97">
        <f t="shared" si="32"/>
        <v>2.5916332930359767</v>
      </c>
      <c r="G829" s="96">
        <f t="shared" si="33"/>
        <v>2.9314681378728094</v>
      </c>
      <c r="H829" s="127">
        <v>579.91420000000005</v>
      </c>
      <c r="I829" s="158" t="s">
        <v>59</v>
      </c>
      <c r="J829" s="101" t="s">
        <v>491</v>
      </c>
      <c r="K829" s="127" t="s">
        <v>575</v>
      </c>
      <c r="L829" s="126" t="s">
        <v>1071</v>
      </c>
      <c r="M829" s="91" t="s">
        <v>492</v>
      </c>
    </row>
    <row r="830" spans="1:13" x14ac:dyDescent="0.2">
      <c r="A830" s="123">
        <v>42083</v>
      </c>
      <c r="B830" s="156" t="s">
        <v>836</v>
      </c>
      <c r="C830" s="89" t="s">
        <v>117</v>
      </c>
      <c r="D830" s="171" t="s">
        <v>9</v>
      </c>
      <c r="E830" s="157">
        <v>800</v>
      </c>
      <c r="F830" s="97">
        <f t="shared" si="32"/>
        <v>1.2195921378992831</v>
      </c>
      <c r="G830" s="96">
        <f t="shared" si="33"/>
        <v>1.3795144178224985</v>
      </c>
      <c r="H830" s="127">
        <v>579.91420000000005</v>
      </c>
      <c r="I830" s="158" t="s">
        <v>58</v>
      </c>
      <c r="J830" s="101" t="s">
        <v>491</v>
      </c>
      <c r="K830" s="127" t="s">
        <v>573</v>
      </c>
      <c r="L830" s="126" t="s">
        <v>1071</v>
      </c>
      <c r="M830" s="91" t="s">
        <v>492</v>
      </c>
    </row>
    <row r="831" spans="1:13" x14ac:dyDescent="0.2">
      <c r="A831" s="123">
        <v>42083</v>
      </c>
      <c r="B831" s="156" t="s">
        <v>837</v>
      </c>
      <c r="C831" s="89" t="s">
        <v>117</v>
      </c>
      <c r="D831" s="171" t="s">
        <v>9</v>
      </c>
      <c r="E831" s="157">
        <v>800</v>
      </c>
      <c r="F831" s="97">
        <f t="shared" si="32"/>
        <v>1.2195921378992831</v>
      </c>
      <c r="G831" s="96">
        <f t="shared" si="33"/>
        <v>1.3795144178224985</v>
      </c>
      <c r="H831" s="127">
        <v>579.91420000000005</v>
      </c>
      <c r="I831" s="158" t="s">
        <v>58</v>
      </c>
      <c r="J831" s="101" t="s">
        <v>491</v>
      </c>
      <c r="K831" s="127" t="s">
        <v>573</v>
      </c>
      <c r="L831" s="126" t="s">
        <v>1071</v>
      </c>
      <c r="M831" s="91" t="s">
        <v>492</v>
      </c>
    </row>
    <row r="832" spans="1:13" x14ac:dyDescent="0.2">
      <c r="A832" s="123">
        <v>42083</v>
      </c>
      <c r="B832" s="156" t="s">
        <v>838</v>
      </c>
      <c r="C832" s="89" t="s">
        <v>839</v>
      </c>
      <c r="D832" s="171" t="s">
        <v>9</v>
      </c>
      <c r="E832" s="157">
        <v>2000</v>
      </c>
      <c r="F832" s="97">
        <f t="shared" si="32"/>
        <v>3.0489803447482076</v>
      </c>
      <c r="G832" s="96">
        <f t="shared" si="33"/>
        <v>3.4487860445562459</v>
      </c>
      <c r="H832" s="127">
        <v>579.91420000000005</v>
      </c>
      <c r="I832" s="158" t="s">
        <v>58</v>
      </c>
      <c r="J832" s="101" t="s">
        <v>491</v>
      </c>
      <c r="K832" s="127" t="s">
        <v>573</v>
      </c>
      <c r="L832" s="126" t="s">
        <v>1071</v>
      </c>
      <c r="M832" s="91" t="s">
        <v>492</v>
      </c>
    </row>
    <row r="833" spans="1:13" x14ac:dyDescent="0.2">
      <c r="A833" s="123">
        <v>42083</v>
      </c>
      <c r="B833" s="156" t="s">
        <v>1042</v>
      </c>
      <c r="C833" s="89" t="s">
        <v>271</v>
      </c>
      <c r="D833" s="155" t="s">
        <v>8</v>
      </c>
      <c r="E833" s="157">
        <v>5000</v>
      </c>
      <c r="F833" s="97">
        <f t="shared" si="32"/>
        <v>7.6224508618705187</v>
      </c>
      <c r="G833" s="96">
        <f t="shared" si="33"/>
        <v>8.6219651113906153</v>
      </c>
      <c r="H833" s="127">
        <v>579.91420000000005</v>
      </c>
      <c r="I833" s="158" t="s">
        <v>12</v>
      </c>
      <c r="J833" s="101" t="s">
        <v>491</v>
      </c>
      <c r="K833" s="127" t="s">
        <v>553</v>
      </c>
      <c r="L833" s="126" t="s">
        <v>1071</v>
      </c>
      <c r="M833" s="91" t="s">
        <v>492</v>
      </c>
    </row>
    <row r="834" spans="1:13" x14ac:dyDescent="0.2">
      <c r="A834" s="123">
        <v>42083</v>
      </c>
      <c r="B834" s="156" t="s">
        <v>1038</v>
      </c>
      <c r="C834" s="89" t="s">
        <v>117</v>
      </c>
      <c r="D834" s="155" t="s">
        <v>8</v>
      </c>
      <c r="E834" s="157">
        <v>2250</v>
      </c>
      <c r="F834" s="97">
        <f t="shared" ref="F834:F897" si="34">E834/655.957</f>
        <v>3.4301028878417337</v>
      </c>
      <c r="G834" s="96">
        <f t="shared" ref="G834:G897" si="35">E834/H834</f>
        <v>3.8798843001257768</v>
      </c>
      <c r="H834" s="127">
        <v>579.91420000000005</v>
      </c>
      <c r="I834" s="158" t="s">
        <v>12</v>
      </c>
      <c r="J834" s="101" t="s">
        <v>491</v>
      </c>
      <c r="K834" s="127" t="s">
        <v>553</v>
      </c>
      <c r="L834" s="126" t="s">
        <v>1071</v>
      </c>
      <c r="M834" s="91" t="s">
        <v>492</v>
      </c>
    </row>
    <row r="835" spans="1:13" x14ac:dyDescent="0.2">
      <c r="A835" s="123">
        <v>42083</v>
      </c>
      <c r="B835" s="156" t="s">
        <v>1041</v>
      </c>
      <c r="C835" s="89" t="s">
        <v>237</v>
      </c>
      <c r="D835" s="155" t="s">
        <v>8</v>
      </c>
      <c r="E835" s="157">
        <v>4350</v>
      </c>
      <c r="F835" s="97">
        <f t="shared" si="34"/>
        <v>6.6315322498273517</v>
      </c>
      <c r="G835" s="96">
        <f t="shared" si="35"/>
        <v>7.5011096469098355</v>
      </c>
      <c r="H835" s="127">
        <v>579.91420000000005</v>
      </c>
      <c r="I835" s="158" t="s">
        <v>12</v>
      </c>
      <c r="J835" s="101" t="s">
        <v>491</v>
      </c>
      <c r="K835" s="127" t="s">
        <v>553</v>
      </c>
      <c r="L835" s="126" t="s">
        <v>1071</v>
      </c>
      <c r="M835" s="91" t="s">
        <v>492</v>
      </c>
    </row>
    <row r="836" spans="1:13" x14ac:dyDescent="0.2">
      <c r="A836" s="123">
        <v>42083</v>
      </c>
      <c r="B836" s="156" t="s">
        <v>1036</v>
      </c>
      <c r="C836" s="89" t="s">
        <v>271</v>
      </c>
      <c r="D836" s="155" t="s">
        <v>8</v>
      </c>
      <c r="E836" s="157">
        <v>3000</v>
      </c>
      <c r="F836" s="97">
        <f t="shared" si="34"/>
        <v>4.5734705171223116</v>
      </c>
      <c r="G836" s="96">
        <f t="shared" si="35"/>
        <v>5.1731790668343693</v>
      </c>
      <c r="H836" s="127">
        <v>579.91420000000005</v>
      </c>
      <c r="I836" s="158" t="s">
        <v>12</v>
      </c>
      <c r="J836" s="101" t="s">
        <v>491</v>
      </c>
      <c r="K836" s="127" t="s">
        <v>553</v>
      </c>
      <c r="L836" s="126" t="s">
        <v>1071</v>
      </c>
      <c r="M836" s="91" t="s">
        <v>492</v>
      </c>
    </row>
    <row r="837" spans="1:13" x14ac:dyDescent="0.2">
      <c r="A837" s="123">
        <v>42083</v>
      </c>
      <c r="B837" s="156" t="s">
        <v>962</v>
      </c>
      <c r="C837" s="89" t="s">
        <v>117</v>
      </c>
      <c r="D837" s="155" t="s">
        <v>8</v>
      </c>
      <c r="E837" s="157">
        <v>200</v>
      </c>
      <c r="F837" s="97">
        <f t="shared" si="34"/>
        <v>0.30489803447482078</v>
      </c>
      <c r="G837" s="96">
        <f t="shared" si="35"/>
        <v>0.34487860445562463</v>
      </c>
      <c r="H837" s="127">
        <v>579.91420000000005</v>
      </c>
      <c r="I837" s="158" t="s">
        <v>62</v>
      </c>
      <c r="J837" s="101" t="s">
        <v>491</v>
      </c>
      <c r="K837" s="127" t="s">
        <v>554</v>
      </c>
      <c r="L837" s="126" t="s">
        <v>1071</v>
      </c>
      <c r="M837" s="91" t="s">
        <v>492</v>
      </c>
    </row>
    <row r="838" spans="1:13" x14ac:dyDescent="0.2">
      <c r="A838" s="123">
        <v>42083</v>
      </c>
      <c r="B838" s="156" t="s">
        <v>963</v>
      </c>
      <c r="C838" s="89" t="s">
        <v>117</v>
      </c>
      <c r="D838" s="155" t="s">
        <v>8</v>
      </c>
      <c r="E838" s="157">
        <v>200</v>
      </c>
      <c r="F838" s="97">
        <f t="shared" si="34"/>
        <v>0.30489803447482078</v>
      </c>
      <c r="G838" s="96">
        <f t="shared" si="35"/>
        <v>0.34487860445562463</v>
      </c>
      <c r="H838" s="127">
        <v>579.91420000000005</v>
      </c>
      <c r="I838" s="158" t="s">
        <v>62</v>
      </c>
      <c r="J838" s="101" t="s">
        <v>491</v>
      </c>
      <c r="K838" s="127" t="s">
        <v>554</v>
      </c>
      <c r="L838" s="126" t="s">
        <v>1071</v>
      </c>
      <c r="M838" s="91" t="s">
        <v>492</v>
      </c>
    </row>
    <row r="839" spans="1:13" x14ac:dyDescent="0.2">
      <c r="A839" s="123">
        <v>42083</v>
      </c>
      <c r="B839" s="156" t="s">
        <v>964</v>
      </c>
      <c r="C839" s="89" t="s">
        <v>117</v>
      </c>
      <c r="D839" s="155" t="s">
        <v>8</v>
      </c>
      <c r="E839" s="157">
        <v>300</v>
      </c>
      <c r="F839" s="97">
        <f t="shared" si="34"/>
        <v>0.45734705171223117</v>
      </c>
      <c r="G839" s="96">
        <f t="shared" si="35"/>
        <v>0.51731790668343691</v>
      </c>
      <c r="H839" s="127">
        <v>579.91420000000005</v>
      </c>
      <c r="I839" s="158" t="s">
        <v>62</v>
      </c>
      <c r="J839" s="101" t="s">
        <v>491</v>
      </c>
      <c r="K839" s="127" t="s">
        <v>554</v>
      </c>
      <c r="L839" s="126" t="s">
        <v>1071</v>
      </c>
      <c r="M839" s="91" t="s">
        <v>492</v>
      </c>
    </row>
    <row r="840" spans="1:13" x14ac:dyDescent="0.2">
      <c r="A840" s="123">
        <v>42083</v>
      </c>
      <c r="B840" s="156" t="s">
        <v>965</v>
      </c>
      <c r="C840" s="89" t="s">
        <v>117</v>
      </c>
      <c r="D840" s="155" t="s">
        <v>8</v>
      </c>
      <c r="E840" s="157">
        <v>1000</v>
      </c>
      <c r="F840" s="97">
        <f t="shared" si="34"/>
        <v>1.5244901723741038</v>
      </c>
      <c r="G840" s="96">
        <f t="shared" si="35"/>
        <v>1.724393022278123</v>
      </c>
      <c r="H840" s="127">
        <v>579.91420000000005</v>
      </c>
      <c r="I840" s="158" t="s">
        <v>62</v>
      </c>
      <c r="J840" s="101" t="s">
        <v>491</v>
      </c>
      <c r="K840" s="127" t="s">
        <v>554</v>
      </c>
      <c r="L840" s="126" t="s">
        <v>1071</v>
      </c>
      <c r="M840" s="91" t="s">
        <v>492</v>
      </c>
    </row>
    <row r="841" spans="1:13" x14ac:dyDescent="0.2">
      <c r="A841" s="123">
        <v>42083</v>
      </c>
      <c r="B841" s="156" t="s">
        <v>966</v>
      </c>
      <c r="C841" s="89" t="s">
        <v>117</v>
      </c>
      <c r="D841" s="155" t="s">
        <v>8</v>
      </c>
      <c r="E841" s="157">
        <v>200</v>
      </c>
      <c r="F841" s="97">
        <f t="shared" si="34"/>
        <v>0.30489803447482078</v>
      </c>
      <c r="G841" s="96">
        <f t="shared" si="35"/>
        <v>0.34487860445562463</v>
      </c>
      <c r="H841" s="127">
        <v>579.91420000000005</v>
      </c>
      <c r="I841" s="158" t="s">
        <v>62</v>
      </c>
      <c r="J841" s="101" t="s">
        <v>491</v>
      </c>
      <c r="K841" s="127" t="s">
        <v>554</v>
      </c>
      <c r="L841" s="126" t="s">
        <v>1071</v>
      </c>
      <c r="M841" s="91" t="s">
        <v>492</v>
      </c>
    </row>
    <row r="842" spans="1:13" x14ac:dyDescent="0.2">
      <c r="A842" s="123">
        <v>42083</v>
      </c>
      <c r="B842" s="156" t="s">
        <v>967</v>
      </c>
      <c r="C842" s="89" t="s">
        <v>117</v>
      </c>
      <c r="D842" s="155" t="s">
        <v>8</v>
      </c>
      <c r="E842" s="157">
        <v>300</v>
      </c>
      <c r="F842" s="97">
        <f t="shared" si="34"/>
        <v>0.45734705171223117</v>
      </c>
      <c r="G842" s="96">
        <f t="shared" si="35"/>
        <v>0.51731790668343691</v>
      </c>
      <c r="H842" s="127">
        <v>579.91420000000005</v>
      </c>
      <c r="I842" s="158" t="s">
        <v>62</v>
      </c>
      <c r="J842" s="101" t="s">
        <v>491</v>
      </c>
      <c r="K842" s="127" t="s">
        <v>554</v>
      </c>
      <c r="L842" s="126" t="s">
        <v>1071</v>
      </c>
      <c r="M842" s="91" t="s">
        <v>492</v>
      </c>
    </row>
    <row r="843" spans="1:13" x14ac:dyDescent="0.2">
      <c r="A843" s="123">
        <v>42083</v>
      </c>
      <c r="B843" s="156" t="s">
        <v>968</v>
      </c>
      <c r="C843" s="89" t="s">
        <v>117</v>
      </c>
      <c r="D843" s="155" t="s">
        <v>8</v>
      </c>
      <c r="E843" s="157">
        <v>400</v>
      </c>
      <c r="F843" s="97">
        <f t="shared" si="34"/>
        <v>0.60979606894964156</v>
      </c>
      <c r="G843" s="96">
        <f t="shared" si="35"/>
        <v>0.68975720891124925</v>
      </c>
      <c r="H843" s="127">
        <v>579.91420000000005</v>
      </c>
      <c r="I843" s="158" t="s">
        <v>62</v>
      </c>
      <c r="J843" s="101" t="s">
        <v>491</v>
      </c>
      <c r="K843" s="127" t="s">
        <v>554</v>
      </c>
      <c r="L843" s="126" t="s">
        <v>1071</v>
      </c>
      <c r="M843" s="91" t="s">
        <v>492</v>
      </c>
    </row>
    <row r="844" spans="1:13" x14ac:dyDescent="0.2">
      <c r="A844" s="123">
        <v>42083</v>
      </c>
      <c r="B844" s="156" t="s">
        <v>969</v>
      </c>
      <c r="C844" s="89" t="s">
        <v>117</v>
      </c>
      <c r="D844" s="155" t="s">
        <v>8</v>
      </c>
      <c r="E844" s="157">
        <v>1000</v>
      </c>
      <c r="F844" s="97">
        <f t="shared" si="34"/>
        <v>1.5244901723741038</v>
      </c>
      <c r="G844" s="96">
        <f t="shared" si="35"/>
        <v>1.724393022278123</v>
      </c>
      <c r="H844" s="127">
        <v>579.91420000000005</v>
      </c>
      <c r="I844" s="158" t="s">
        <v>62</v>
      </c>
      <c r="J844" s="101" t="s">
        <v>491</v>
      </c>
      <c r="K844" s="127" t="s">
        <v>554</v>
      </c>
      <c r="L844" s="126" t="s">
        <v>1071</v>
      </c>
      <c r="M844" s="91" t="s">
        <v>492</v>
      </c>
    </row>
    <row r="845" spans="1:13" x14ac:dyDescent="0.2">
      <c r="A845" s="123">
        <v>42083</v>
      </c>
      <c r="B845" s="156" t="s">
        <v>970</v>
      </c>
      <c r="C845" s="89" t="s">
        <v>117</v>
      </c>
      <c r="D845" s="155" t="s">
        <v>8</v>
      </c>
      <c r="E845" s="157">
        <v>300</v>
      </c>
      <c r="F845" s="97">
        <f t="shared" si="34"/>
        <v>0.45734705171223117</v>
      </c>
      <c r="G845" s="96">
        <f t="shared" si="35"/>
        <v>0.51731790668343691</v>
      </c>
      <c r="H845" s="127">
        <v>579.91420000000005</v>
      </c>
      <c r="I845" s="158" t="s">
        <v>62</v>
      </c>
      <c r="J845" s="101" t="s">
        <v>491</v>
      </c>
      <c r="K845" s="127" t="s">
        <v>554</v>
      </c>
      <c r="L845" s="126" t="s">
        <v>1071</v>
      </c>
      <c r="M845" s="91" t="s">
        <v>492</v>
      </c>
    </row>
    <row r="846" spans="1:13" x14ac:dyDescent="0.2">
      <c r="A846" s="123">
        <v>42083</v>
      </c>
      <c r="B846" s="156" t="s">
        <v>950</v>
      </c>
      <c r="C846" s="89" t="s">
        <v>237</v>
      </c>
      <c r="D846" s="155" t="s">
        <v>8</v>
      </c>
      <c r="E846" s="157">
        <v>500</v>
      </c>
      <c r="F846" s="97">
        <f t="shared" si="34"/>
        <v>0.76224508618705189</v>
      </c>
      <c r="G846" s="96">
        <f t="shared" si="35"/>
        <v>0.86219651113906148</v>
      </c>
      <c r="H846" s="127">
        <v>579.91420000000005</v>
      </c>
      <c r="I846" s="158" t="s">
        <v>62</v>
      </c>
      <c r="J846" s="101" t="s">
        <v>491</v>
      </c>
      <c r="K846" s="127" t="s">
        <v>554</v>
      </c>
      <c r="L846" s="126" t="s">
        <v>1071</v>
      </c>
      <c r="M846" s="91" t="s">
        <v>492</v>
      </c>
    </row>
    <row r="847" spans="1:13" x14ac:dyDescent="0.2">
      <c r="A847" s="123">
        <v>42083</v>
      </c>
      <c r="B847" s="156" t="s">
        <v>951</v>
      </c>
      <c r="C847" s="89" t="s">
        <v>271</v>
      </c>
      <c r="D847" s="155" t="s">
        <v>8</v>
      </c>
      <c r="E847" s="157">
        <v>3000</v>
      </c>
      <c r="F847" s="97">
        <f t="shared" si="34"/>
        <v>4.5734705171223116</v>
      </c>
      <c r="G847" s="96">
        <f t="shared" si="35"/>
        <v>5.1731790668343693</v>
      </c>
      <c r="H847" s="127">
        <v>579.91420000000005</v>
      </c>
      <c r="I847" s="158" t="s">
        <v>62</v>
      </c>
      <c r="J847" s="101" t="s">
        <v>491</v>
      </c>
      <c r="K847" s="127" t="s">
        <v>554</v>
      </c>
      <c r="L847" s="126" t="s">
        <v>1071</v>
      </c>
      <c r="M847" s="91" t="s">
        <v>492</v>
      </c>
    </row>
    <row r="848" spans="1:13" x14ac:dyDescent="0.2">
      <c r="A848" s="123">
        <v>42083</v>
      </c>
      <c r="B848" s="156" t="s">
        <v>950</v>
      </c>
      <c r="C848" s="89" t="s">
        <v>237</v>
      </c>
      <c r="D848" s="155" t="s">
        <v>8</v>
      </c>
      <c r="E848" s="157">
        <v>1800</v>
      </c>
      <c r="F848" s="97">
        <f t="shared" si="34"/>
        <v>2.7440823102733867</v>
      </c>
      <c r="G848" s="96">
        <f t="shared" si="35"/>
        <v>3.1039074401006217</v>
      </c>
      <c r="H848" s="127">
        <v>579.91420000000005</v>
      </c>
      <c r="I848" s="158" t="s">
        <v>62</v>
      </c>
      <c r="J848" s="101" t="s">
        <v>491</v>
      </c>
      <c r="K848" s="127" t="s">
        <v>554</v>
      </c>
      <c r="L848" s="126" t="s">
        <v>1071</v>
      </c>
      <c r="M848" s="91" t="s">
        <v>492</v>
      </c>
    </row>
    <row r="849" spans="1:13" x14ac:dyDescent="0.2">
      <c r="A849" s="123">
        <v>42083</v>
      </c>
      <c r="B849" s="156" t="s">
        <v>949</v>
      </c>
      <c r="C849" s="89" t="s">
        <v>271</v>
      </c>
      <c r="D849" s="155" t="s">
        <v>8</v>
      </c>
      <c r="E849" s="157">
        <v>5000</v>
      </c>
      <c r="F849" s="97">
        <f t="shared" si="34"/>
        <v>7.6224508618705187</v>
      </c>
      <c r="G849" s="96">
        <f t="shared" si="35"/>
        <v>8.6219651113906153</v>
      </c>
      <c r="H849" s="127">
        <v>579.91420000000005</v>
      </c>
      <c r="I849" s="158" t="s">
        <v>62</v>
      </c>
      <c r="J849" s="101" t="s">
        <v>491</v>
      </c>
      <c r="K849" s="127" t="s">
        <v>554</v>
      </c>
      <c r="L849" s="126" t="s">
        <v>1071</v>
      </c>
      <c r="M849" s="91" t="s">
        <v>492</v>
      </c>
    </row>
    <row r="850" spans="1:13" x14ac:dyDescent="0.2">
      <c r="A850" s="123">
        <v>42084</v>
      </c>
      <c r="B850" s="232" t="s">
        <v>1067</v>
      </c>
      <c r="C850" s="89" t="s">
        <v>226</v>
      </c>
      <c r="D850" s="166" t="s">
        <v>15</v>
      </c>
      <c r="E850" s="157">
        <v>10000</v>
      </c>
      <c r="F850" s="97">
        <f t="shared" si="34"/>
        <v>15.244901723741037</v>
      </c>
      <c r="G850" s="96">
        <f t="shared" si="35"/>
        <v>17.243930222781231</v>
      </c>
      <c r="H850" s="127">
        <v>579.91420000000005</v>
      </c>
      <c r="I850" s="158" t="s">
        <v>16</v>
      </c>
      <c r="J850" s="101" t="s">
        <v>491</v>
      </c>
      <c r="K850" s="127" t="s">
        <v>576</v>
      </c>
      <c r="L850" s="126" t="s">
        <v>1071</v>
      </c>
      <c r="M850" s="91" t="s">
        <v>492</v>
      </c>
    </row>
    <row r="851" spans="1:13" x14ac:dyDescent="0.2">
      <c r="A851" s="123">
        <v>42084</v>
      </c>
      <c r="B851" s="231" t="s">
        <v>774</v>
      </c>
      <c r="C851" s="89" t="s">
        <v>226</v>
      </c>
      <c r="D851" s="166" t="s">
        <v>15</v>
      </c>
      <c r="E851" s="157">
        <v>10000</v>
      </c>
      <c r="F851" s="97">
        <f t="shared" si="34"/>
        <v>15.244901723741037</v>
      </c>
      <c r="G851" s="96">
        <f t="shared" si="35"/>
        <v>17.243930222781231</v>
      </c>
      <c r="H851" s="127">
        <v>579.91420000000005</v>
      </c>
      <c r="I851" s="158" t="s">
        <v>16</v>
      </c>
      <c r="J851" s="101" t="s">
        <v>491</v>
      </c>
      <c r="K851" s="127" t="s">
        <v>576</v>
      </c>
      <c r="L851" s="126" t="s">
        <v>1071</v>
      </c>
      <c r="M851" s="91" t="s">
        <v>492</v>
      </c>
    </row>
    <row r="852" spans="1:13" x14ac:dyDescent="0.2">
      <c r="A852" s="123">
        <v>42084</v>
      </c>
      <c r="B852" s="231" t="s">
        <v>775</v>
      </c>
      <c r="C852" s="89" t="s">
        <v>226</v>
      </c>
      <c r="D852" s="166" t="s">
        <v>15</v>
      </c>
      <c r="E852" s="157">
        <v>10000</v>
      </c>
      <c r="F852" s="97">
        <f t="shared" si="34"/>
        <v>15.244901723741037</v>
      </c>
      <c r="G852" s="96">
        <f t="shared" si="35"/>
        <v>17.243930222781231</v>
      </c>
      <c r="H852" s="127">
        <v>579.91420000000005</v>
      </c>
      <c r="I852" s="158" t="s">
        <v>16</v>
      </c>
      <c r="J852" s="101" t="s">
        <v>491</v>
      </c>
      <c r="K852" s="127" t="s">
        <v>576</v>
      </c>
      <c r="L852" s="126" t="s">
        <v>1071</v>
      </c>
      <c r="M852" s="91" t="s">
        <v>492</v>
      </c>
    </row>
    <row r="853" spans="1:13" x14ac:dyDescent="0.2">
      <c r="A853" s="123">
        <v>42084</v>
      </c>
      <c r="B853" s="231" t="s">
        <v>776</v>
      </c>
      <c r="C853" s="89" t="s">
        <v>226</v>
      </c>
      <c r="D853" s="166" t="s">
        <v>15</v>
      </c>
      <c r="E853" s="157">
        <v>10000</v>
      </c>
      <c r="F853" s="97">
        <f t="shared" si="34"/>
        <v>15.244901723741037</v>
      </c>
      <c r="G853" s="96">
        <f t="shared" si="35"/>
        <v>17.243930222781231</v>
      </c>
      <c r="H853" s="127">
        <v>579.91420000000005</v>
      </c>
      <c r="I853" s="158" t="s">
        <v>16</v>
      </c>
      <c r="J853" s="101" t="s">
        <v>491</v>
      </c>
      <c r="K853" s="127" t="s">
        <v>576</v>
      </c>
      <c r="L853" s="126" t="s">
        <v>1071</v>
      </c>
      <c r="M853" s="91" t="s">
        <v>492</v>
      </c>
    </row>
    <row r="854" spans="1:13" x14ac:dyDescent="0.2">
      <c r="A854" s="123">
        <v>42084</v>
      </c>
      <c r="B854" s="231" t="s">
        <v>777</v>
      </c>
      <c r="C854" s="89" t="s">
        <v>226</v>
      </c>
      <c r="D854" s="166" t="s">
        <v>15</v>
      </c>
      <c r="E854" s="157">
        <v>10000</v>
      </c>
      <c r="F854" s="97">
        <f t="shared" si="34"/>
        <v>15.244901723741037</v>
      </c>
      <c r="G854" s="96">
        <f t="shared" si="35"/>
        <v>17.243930222781231</v>
      </c>
      <c r="H854" s="127">
        <v>579.91420000000005</v>
      </c>
      <c r="I854" s="158" t="s">
        <v>16</v>
      </c>
      <c r="J854" s="101" t="s">
        <v>491</v>
      </c>
      <c r="K854" s="127" t="s">
        <v>576</v>
      </c>
      <c r="L854" s="126" t="s">
        <v>1071</v>
      </c>
      <c r="M854" s="91" t="s">
        <v>492</v>
      </c>
    </row>
    <row r="855" spans="1:13" x14ac:dyDescent="0.2">
      <c r="A855" s="123">
        <v>42084</v>
      </c>
      <c r="B855" s="231" t="s">
        <v>778</v>
      </c>
      <c r="C855" s="89" t="s">
        <v>226</v>
      </c>
      <c r="D855" s="166" t="s">
        <v>15</v>
      </c>
      <c r="E855" s="157">
        <v>10000</v>
      </c>
      <c r="F855" s="97">
        <f t="shared" si="34"/>
        <v>15.244901723741037</v>
      </c>
      <c r="G855" s="96">
        <f t="shared" si="35"/>
        <v>17.243930222781231</v>
      </c>
      <c r="H855" s="127">
        <v>579.91420000000005</v>
      </c>
      <c r="I855" s="158" t="s">
        <v>16</v>
      </c>
      <c r="J855" s="101" t="s">
        <v>491</v>
      </c>
      <c r="K855" s="127" t="s">
        <v>576</v>
      </c>
      <c r="L855" s="126" t="s">
        <v>1071</v>
      </c>
      <c r="M855" s="91" t="s">
        <v>492</v>
      </c>
    </row>
    <row r="856" spans="1:13" x14ac:dyDescent="0.2">
      <c r="A856" s="123">
        <v>42084</v>
      </c>
      <c r="B856" s="231" t="s">
        <v>779</v>
      </c>
      <c r="C856" s="89" t="s">
        <v>226</v>
      </c>
      <c r="D856" s="166" t="s">
        <v>15</v>
      </c>
      <c r="E856" s="157">
        <v>10000</v>
      </c>
      <c r="F856" s="97">
        <f t="shared" si="34"/>
        <v>15.244901723741037</v>
      </c>
      <c r="G856" s="96">
        <f t="shared" si="35"/>
        <v>17.243930222781231</v>
      </c>
      <c r="H856" s="127">
        <v>579.91420000000005</v>
      </c>
      <c r="I856" s="158" t="s">
        <v>16</v>
      </c>
      <c r="J856" s="101" t="s">
        <v>491</v>
      </c>
      <c r="K856" s="127" t="s">
        <v>576</v>
      </c>
      <c r="L856" s="126" t="s">
        <v>1071</v>
      </c>
      <c r="M856" s="91" t="s">
        <v>492</v>
      </c>
    </row>
    <row r="857" spans="1:13" x14ac:dyDescent="0.2">
      <c r="A857" s="123">
        <v>42084</v>
      </c>
      <c r="B857" s="231" t="s">
        <v>780</v>
      </c>
      <c r="C857" s="89" t="s">
        <v>226</v>
      </c>
      <c r="D857" s="166" t="s">
        <v>15</v>
      </c>
      <c r="E857" s="157">
        <v>10000</v>
      </c>
      <c r="F857" s="97">
        <f t="shared" si="34"/>
        <v>15.244901723741037</v>
      </c>
      <c r="G857" s="96">
        <f t="shared" si="35"/>
        <v>17.243930222781231</v>
      </c>
      <c r="H857" s="127">
        <v>579.91420000000005</v>
      </c>
      <c r="I857" s="158" t="s">
        <v>16</v>
      </c>
      <c r="J857" s="101" t="s">
        <v>491</v>
      </c>
      <c r="K857" s="127" t="s">
        <v>576</v>
      </c>
      <c r="L857" s="126" t="s">
        <v>1071</v>
      </c>
      <c r="M857" s="91" t="s">
        <v>492</v>
      </c>
    </row>
    <row r="858" spans="1:13" x14ac:dyDescent="0.2">
      <c r="A858" s="123">
        <v>42084</v>
      </c>
      <c r="B858" s="232" t="s">
        <v>1068</v>
      </c>
      <c r="C858" s="89" t="s">
        <v>226</v>
      </c>
      <c r="D858" s="166" t="s">
        <v>15</v>
      </c>
      <c r="E858" s="157">
        <v>10000</v>
      </c>
      <c r="F858" s="97">
        <f t="shared" si="34"/>
        <v>15.244901723741037</v>
      </c>
      <c r="G858" s="96">
        <f t="shared" si="35"/>
        <v>17.243930222781231</v>
      </c>
      <c r="H858" s="127">
        <v>579.91420000000005</v>
      </c>
      <c r="I858" s="158" t="s">
        <v>16</v>
      </c>
      <c r="J858" s="101" t="s">
        <v>491</v>
      </c>
      <c r="K858" s="127" t="s">
        <v>576</v>
      </c>
      <c r="L858" s="126" t="s">
        <v>1071</v>
      </c>
      <c r="M858" s="91" t="s">
        <v>492</v>
      </c>
    </row>
    <row r="859" spans="1:13" x14ac:dyDescent="0.2">
      <c r="A859" s="123">
        <v>42084</v>
      </c>
      <c r="B859" s="232" t="s">
        <v>1069</v>
      </c>
      <c r="C859" s="89" t="s">
        <v>226</v>
      </c>
      <c r="D859" s="166" t="s">
        <v>15</v>
      </c>
      <c r="E859" s="157">
        <v>10000</v>
      </c>
      <c r="F859" s="97">
        <f t="shared" si="34"/>
        <v>15.244901723741037</v>
      </c>
      <c r="G859" s="96">
        <f t="shared" si="35"/>
        <v>17.243930222781231</v>
      </c>
      <c r="H859" s="127">
        <v>579.91420000000005</v>
      </c>
      <c r="I859" s="158" t="s">
        <v>16</v>
      </c>
      <c r="J859" s="101" t="s">
        <v>491</v>
      </c>
      <c r="K859" s="127" t="s">
        <v>576</v>
      </c>
      <c r="L859" s="126" t="s">
        <v>1071</v>
      </c>
      <c r="M859" s="91" t="s">
        <v>492</v>
      </c>
    </row>
    <row r="860" spans="1:13" x14ac:dyDescent="0.2">
      <c r="A860" s="123">
        <v>42084</v>
      </c>
      <c r="B860" s="156" t="s">
        <v>840</v>
      </c>
      <c r="C860" s="89" t="s">
        <v>117</v>
      </c>
      <c r="D860" s="171" t="s">
        <v>9</v>
      </c>
      <c r="E860" s="157">
        <v>500</v>
      </c>
      <c r="F860" s="97">
        <f t="shared" si="34"/>
        <v>0.76224508618705189</v>
      </c>
      <c r="G860" s="96">
        <f t="shared" si="35"/>
        <v>0.86219651113906148</v>
      </c>
      <c r="H860" s="127">
        <v>579.91420000000005</v>
      </c>
      <c r="I860" s="158" t="s">
        <v>58</v>
      </c>
      <c r="J860" s="101" t="s">
        <v>491</v>
      </c>
      <c r="K860" s="127" t="s">
        <v>577</v>
      </c>
      <c r="L860" s="126" t="s">
        <v>1071</v>
      </c>
      <c r="M860" s="91" t="s">
        <v>492</v>
      </c>
    </row>
    <row r="861" spans="1:13" x14ac:dyDescent="0.2">
      <c r="A861" s="123">
        <v>42084</v>
      </c>
      <c r="B861" s="156" t="s">
        <v>841</v>
      </c>
      <c r="C861" s="89" t="s">
        <v>117</v>
      </c>
      <c r="D861" s="171" t="s">
        <v>9</v>
      </c>
      <c r="E861" s="157">
        <v>1400</v>
      </c>
      <c r="F861" s="97">
        <f t="shared" si="34"/>
        <v>2.1342862413237453</v>
      </c>
      <c r="G861" s="96">
        <f t="shared" si="35"/>
        <v>2.4141502311893723</v>
      </c>
      <c r="H861" s="127">
        <v>579.91420000000005</v>
      </c>
      <c r="I861" s="158" t="s">
        <v>58</v>
      </c>
      <c r="J861" s="101" t="s">
        <v>491</v>
      </c>
      <c r="K861" s="127" t="s">
        <v>577</v>
      </c>
      <c r="L861" s="126" t="s">
        <v>1071</v>
      </c>
      <c r="M861" s="91" t="s">
        <v>492</v>
      </c>
    </row>
    <row r="862" spans="1:13" x14ac:dyDescent="0.2">
      <c r="A862" s="123">
        <v>42084</v>
      </c>
      <c r="B862" s="156" t="s">
        <v>858</v>
      </c>
      <c r="C862" s="89" t="s">
        <v>117</v>
      </c>
      <c r="D862" s="171" t="s">
        <v>9</v>
      </c>
      <c r="E862" s="157">
        <v>1600</v>
      </c>
      <c r="F862" s="97">
        <f t="shared" si="34"/>
        <v>2.4391842757985662</v>
      </c>
      <c r="G862" s="96">
        <f t="shared" si="35"/>
        <v>2.759028835644997</v>
      </c>
      <c r="H862" s="127">
        <v>579.91420000000005</v>
      </c>
      <c r="I862" s="158" t="s">
        <v>58</v>
      </c>
      <c r="J862" s="101" t="s">
        <v>491</v>
      </c>
      <c r="K862" s="127" t="s">
        <v>577</v>
      </c>
      <c r="L862" s="126" t="s">
        <v>1071</v>
      </c>
      <c r="M862" s="91" t="s">
        <v>492</v>
      </c>
    </row>
    <row r="863" spans="1:13" x14ac:dyDescent="0.2">
      <c r="A863" s="123">
        <v>42084</v>
      </c>
      <c r="B863" s="156" t="s">
        <v>1035</v>
      </c>
      <c r="C863" s="89" t="s">
        <v>271</v>
      </c>
      <c r="D863" s="155" t="s">
        <v>8</v>
      </c>
      <c r="E863" s="157">
        <v>5000</v>
      </c>
      <c r="F863" s="97">
        <f t="shared" si="34"/>
        <v>7.6224508618705187</v>
      </c>
      <c r="G863" s="96">
        <f t="shared" si="35"/>
        <v>8.6219651113906153</v>
      </c>
      <c r="H863" s="127">
        <v>579.91420000000005</v>
      </c>
      <c r="I863" s="158" t="s">
        <v>12</v>
      </c>
      <c r="J863" s="101" t="s">
        <v>491</v>
      </c>
      <c r="K863" s="127" t="s">
        <v>553</v>
      </c>
      <c r="L863" s="126" t="s">
        <v>1071</v>
      </c>
      <c r="M863" s="91" t="s">
        <v>492</v>
      </c>
    </row>
    <row r="864" spans="1:13" x14ac:dyDescent="0.2">
      <c r="A864" s="123">
        <v>42084</v>
      </c>
      <c r="B864" s="156" t="s">
        <v>1043</v>
      </c>
      <c r="C864" s="89" t="s">
        <v>117</v>
      </c>
      <c r="D864" s="155" t="s">
        <v>8</v>
      </c>
      <c r="E864" s="157">
        <v>1850</v>
      </c>
      <c r="F864" s="97">
        <f t="shared" si="34"/>
        <v>2.8203068188920919</v>
      </c>
      <c r="G864" s="96">
        <f t="shared" si="35"/>
        <v>3.1901270912145279</v>
      </c>
      <c r="H864" s="127">
        <v>579.91420000000005</v>
      </c>
      <c r="I864" s="158" t="s">
        <v>12</v>
      </c>
      <c r="J864" s="101" t="s">
        <v>491</v>
      </c>
      <c r="K864" s="127" t="s">
        <v>553</v>
      </c>
      <c r="L864" s="126" t="s">
        <v>1071</v>
      </c>
      <c r="M864" s="91" t="s">
        <v>492</v>
      </c>
    </row>
    <row r="865" spans="1:13" x14ac:dyDescent="0.2">
      <c r="A865" s="123">
        <v>42084</v>
      </c>
      <c r="B865" s="156" t="s">
        <v>1044</v>
      </c>
      <c r="C865" s="89" t="s">
        <v>237</v>
      </c>
      <c r="D865" s="155" t="s">
        <v>8</v>
      </c>
      <c r="E865" s="157">
        <v>3100</v>
      </c>
      <c r="F865" s="97">
        <f t="shared" si="34"/>
        <v>4.725919534359722</v>
      </c>
      <c r="G865" s="96">
        <f t="shared" si="35"/>
        <v>5.3456183690621817</v>
      </c>
      <c r="H865" s="127">
        <v>579.91420000000005</v>
      </c>
      <c r="I865" s="158" t="s">
        <v>12</v>
      </c>
      <c r="J865" s="101" t="s">
        <v>491</v>
      </c>
      <c r="K865" s="127" t="s">
        <v>553</v>
      </c>
      <c r="L865" s="126" t="s">
        <v>1071</v>
      </c>
      <c r="M865" s="91" t="s">
        <v>492</v>
      </c>
    </row>
    <row r="866" spans="1:13" x14ac:dyDescent="0.2">
      <c r="A866" s="123">
        <v>42084</v>
      </c>
      <c r="B866" s="156" t="s">
        <v>1036</v>
      </c>
      <c r="C866" s="89" t="s">
        <v>271</v>
      </c>
      <c r="D866" s="155" t="s">
        <v>8</v>
      </c>
      <c r="E866" s="157">
        <v>3000</v>
      </c>
      <c r="F866" s="97">
        <f t="shared" si="34"/>
        <v>4.5734705171223116</v>
      </c>
      <c r="G866" s="96">
        <f t="shared" si="35"/>
        <v>5.1731790668343693</v>
      </c>
      <c r="H866" s="127">
        <v>579.91420000000005</v>
      </c>
      <c r="I866" s="158" t="s">
        <v>12</v>
      </c>
      <c r="J866" s="101" t="s">
        <v>491</v>
      </c>
      <c r="K866" s="127" t="s">
        <v>553</v>
      </c>
      <c r="L866" s="126" t="s">
        <v>1071</v>
      </c>
      <c r="M866" s="91" t="s">
        <v>492</v>
      </c>
    </row>
    <row r="867" spans="1:13" x14ac:dyDescent="0.2">
      <c r="A867" s="123">
        <v>42084</v>
      </c>
      <c r="B867" s="156" t="s">
        <v>962</v>
      </c>
      <c r="C867" s="89" t="s">
        <v>117</v>
      </c>
      <c r="D867" s="155" t="s">
        <v>8</v>
      </c>
      <c r="E867" s="157">
        <v>200</v>
      </c>
      <c r="F867" s="97">
        <f t="shared" si="34"/>
        <v>0.30489803447482078</v>
      </c>
      <c r="G867" s="96">
        <f t="shared" si="35"/>
        <v>0.34487860445562463</v>
      </c>
      <c r="H867" s="127">
        <v>579.91420000000005</v>
      </c>
      <c r="I867" s="158" t="s">
        <v>62</v>
      </c>
      <c r="J867" s="101" t="s">
        <v>491</v>
      </c>
      <c r="K867" s="127" t="s">
        <v>554</v>
      </c>
      <c r="L867" s="126" t="s">
        <v>1071</v>
      </c>
      <c r="M867" s="91" t="s">
        <v>492</v>
      </c>
    </row>
    <row r="868" spans="1:13" x14ac:dyDescent="0.2">
      <c r="A868" s="123">
        <v>42084</v>
      </c>
      <c r="B868" s="156" t="s">
        <v>971</v>
      </c>
      <c r="C868" s="89" t="s">
        <v>117</v>
      </c>
      <c r="D868" s="155" t="s">
        <v>8</v>
      </c>
      <c r="E868" s="157">
        <v>300</v>
      </c>
      <c r="F868" s="97">
        <f t="shared" si="34"/>
        <v>0.45734705171223117</v>
      </c>
      <c r="G868" s="96">
        <f t="shared" si="35"/>
        <v>0.51731790668343691</v>
      </c>
      <c r="H868" s="127">
        <v>579.91420000000005</v>
      </c>
      <c r="I868" s="158" t="s">
        <v>62</v>
      </c>
      <c r="J868" s="101" t="s">
        <v>491</v>
      </c>
      <c r="K868" s="127" t="s">
        <v>554</v>
      </c>
      <c r="L868" s="126" t="s">
        <v>1071</v>
      </c>
      <c r="M868" s="91" t="s">
        <v>492</v>
      </c>
    </row>
    <row r="869" spans="1:13" x14ac:dyDescent="0.2">
      <c r="A869" s="123">
        <v>42084</v>
      </c>
      <c r="B869" s="156" t="s">
        <v>972</v>
      </c>
      <c r="C869" s="89" t="s">
        <v>117</v>
      </c>
      <c r="D869" s="155" t="s">
        <v>8</v>
      </c>
      <c r="E869" s="157">
        <v>800</v>
      </c>
      <c r="F869" s="97">
        <f t="shared" si="34"/>
        <v>1.2195921378992831</v>
      </c>
      <c r="G869" s="96">
        <f t="shared" si="35"/>
        <v>1.3795144178224985</v>
      </c>
      <c r="H869" s="127">
        <v>579.91420000000005</v>
      </c>
      <c r="I869" s="158" t="s">
        <v>62</v>
      </c>
      <c r="J869" s="101" t="s">
        <v>491</v>
      </c>
      <c r="K869" s="127" t="s">
        <v>554</v>
      </c>
      <c r="L869" s="126" t="s">
        <v>1071</v>
      </c>
      <c r="M869" s="91" t="s">
        <v>492</v>
      </c>
    </row>
    <row r="870" spans="1:13" x14ac:dyDescent="0.2">
      <c r="A870" s="123">
        <v>42084</v>
      </c>
      <c r="B870" s="156" t="s">
        <v>973</v>
      </c>
      <c r="C870" s="89" t="s">
        <v>117</v>
      </c>
      <c r="D870" s="155" t="s">
        <v>8</v>
      </c>
      <c r="E870" s="157">
        <v>800</v>
      </c>
      <c r="F870" s="97">
        <f t="shared" si="34"/>
        <v>1.2195921378992831</v>
      </c>
      <c r="G870" s="96">
        <f t="shared" si="35"/>
        <v>1.3795144178224985</v>
      </c>
      <c r="H870" s="127">
        <v>579.91420000000005</v>
      </c>
      <c r="I870" s="158" t="s">
        <v>62</v>
      </c>
      <c r="J870" s="101" t="s">
        <v>491</v>
      </c>
      <c r="K870" s="127" t="s">
        <v>554</v>
      </c>
      <c r="L870" s="126" t="s">
        <v>1071</v>
      </c>
      <c r="M870" s="91" t="s">
        <v>492</v>
      </c>
    </row>
    <row r="871" spans="1:13" x14ac:dyDescent="0.2">
      <c r="A871" s="123">
        <v>42084</v>
      </c>
      <c r="B871" s="156" t="s">
        <v>970</v>
      </c>
      <c r="C871" s="89" t="s">
        <v>117</v>
      </c>
      <c r="D871" s="155" t="s">
        <v>8</v>
      </c>
      <c r="E871" s="157">
        <v>200</v>
      </c>
      <c r="F871" s="97">
        <f t="shared" si="34"/>
        <v>0.30489803447482078</v>
      </c>
      <c r="G871" s="96">
        <f t="shared" si="35"/>
        <v>0.34487860445562463</v>
      </c>
      <c r="H871" s="127">
        <v>579.91420000000005</v>
      </c>
      <c r="I871" s="158" t="s">
        <v>62</v>
      </c>
      <c r="J871" s="101" t="s">
        <v>491</v>
      </c>
      <c r="K871" s="127" t="s">
        <v>554</v>
      </c>
      <c r="L871" s="126" t="s">
        <v>1071</v>
      </c>
      <c r="M871" s="91" t="s">
        <v>492</v>
      </c>
    </row>
    <row r="872" spans="1:13" x14ac:dyDescent="0.2">
      <c r="A872" s="123">
        <v>42084</v>
      </c>
      <c r="B872" s="156" t="s">
        <v>949</v>
      </c>
      <c r="C872" s="89" t="s">
        <v>271</v>
      </c>
      <c r="D872" s="155" t="s">
        <v>8</v>
      </c>
      <c r="E872" s="157">
        <v>5000</v>
      </c>
      <c r="F872" s="97">
        <f t="shared" si="34"/>
        <v>7.6224508618705187</v>
      </c>
      <c r="G872" s="96">
        <f t="shared" si="35"/>
        <v>8.6219651113906153</v>
      </c>
      <c r="H872" s="127">
        <v>579.91420000000005</v>
      </c>
      <c r="I872" s="158" t="s">
        <v>62</v>
      </c>
      <c r="J872" s="101" t="s">
        <v>491</v>
      </c>
      <c r="K872" s="127" t="s">
        <v>554</v>
      </c>
      <c r="L872" s="126" t="s">
        <v>1071</v>
      </c>
      <c r="M872" s="91" t="s">
        <v>492</v>
      </c>
    </row>
    <row r="873" spans="1:13" x14ac:dyDescent="0.2">
      <c r="A873" s="123">
        <v>42084</v>
      </c>
      <c r="B873" s="156" t="s">
        <v>950</v>
      </c>
      <c r="C873" s="89" t="s">
        <v>237</v>
      </c>
      <c r="D873" s="155" t="s">
        <v>8</v>
      </c>
      <c r="E873" s="157">
        <v>500</v>
      </c>
      <c r="F873" s="97">
        <f t="shared" si="34"/>
        <v>0.76224508618705189</v>
      </c>
      <c r="G873" s="96">
        <f t="shared" si="35"/>
        <v>0.86219651113906148</v>
      </c>
      <c r="H873" s="127">
        <v>579.91420000000005</v>
      </c>
      <c r="I873" s="158" t="s">
        <v>62</v>
      </c>
      <c r="J873" s="101" t="s">
        <v>491</v>
      </c>
      <c r="K873" s="127" t="s">
        <v>554</v>
      </c>
      <c r="L873" s="126" t="s">
        <v>1071</v>
      </c>
      <c r="M873" s="91" t="s">
        <v>492</v>
      </c>
    </row>
    <row r="874" spans="1:13" x14ac:dyDescent="0.2">
      <c r="A874" s="123">
        <v>42084</v>
      </c>
      <c r="B874" s="156" t="s">
        <v>951</v>
      </c>
      <c r="C874" s="89" t="s">
        <v>271</v>
      </c>
      <c r="D874" s="155" t="s">
        <v>8</v>
      </c>
      <c r="E874" s="157">
        <v>3000</v>
      </c>
      <c r="F874" s="97">
        <f t="shared" si="34"/>
        <v>4.5734705171223116</v>
      </c>
      <c r="G874" s="96">
        <f t="shared" si="35"/>
        <v>5.1731790668343693</v>
      </c>
      <c r="H874" s="127">
        <v>579.91420000000005</v>
      </c>
      <c r="I874" s="158" t="s">
        <v>62</v>
      </c>
      <c r="J874" s="101" t="s">
        <v>491</v>
      </c>
      <c r="K874" s="127" t="s">
        <v>554</v>
      </c>
      <c r="L874" s="126" t="s">
        <v>1071</v>
      </c>
      <c r="M874" s="91" t="s">
        <v>492</v>
      </c>
    </row>
    <row r="875" spans="1:13" x14ac:dyDescent="0.2">
      <c r="A875" s="123">
        <v>42085</v>
      </c>
      <c r="B875" s="156" t="s">
        <v>1062</v>
      </c>
      <c r="C875" s="89" t="s">
        <v>133</v>
      </c>
      <c r="D875" s="171" t="s">
        <v>9</v>
      </c>
      <c r="E875" s="157">
        <v>25000</v>
      </c>
      <c r="F875" s="97">
        <f t="shared" si="34"/>
        <v>38.112254309352593</v>
      </c>
      <c r="G875" s="96">
        <f t="shared" si="35"/>
        <v>43.109825556953076</v>
      </c>
      <c r="H875" s="127">
        <v>579.91420000000005</v>
      </c>
      <c r="I875" s="158" t="s">
        <v>58</v>
      </c>
      <c r="J875" s="101" t="s">
        <v>491</v>
      </c>
      <c r="K875" s="127" t="s">
        <v>578</v>
      </c>
      <c r="L875" s="126" t="s">
        <v>1071</v>
      </c>
      <c r="M875" s="91" t="s">
        <v>492</v>
      </c>
    </row>
    <row r="876" spans="1:13" x14ac:dyDescent="0.2">
      <c r="A876" s="123">
        <v>42085</v>
      </c>
      <c r="B876" s="156" t="s">
        <v>842</v>
      </c>
      <c r="C876" s="89" t="s">
        <v>117</v>
      </c>
      <c r="D876" s="171" t="s">
        <v>9</v>
      </c>
      <c r="E876" s="157">
        <v>400</v>
      </c>
      <c r="F876" s="97">
        <f t="shared" si="34"/>
        <v>0.60979606894964156</v>
      </c>
      <c r="G876" s="96">
        <f t="shared" si="35"/>
        <v>0.68975720891124925</v>
      </c>
      <c r="H876" s="127">
        <v>579.91420000000005</v>
      </c>
      <c r="I876" s="158" t="s">
        <v>58</v>
      </c>
      <c r="J876" s="101" t="s">
        <v>491</v>
      </c>
      <c r="K876" s="127" t="s">
        <v>578</v>
      </c>
      <c r="L876" s="126" t="s">
        <v>1071</v>
      </c>
      <c r="M876" s="91" t="s">
        <v>492</v>
      </c>
    </row>
    <row r="877" spans="1:13" x14ac:dyDescent="0.2">
      <c r="A877" s="123">
        <v>42085</v>
      </c>
      <c r="B877" s="156" t="s">
        <v>843</v>
      </c>
      <c r="C877" s="89" t="s">
        <v>117</v>
      </c>
      <c r="D877" s="171" t="s">
        <v>9</v>
      </c>
      <c r="E877" s="157">
        <v>400</v>
      </c>
      <c r="F877" s="97">
        <f t="shared" si="34"/>
        <v>0.60979606894964156</v>
      </c>
      <c r="G877" s="96">
        <f t="shared" si="35"/>
        <v>0.68975720891124925</v>
      </c>
      <c r="H877" s="127">
        <v>579.91420000000005</v>
      </c>
      <c r="I877" s="158" t="s">
        <v>58</v>
      </c>
      <c r="J877" s="101" t="s">
        <v>491</v>
      </c>
      <c r="K877" s="127" t="s">
        <v>578</v>
      </c>
      <c r="L877" s="126" t="s">
        <v>1071</v>
      </c>
      <c r="M877" s="91" t="s">
        <v>492</v>
      </c>
    </row>
    <row r="878" spans="1:13" x14ac:dyDescent="0.2">
      <c r="A878" s="123">
        <v>42085</v>
      </c>
      <c r="B878" s="156" t="s">
        <v>844</v>
      </c>
      <c r="C878" s="89" t="s">
        <v>839</v>
      </c>
      <c r="D878" s="171" t="s">
        <v>9</v>
      </c>
      <c r="E878" s="157">
        <v>500</v>
      </c>
      <c r="F878" s="97">
        <f t="shared" si="34"/>
        <v>0.76224508618705189</v>
      </c>
      <c r="G878" s="96">
        <f t="shared" si="35"/>
        <v>0.86219651113906148</v>
      </c>
      <c r="H878" s="127">
        <v>579.91420000000005</v>
      </c>
      <c r="I878" s="158" t="s">
        <v>58</v>
      </c>
      <c r="J878" s="101" t="s">
        <v>491</v>
      </c>
      <c r="K878" s="127" t="s">
        <v>579</v>
      </c>
      <c r="L878" s="126" t="s">
        <v>1071</v>
      </c>
      <c r="M878" s="91" t="s">
        <v>492</v>
      </c>
    </row>
    <row r="879" spans="1:13" x14ac:dyDescent="0.2">
      <c r="A879" s="123">
        <v>42085</v>
      </c>
      <c r="B879" s="156" t="s">
        <v>1035</v>
      </c>
      <c r="C879" s="89" t="s">
        <v>271</v>
      </c>
      <c r="D879" s="155" t="s">
        <v>8</v>
      </c>
      <c r="E879" s="157">
        <v>5000</v>
      </c>
      <c r="F879" s="97">
        <f t="shared" si="34"/>
        <v>7.6224508618705187</v>
      </c>
      <c r="G879" s="96">
        <f t="shared" si="35"/>
        <v>8.6219651113906153</v>
      </c>
      <c r="H879" s="127">
        <v>579.91420000000005</v>
      </c>
      <c r="I879" s="158" t="s">
        <v>12</v>
      </c>
      <c r="J879" s="101" t="s">
        <v>491</v>
      </c>
      <c r="K879" s="127" t="s">
        <v>553</v>
      </c>
      <c r="L879" s="126" t="s">
        <v>1071</v>
      </c>
      <c r="M879" s="91" t="s">
        <v>492</v>
      </c>
    </row>
    <row r="880" spans="1:13" x14ac:dyDescent="0.2">
      <c r="A880" s="123">
        <v>42085</v>
      </c>
      <c r="B880" s="156" t="s">
        <v>1043</v>
      </c>
      <c r="C880" s="89" t="s">
        <v>117</v>
      </c>
      <c r="D880" s="155" t="s">
        <v>8</v>
      </c>
      <c r="E880" s="157">
        <v>2000</v>
      </c>
      <c r="F880" s="97">
        <f t="shared" si="34"/>
        <v>3.0489803447482076</v>
      </c>
      <c r="G880" s="96">
        <f t="shared" si="35"/>
        <v>3.4487860445562459</v>
      </c>
      <c r="H880" s="127">
        <v>579.91420000000005</v>
      </c>
      <c r="I880" s="158" t="s">
        <v>12</v>
      </c>
      <c r="J880" s="101" t="s">
        <v>491</v>
      </c>
      <c r="K880" s="127" t="s">
        <v>553</v>
      </c>
      <c r="L880" s="126" t="s">
        <v>1071</v>
      </c>
      <c r="M880" s="91" t="s">
        <v>492</v>
      </c>
    </row>
    <row r="881" spans="1:13" x14ac:dyDescent="0.2">
      <c r="A881" s="123">
        <v>42085</v>
      </c>
      <c r="B881" s="156" t="s">
        <v>1044</v>
      </c>
      <c r="C881" s="89" t="s">
        <v>237</v>
      </c>
      <c r="D881" s="155" t="s">
        <v>8</v>
      </c>
      <c r="E881" s="157">
        <v>4300</v>
      </c>
      <c r="F881" s="97">
        <f t="shared" si="34"/>
        <v>6.5553077412086465</v>
      </c>
      <c r="G881" s="96">
        <f t="shared" si="35"/>
        <v>7.4148899957959289</v>
      </c>
      <c r="H881" s="127">
        <v>579.91420000000005</v>
      </c>
      <c r="I881" s="158" t="s">
        <v>12</v>
      </c>
      <c r="J881" s="101" t="s">
        <v>491</v>
      </c>
      <c r="K881" s="127" t="s">
        <v>553</v>
      </c>
      <c r="L881" s="126" t="s">
        <v>1071</v>
      </c>
      <c r="M881" s="91" t="s">
        <v>492</v>
      </c>
    </row>
    <row r="882" spans="1:13" x14ac:dyDescent="0.2">
      <c r="A882" s="123">
        <v>42085</v>
      </c>
      <c r="B882" s="156" t="s">
        <v>1036</v>
      </c>
      <c r="C882" s="89" t="s">
        <v>271</v>
      </c>
      <c r="D882" s="155" t="s">
        <v>8</v>
      </c>
      <c r="E882" s="157">
        <v>3000</v>
      </c>
      <c r="F882" s="97">
        <f t="shared" si="34"/>
        <v>4.5734705171223116</v>
      </c>
      <c r="G882" s="96">
        <f t="shared" si="35"/>
        <v>5.1731790668343693</v>
      </c>
      <c r="H882" s="127">
        <v>579.91420000000005</v>
      </c>
      <c r="I882" s="158" t="s">
        <v>12</v>
      </c>
      <c r="J882" s="101" t="s">
        <v>491</v>
      </c>
      <c r="K882" s="127" t="s">
        <v>553</v>
      </c>
      <c r="L882" s="126" t="s">
        <v>1071</v>
      </c>
      <c r="M882" s="91" t="s">
        <v>492</v>
      </c>
    </row>
    <row r="883" spans="1:13" x14ac:dyDescent="0.2">
      <c r="A883" s="123">
        <v>42085</v>
      </c>
      <c r="B883" s="156" t="s">
        <v>962</v>
      </c>
      <c r="C883" s="89" t="s">
        <v>117</v>
      </c>
      <c r="D883" s="155" t="s">
        <v>8</v>
      </c>
      <c r="E883" s="157">
        <v>200</v>
      </c>
      <c r="F883" s="97">
        <f t="shared" si="34"/>
        <v>0.30489803447482078</v>
      </c>
      <c r="G883" s="96">
        <f t="shared" si="35"/>
        <v>0.34487860445562463</v>
      </c>
      <c r="H883" s="127">
        <v>579.91420000000005</v>
      </c>
      <c r="I883" s="158" t="s">
        <v>62</v>
      </c>
      <c r="J883" s="101" t="s">
        <v>491</v>
      </c>
      <c r="K883" s="127" t="s">
        <v>554</v>
      </c>
      <c r="L883" s="126" t="s">
        <v>1071</v>
      </c>
      <c r="M883" s="91" t="s">
        <v>492</v>
      </c>
    </row>
    <row r="884" spans="1:13" x14ac:dyDescent="0.2">
      <c r="A884" s="123">
        <v>42085</v>
      </c>
      <c r="B884" s="156" t="s">
        <v>971</v>
      </c>
      <c r="C884" s="89" t="s">
        <v>117</v>
      </c>
      <c r="D884" s="155" t="s">
        <v>8</v>
      </c>
      <c r="E884" s="157">
        <v>300</v>
      </c>
      <c r="F884" s="97">
        <f t="shared" si="34"/>
        <v>0.45734705171223117</v>
      </c>
      <c r="G884" s="96">
        <f t="shared" si="35"/>
        <v>0.51731790668343691</v>
      </c>
      <c r="H884" s="127">
        <v>579.91420000000005</v>
      </c>
      <c r="I884" s="158" t="s">
        <v>62</v>
      </c>
      <c r="J884" s="101" t="s">
        <v>491</v>
      </c>
      <c r="K884" s="127" t="s">
        <v>554</v>
      </c>
      <c r="L884" s="126" t="s">
        <v>1071</v>
      </c>
      <c r="M884" s="91" t="s">
        <v>492</v>
      </c>
    </row>
    <row r="885" spans="1:13" x14ac:dyDescent="0.2">
      <c r="A885" s="123">
        <v>42085</v>
      </c>
      <c r="B885" s="156" t="s">
        <v>974</v>
      </c>
      <c r="C885" s="89" t="s">
        <v>117</v>
      </c>
      <c r="D885" s="155" t="s">
        <v>8</v>
      </c>
      <c r="E885" s="157">
        <v>850</v>
      </c>
      <c r="F885" s="97">
        <f t="shared" si="34"/>
        <v>1.2958166465179883</v>
      </c>
      <c r="G885" s="96">
        <f t="shared" si="35"/>
        <v>1.4657340689364047</v>
      </c>
      <c r="H885" s="127">
        <v>579.91420000000005</v>
      </c>
      <c r="I885" s="158" t="s">
        <v>62</v>
      </c>
      <c r="J885" s="101" t="s">
        <v>491</v>
      </c>
      <c r="K885" s="127" t="s">
        <v>554</v>
      </c>
      <c r="L885" s="126" t="s">
        <v>1071</v>
      </c>
      <c r="M885" s="91" t="s">
        <v>492</v>
      </c>
    </row>
    <row r="886" spans="1:13" x14ac:dyDescent="0.2">
      <c r="A886" s="123">
        <v>42085</v>
      </c>
      <c r="B886" s="156" t="s">
        <v>975</v>
      </c>
      <c r="C886" s="89" t="s">
        <v>117</v>
      </c>
      <c r="D886" s="155" t="s">
        <v>8</v>
      </c>
      <c r="E886" s="157">
        <v>850</v>
      </c>
      <c r="F886" s="97">
        <f t="shared" si="34"/>
        <v>1.2958166465179883</v>
      </c>
      <c r="G886" s="96">
        <f t="shared" si="35"/>
        <v>1.4657340689364047</v>
      </c>
      <c r="H886" s="127">
        <v>579.91420000000005</v>
      </c>
      <c r="I886" s="158" t="s">
        <v>62</v>
      </c>
      <c r="J886" s="101" t="s">
        <v>491</v>
      </c>
      <c r="K886" s="127" t="s">
        <v>554</v>
      </c>
      <c r="L886" s="126" t="s">
        <v>1071</v>
      </c>
      <c r="M886" s="91" t="s">
        <v>492</v>
      </c>
    </row>
    <row r="887" spans="1:13" x14ac:dyDescent="0.2">
      <c r="A887" s="123">
        <v>42085</v>
      </c>
      <c r="B887" s="156" t="s">
        <v>970</v>
      </c>
      <c r="C887" s="89" t="s">
        <v>117</v>
      </c>
      <c r="D887" s="155" t="s">
        <v>8</v>
      </c>
      <c r="E887" s="157">
        <v>200</v>
      </c>
      <c r="F887" s="97">
        <f t="shared" si="34"/>
        <v>0.30489803447482078</v>
      </c>
      <c r="G887" s="96">
        <f t="shared" si="35"/>
        <v>0.34487860445562463</v>
      </c>
      <c r="H887" s="127">
        <v>579.91420000000005</v>
      </c>
      <c r="I887" s="158" t="s">
        <v>62</v>
      </c>
      <c r="J887" s="101" t="s">
        <v>491</v>
      </c>
      <c r="K887" s="127" t="s">
        <v>554</v>
      </c>
      <c r="L887" s="126" t="s">
        <v>1071</v>
      </c>
      <c r="M887" s="91" t="s">
        <v>492</v>
      </c>
    </row>
    <row r="888" spans="1:13" x14ac:dyDescent="0.2">
      <c r="A888" s="123">
        <v>42085</v>
      </c>
      <c r="B888" s="156" t="s">
        <v>976</v>
      </c>
      <c r="C888" s="89" t="s">
        <v>117</v>
      </c>
      <c r="D888" s="155" t="s">
        <v>8</v>
      </c>
      <c r="E888" s="157">
        <v>200</v>
      </c>
      <c r="F888" s="97">
        <f t="shared" si="34"/>
        <v>0.30489803447482078</v>
      </c>
      <c r="G888" s="96">
        <f t="shared" si="35"/>
        <v>0.34487860445562463</v>
      </c>
      <c r="H888" s="127">
        <v>579.91420000000005</v>
      </c>
      <c r="I888" s="158" t="s">
        <v>62</v>
      </c>
      <c r="J888" s="101" t="s">
        <v>491</v>
      </c>
      <c r="K888" s="127" t="s">
        <v>554</v>
      </c>
      <c r="L888" s="126" t="s">
        <v>1071</v>
      </c>
      <c r="M888" s="91" t="s">
        <v>492</v>
      </c>
    </row>
    <row r="889" spans="1:13" x14ac:dyDescent="0.2">
      <c r="A889" s="123">
        <v>42085</v>
      </c>
      <c r="B889" s="156" t="s">
        <v>965</v>
      </c>
      <c r="C889" s="89" t="s">
        <v>117</v>
      </c>
      <c r="D889" s="155" t="s">
        <v>8</v>
      </c>
      <c r="E889" s="157">
        <v>1000</v>
      </c>
      <c r="F889" s="97">
        <f t="shared" si="34"/>
        <v>1.5244901723741038</v>
      </c>
      <c r="G889" s="96">
        <f t="shared" si="35"/>
        <v>1.724393022278123</v>
      </c>
      <c r="H889" s="127">
        <v>579.91420000000005</v>
      </c>
      <c r="I889" s="158" t="s">
        <v>62</v>
      </c>
      <c r="J889" s="101" t="s">
        <v>491</v>
      </c>
      <c r="K889" s="127" t="s">
        <v>554</v>
      </c>
      <c r="L889" s="126" t="s">
        <v>1071</v>
      </c>
      <c r="M889" s="91" t="s">
        <v>492</v>
      </c>
    </row>
    <row r="890" spans="1:13" x14ac:dyDescent="0.2">
      <c r="A890" s="123">
        <v>42085</v>
      </c>
      <c r="B890" s="156" t="s">
        <v>966</v>
      </c>
      <c r="C890" s="89" t="s">
        <v>117</v>
      </c>
      <c r="D890" s="155" t="s">
        <v>8</v>
      </c>
      <c r="E890" s="157">
        <v>200</v>
      </c>
      <c r="F890" s="97">
        <f t="shared" si="34"/>
        <v>0.30489803447482078</v>
      </c>
      <c r="G890" s="96">
        <f t="shared" si="35"/>
        <v>0.34487860445562463</v>
      </c>
      <c r="H890" s="127">
        <v>579.91420000000005</v>
      </c>
      <c r="I890" s="158" t="s">
        <v>62</v>
      </c>
      <c r="J890" s="101" t="s">
        <v>491</v>
      </c>
      <c r="K890" s="127" t="s">
        <v>554</v>
      </c>
      <c r="L890" s="126" t="s">
        <v>1071</v>
      </c>
      <c r="M890" s="91" t="s">
        <v>492</v>
      </c>
    </row>
    <row r="891" spans="1:13" x14ac:dyDescent="0.2">
      <c r="A891" s="123">
        <v>42085</v>
      </c>
      <c r="B891" s="156" t="s">
        <v>977</v>
      </c>
      <c r="C891" s="89" t="s">
        <v>117</v>
      </c>
      <c r="D891" s="155" t="s">
        <v>8</v>
      </c>
      <c r="E891" s="157">
        <v>200</v>
      </c>
      <c r="F891" s="97">
        <f t="shared" si="34"/>
        <v>0.30489803447482078</v>
      </c>
      <c r="G891" s="96">
        <f t="shared" si="35"/>
        <v>0.34487860445562463</v>
      </c>
      <c r="H891" s="127">
        <v>579.91420000000005</v>
      </c>
      <c r="I891" s="158" t="s">
        <v>62</v>
      </c>
      <c r="J891" s="101" t="s">
        <v>491</v>
      </c>
      <c r="K891" s="127" t="s">
        <v>554</v>
      </c>
      <c r="L891" s="126" t="s">
        <v>1071</v>
      </c>
      <c r="M891" s="91" t="s">
        <v>492</v>
      </c>
    </row>
    <row r="892" spans="1:13" x14ac:dyDescent="0.2">
      <c r="A892" s="123">
        <v>42085</v>
      </c>
      <c r="B892" s="156" t="s">
        <v>978</v>
      </c>
      <c r="C892" s="89" t="s">
        <v>117</v>
      </c>
      <c r="D892" s="155" t="s">
        <v>8</v>
      </c>
      <c r="E892" s="157">
        <v>4800</v>
      </c>
      <c r="F892" s="97">
        <f t="shared" si="34"/>
        <v>7.3175528273956987</v>
      </c>
      <c r="G892" s="96">
        <f t="shared" si="35"/>
        <v>8.2770865069349906</v>
      </c>
      <c r="H892" s="127">
        <v>579.91420000000005</v>
      </c>
      <c r="I892" s="158" t="s">
        <v>62</v>
      </c>
      <c r="J892" s="101" t="s">
        <v>491</v>
      </c>
      <c r="K892" s="127" t="s">
        <v>554</v>
      </c>
      <c r="L892" s="126" t="s">
        <v>1071</v>
      </c>
      <c r="M892" s="91" t="s">
        <v>492</v>
      </c>
    </row>
    <row r="893" spans="1:13" x14ac:dyDescent="0.2">
      <c r="A893" s="123">
        <v>42085</v>
      </c>
      <c r="B893" s="156" t="s">
        <v>979</v>
      </c>
      <c r="C893" s="89" t="s">
        <v>117</v>
      </c>
      <c r="D893" s="155" t="s">
        <v>8</v>
      </c>
      <c r="E893" s="157">
        <v>600</v>
      </c>
      <c r="F893" s="97">
        <f t="shared" si="34"/>
        <v>0.91469410342446233</v>
      </c>
      <c r="G893" s="96">
        <f t="shared" si="35"/>
        <v>1.0346358133668738</v>
      </c>
      <c r="H893" s="127">
        <v>579.91420000000005</v>
      </c>
      <c r="I893" s="158" t="s">
        <v>62</v>
      </c>
      <c r="J893" s="101" t="s">
        <v>491</v>
      </c>
      <c r="K893" s="127" t="s">
        <v>554</v>
      </c>
      <c r="L893" s="126" t="s">
        <v>1071</v>
      </c>
      <c r="M893" s="91" t="s">
        <v>492</v>
      </c>
    </row>
    <row r="894" spans="1:13" x14ac:dyDescent="0.2">
      <c r="A894" s="123">
        <v>42085</v>
      </c>
      <c r="B894" s="156" t="s">
        <v>950</v>
      </c>
      <c r="C894" s="89" t="s">
        <v>237</v>
      </c>
      <c r="D894" s="155" t="s">
        <v>8</v>
      </c>
      <c r="E894" s="157">
        <v>1200</v>
      </c>
      <c r="F894" s="97">
        <f t="shared" si="34"/>
        <v>1.8293882068489247</v>
      </c>
      <c r="G894" s="96">
        <f t="shared" si="35"/>
        <v>2.0692716267337476</v>
      </c>
      <c r="H894" s="127">
        <v>579.91420000000005</v>
      </c>
      <c r="I894" s="158" t="s">
        <v>62</v>
      </c>
      <c r="J894" s="101" t="s">
        <v>491</v>
      </c>
      <c r="K894" s="127" t="s">
        <v>554</v>
      </c>
      <c r="L894" s="126" t="s">
        <v>1071</v>
      </c>
      <c r="M894" s="91" t="s">
        <v>492</v>
      </c>
    </row>
    <row r="895" spans="1:13" x14ac:dyDescent="0.2">
      <c r="A895" s="123">
        <v>42085</v>
      </c>
      <c r="B895" s="156" t="s">
        <v>951</v>
      </c>
      <c r="C895" s="89" t="s">
        <v>271</v>
      </c>
      <c r="D895" s="155" t="s">
        <v>8</v>
      </c>
      <c r="E895" s="157">
        <v>3000</v>
      </c>
      <c r="F895" s="97">
        <f t="shared" si="34"/>
        <v>4.5734705171223116</v>
      </c>
      <c r="G895" s="96">
        <f t="shared" si="35"/>
        <v>5.1731790668343693</v>
      </c>
      <c r="H895" s="127">
        <v>579.91420000000005</v>
      </c>
      <c r="I895" s="158" t="s">
        <v>62</v>
      </c>
      <c r="J895" s="101" t="s">
        <v>491</v>
      </c>
      <c r="K895" s="127" t="s">
        <v>554</v>
      </c>
      <c r="L895" s="126" t="s">
        <v>1071</v>
      </c>
      <c r="M895" s="91" t="s">
        <v>492</v>
      </c>
    </row>
    <row r="896" spans="1:13" x14ac:dyDescent="0.2">
      <c r="A896" s="123">
        <v>42086</v>
      </c>
      <c r="B896" s="156" t="s">
        <v>1045</v>
      </c>
      <c r="C896" s="89" t="s">
        <v>117</v>
      </c>
      <c r="D896" s="155" t="s">
        <v>8</v>
      </c>
      <c r="E896" s="157">
        <v>200</v>
      </c>
      <c r="F896" s="97">
        <f t="shared" si="34"/>
        <v>0.30489803447482078</v>
      </c>
      <c r="G896" s="96">
        <f t="shared" si="35"/>
        <v>0.34487860445562463</v>
      </c>
      <c r="H896" s="127">
        <v>579.91420000000005</v>
      </c>
      <c r="I896" s="158" t="s">
        <v>12</v>
      </c>
      <c r="J896" s="101" t="s">
        <v>491</v>
      </c>
      <c r="K896" s="127" t="s">
        <v>553</v>
      </c>
      <c r="L896" s="126" t="s">
        <v>1071</v>
      </c>
      <c r="M896" s="91" t="s">
        <v>492</v>
      </c>
    </row>
    <row r="897" spans="1:13" x14ac:dyDescent="0.2">
      <c r="A897" s="123">
        <v>42086</v>
      </c>
      <c r="B897" s="156" t="s">
        <v>1046</v>
      </c>
      <c r="C897" s="89" t="s">
        <v>117</v>
      </c>
      <c r="D897" s="155" t="s">
        <v>8</v>
      </c>
      <c r="E897" s="157">
        <v>4000</v>
      </c>
      <c r="F897" s="97">
        <f t="shared" si="34"/>
        <v>6.0979606894964151</v>
      </c>
      <c r="G897" s="96">
        <f t="shared" si="35"/>
        <v>6.8975720891124919</v>
      </c>
      <c r="H897" s="127">
        <v>579.91420000000005</v>
      </c>
      <c r="I897" s="158" t="s">
        <v>12</v>
      </c>
      <c r="J897" s="101" t="s">
        <v>491</v>
      </c>
      <c r="K897" s="127" t="s">
        <v>553</v>
      </c>
      <c r="L897" s="126" t="s">
        <v>1071</v>
      </c>
      <c r="M897" s="91" t="s">
        <v>492</v>
      </c>
    </row>
    <row r="898" spans="1:13" x14ac:dyDescent="0.2">
      <c r="A898" s="123">
        <v>42086</v>
      </c>
      <c r="B898" s="156" t="s">
        <v>1047</v>
      </c>
      <c r="C898" s="89" t="s">
        <v>271</v>
      </c>
      <c r="D898" s="155" t="s">
        <v>8</v>
      </c>
      <c r="E898" s="157">
        <v>3000</v>
      </c>
      <c r="F898" s="97">
        <f t="shared" ref="F898:F961" si="36">E898/655.957</f>
        <v>4.5734705171223116</v>
      </c>
      <c r="G898" s="96">
        <f t="shared" ref="G898:G961" si="37">E898/H898</f>
        <v>5.1731790668343693</v>
      </c>
      <c r="H898" s="127">
        <v>579.91420000000005</v>
      </c>
      <c r="I898" s="158" t="s">
        <v>12</v>
      </c>
      <c r="J898" s="101" t="s">
        <v>491</v>
      </c>
      <c r="K898" s="127" t="s">
        <v>553</v>
      </c>
      <c r="L898" s="126" t="s">
        <v>1071</v>
      </c>
      <c r="M898" s="91" t="s">
        <v>492</v>
      </c>
    </row>
    <row r="899" spans="1:13" x14ac:dyDescent="0.2">
      <c r="A899" s="123">
        <v>42086</v>
      </c>
      <c r="B899" s="156" t="s">
        <v>1048</v>
      </c>
      <c r="C899" s="89" t="s">
        <v>117</v>
      </c>
      <c r="D899" s="155" t="s">
        <v>8</v>
      </c>
      <c r="E899" s="157">
        <v>600</v>
      </c>
      <c r="F899" s="97">
        <f t="shared" si="36"/>
        <v>0.91469410342446233</v>
      </c>
      <c r="G899" s="96">
        <f t="shared" si="37"/>
        <v>1.0346358133668738</v>
      </c>
      <c r="H899" s="127">
        <v>579.91420000000005</v>
      </c>
      <c r="I899" s="158" t="s">
        <v>12</v>
      </c>
      <c r="J899" s="101" t="s">
        <v>491</v>
      </c>
      <c r="K899" s="127" t="s">
        <v>553</v>
      </c>
      <c r="L899" s="126" t="s">
        <v>1071</v>
      </c>
      <c r="M899" s="91" t="s">
        <v>492</v>
      </c>
    </row>
    <row r="900" spans="1:13" x14ac:dyDescent="0.2">
      <c r="A900" s="123">
        <v>42087</v>
      </c>
      <c r="B900" s="156" t="s">
        <v>794</v>
      </c>
      <c r="C900" s="89" t="s">
        <v>126</v>
      </c>
      <c r="D900" s="171" t="s">
        <v>9</v>
      </c>
      <c r="E900" s="157">
        <v>100000</v>
      </c>
      <c r="F900" s="97">
        <f t="shared" si="36"/>
        <v>152.44901723741037</v>
      </c>
      <c r="G900" s="96">
        <f t="shared" si="37"/>
        <v>172.43930222781231</v>
      </c>
      <c r="H900" s="127">
        <v>579.91420000000005</v>
      </c>
      <c r="I900" s="158" t="s">
        <v>58</v>
      </c>
      <c r="J900" s="101" t="s">
        <v>491</v>
      </c>
      <c r="K900" s="127" t="s">
        <v>580</v>
      </c>
      <c r="L900" s="126" t="s">
        <v>1071</v>
      </c>
      <c r="M900" s="91" t="s">
        <v>492</v>
      </c>
    </row>
    <row r="901" spans="1:13" x14ac:dyDescent="0.2">
      <c r="A901" s="123">
        <v>42087</v>
      </c>
      <c r="B901" s="156" t="s">
        <v>793</v>
      </c>
      <c r="C901" s="89" t="s">
        <v>117</v>
      </c>
      <c r="D901" s="171" t="s">
        <v>9</v>
      </c>
      <c r="E901" s="157">
        <v>600</v>
      </c>
      <c r="F901" s="97">
        <f t="shared" si="36"/>
        <v>0.91469410342446233</v>
      </c>
      <c r="G901" s="96">
        <f t="shared" si="37"/>
        <v>1.0346358133668738</v>
      </c>
      <c r="H901" s="127">
        <v>579.91420000000005</v>
      </c>
      <c r="I901" s="158" t="s">
        <v>58</v>
      </c>
      <c r="J901" s="101" t="s">
        <v>491</v>
      </c>
      <c r="K901" s="127" t="s">
        <v>580</v>
      </c>
      <c r="L901" s="126" t="s">
        <v>1071</v>
      </c>
      <c r="M901" s="91" t="s">
        <v>492</v>
      </c>
    </row>
    <row r="902" spans="1:13" x14ac:dyDescent="0.2">
      <c r="A902" s="123">
        <v>42087</v>
      </c>
      <c r="B902" s="156" t="s">
        <v>792</v>
      </c>
      <c r="C902" s="89" t="s">
        <v>117</v>
      </c>
      <c r="D902" s="171" t="s">
        <v>9</v>
      </c>
      <c r="E902" s="157">
        <v>600</v>
      </c>
      <c r="F902" s="97">
        <f t="shared" si="36"/>
        <v>0.91469410342446233</v>
      </c>
      <c r="G902" s="96">
        <f t="shared" si="37"/>
        <v>1.0346358133668738</v>
      </c>
      <c r="H902" s="127">
        <v>579.91420000000005</v>
      </c>
      <c r="I902" s="158" t="s">
        <v>58</v>
      </c>
      <c r="J902" s="101" t="s">
        <v>491</v>
      </c>
      <c r="K902" s="127" t="s">
        <v>580</v>
      </c>
      <c r="L902" s="126" t="s">
        <v>1071</v>
      </c>
      <c r="M902" s="91" t="s">
        <v>492</v>
      </c>
    </row>
    <row r="903" spans="1:13" x14ac:dyDescent="0.2">
      <c r="A903" s="123">
        <v>42087</v>
      </c>
      <c r="B903" s="156" t="s">
        <v>845</v>
      </c>
      <c r="C903" s="89" t="s">
        <v>158</v>
      </c>
      <c r="D903" s="171" t="s">
        <v>8</v>
      </c>
      <c r="E903" s="157">
        <v>100000</v>
      </c>
      <c r="F903" s="97">
        <f t="shared" si="36"/>
        <v>152.44901723741037</v>
      </c>
      <c r="G903" s="96">
        <f t="shared" si="37"/>
        <v>172.43930222781231</v>
      </c>
      <c r="H903" s="127">
        <v>579.91420000000005</v>
      </c>
      <c r="I903" s="158" t="s">
        <v>12</v>
      </c>
      <c r="J903" s="101" t="s">
        <v>491</v>
      </c>
      <c r="K903" s="127" t="s">
        <v>581</v>
      </c>
      <c r="L903" s="126" t="s">
        <v>1071</v>
      </c>
      <c r="M903" s="91" t="s">
        <v>492</v>
      </c>
    </row>
    <row r="904" spans="1:13" x14ac:dyDescent="0.2">
      <c r="A904" s="123">
        <v>42087</v>
      </c>
      <c r="B904" s="156" t="s">
        <v>277</v>
      </c>
      <c r="C904" s="89" t="s">
        <v>117</v>
      </c>
      <c r="D904" s="155" t="s">
        <v>8</v>
      </c>
      <c r="E904" s="157">
        <v>600</v>
      </c>
      <c r="F904" s="97">
        <f t="shared" si="36"/>
        <v>0.91469410342446233</v>
      </c>
      <c r="G904" s="96">
        <f t="shared" si="37"/>
        <v>1.0346358133668738</v>
      </c>
      <c r="H904" s="127">
        <v>579.91420000000005</v>
      </c>
      <c r="I904" s="158" t="s">
        <v>12</v>
      </c>
      <c r="J904" s="101" t="s">
        <v>491</v>
      </c>
      <c r="K904" s="127" t="s">
        <v>582</v>
      </c>
      <c r="L904" s="126" t="s">
        <v>1071</v>
      </c>
      <c r="M904" s="91" t="s">
        <v>492</v>
      </c>
    </row>
    <row r="905" spans="1:13" x14ac:dyDescent="0.2">
      <c r="A905" s="123">
        <v>42087</v>
      </c>
      <c r="B905" s="156" t="s">
        <v>279</v>
      </c>
      <c r="C905" s="89" t="s">
        <v>117</v>
      </c>
      <c r="D905" s="155" t="s">
        <v>8</v>
      </c>
      <c r="E905" s="157">
        <v>600</v>
      </c>
      <c r="F905" s="97">
        <f t="shared" si="36"/>
        <v>0.91469410342446233</v>
      </c>
      <c r="G905" s="96">
        <f t="shared" si="37"/>
        <v>1.0346358133668738</v>
      </c>
      <c r="H905" s="127">
        <v>579.91420000000005</v>
      </c>
      <c r="I905" s="158" t="s">
        <v>12</v>
      </c>
      <c r="J905" s="101" t="s">
        <v>491</v>
      </c>
      <c r="K905" s="127" t="s">
        <v>582</v>
      </c>
      <c r="L905" s="126" t="s">
        <v>1071</v>
      </c>
      <c r="M905" s="91" t="s">
        <v>492</v>
      </c>
    </row>
    <row r="906" spans="1:13" x14ac:dyDescent="0.2">
      <c r="A906" s="123">
        <v>42088</v>
      </c>
      <c r="B906" s="229" t="s">
        <v>781</v>
      </c>
      <c r="C906" s="89" t="s">
        <v>117</v>
      </c>
      <c r="D906" s="166" t="s">
        <v>15</v>
      </c>
      <c r="E906" s="157">
        <v>1200</v>
      </c>
      <c r="F906" s="97">
        <f t="shared" si="36"/>
        <v>1.8293882068489247</v>
      </c>
      <c r="G906" s="96">
        <f t="shared" si="37"/>
        <v>2.0692716267337476</v>
      </c>
      <c r="H906" s="127">
        <v>579.91420000000005</v>
      </c>
      <c r="I906" s="158" t="s">
        <v>16</v>
      </c>
      <c r="J906" s="101" t="s">
        <v>491</v>
      </c>
      <c r="K906" s="127" t="s">
        <v>589</v>
      </c>
      <c r="L906" s="126" t="s">
        <v>1071</v>
      </c>
      <c r="M906" s="91" t="s">
        <v>492</v>
      </c>
    </row>
    <row r="907" spans="1:13" x14ac:dyDescent="0.2">
      <c r="A907" s="123">
        <v>42088</v>
      </c>
      <c r="B907" s="229" t="s">
        <v>782</v>
      </c>
      <c r="C907" s="89" t="s">
        <v>117</v>
      </c>
      <c r="D907" s="166" t="s">
        <v>15</v>
      </c>
      <c r="E907" s="157">
        <v>1500</v>
      </c>
      <c r="F907" s="97">
        <f t="shared" si="36"/>
        <v>2.2867352585611558</v>
      </c>
      <c r="G907" s="96">
        <f t="shared" si="37"/>
        <v>2.5865895334171847</v>
      </c>
      <c r="H907" s="127">
        <v>579.91420000000005</v>
      </c>
      <c r="I907" s="158" t="s">
        <v>16</v>
      </c>
      <c r="J907" s="101" t="s">
        <v>491</v>
      </c>
      <c r="K907" s="127" t="s">
        <v>589</v>
      </c>
      <c r="L907" s="126" t="s">
        <v>1071</v>
      </c>
      <c r="M907" s="91" t="s">
        <v>492</v>
      </c>
    </row>
    <row r="908" spans="1:13" x14ac:dyDescent="0.2">
      <c r="A908" s="123">
        <v>42088</v>
      </c>
      <c r="B908" s="229" t="s">
        <v>783</v>
      </c>
      <c r="C908" s="89" t="s">
        <v>117</v>
      </c>
      <c r="D908" s="166" t="s">
        <v>15</v>
      </c>
      <c r="E908" s="157">
        <v>300</v>
      </c>
      <c r="F908" s="97">
        <f t="shared" si="36"/>
        <v>0.45734705171223117</v>
      </c>
      <c r="G908" s="96">
        <f t="shared" si="37"/>
        <v>0.51731790668343691</v>
      </c>
      <c r="H908" s="127">
        <v>579.91420000000005</v>
      </c>
      <c r="I908" s="158" t="s">
        <v>16</v>
      </c>
      <c r="J908" s="101" t="s">
        <v>491</v>
      </c>
      <c r="K908" s="127" t="s">
        <v>589</v>
      </c>
      <c r="L908" s="126" t="s">
        <v>1071</v>
      </c>
      <c r="M908" s="91" t="s">
        <v>492</v>
      </c>
    </row>
    <row r="909" spans="1:13" x14ac:dyDescent="0.2">
      <c r="A909" s="123">
        <v>42088</v>
      </c>
      <c r="B909" s="229" t="s">
        <v>784</v>
      </c>
      <c r="C909" s="89" t="s">
        <v>117</v>
      </c>
      <c r="D909" s="166" t="s">
        <v>15</v>
      </c>
      <c r="E909" s="157">
        <v>300</v>
      </c>
      <c r="F909" s="97">
        <f t="shared" si="36"/>
        <v>0.45734705171223117</v>
      </c>
      <c r="G909" s="96">
        <f t="shared" si="37"/>
        <v>0.51731790668343691</v>
      </c>
      <c r="H909" s="127">
        <v>579.91420000000005</v>
      </c>
      <c r="I909" s="158" t="s">
        <v>16</v>
      </c>
      <c r="J909" s="101" t="s">
        <v>491</v>
      </c>
      <c r="K909" s="127" t="s">
        <v>589</v>
      </c>
      <c r="L909" s="126" t="s">
        <v>1071</v>
      </c>
      <c r="M909" s="91" t="s">
        <v>492</v>
      </c>
    </row>
    <row r="910" spans="1:13" x14ac:dyDescent="0.2">
      <c r="A910" s="123">
        <v>42088</v>
      </c>
      <c r="B910" s="229" t="s">
        <v>785</v>
      </c>
      <c r="C910" s="89" t="s">
        <v>789</v>
      </c>
      <c r="D910" s="166" t="s">
        <v>11</v>
      </c>
      <c r="E910" s="157">
        <v>1000</v>
      </c>
      <c r="F910" s="97">
        <f t="shared" si="36"/>
        <v>1.5244901723741038</v>
      </c>
      <c r="G910" s="96">
        <f t="shared" si="37"/>
        <v>1.724393022278123</v>
      </c>
      <c r="H910" s="127">
        <v>579.91420000000005</v>
      </c>
      <c r="I910" s="158" t="s">
        <v>16</v>
      </c>
      <c r="J910" s="101" t="s">
        <v>491</v>
      </c>
      <c r="K910" s="127" t="s">
        <v>589</v>
      </c>
      <c r="L910" s="126" t="s">
        <v>1071</v>
      </c>
      <c r="M910" s="91" t="s">
        <v>492</v>
      </c>
    </row>
    <row r="911" spans="1:13" x14ac:dyDescent="0.2">
      <c r="A911" s="123">
        <v>42088</v>
      </c>
      <c r="B911" s="229" t="s">
        <v>786</v>
      </c>
      <c r="C911" s="89" t="s">
        <v>227</v>
      </c>
      <c r="D911" s="166" t="s">
        <v>15</v>
      </c>
      <c r="E911" s="157">
        <v>1000</v>
      </c>
      <c r="F911" s="97">
        <f t="shared" si="36"/>
        <v>1.5244901723741038</v>
      </c>
      <c r="G911" s="96">
        <f t="shared" si="37"/>
        <v>1.724393022278123</v>
      </c>
      <c r="H911" s="127">
        <v>579.91420000000005</v>
      </c>
      <c r="I911" s="158" t="s">
        <v>16</v>
      </c>
      <c r="J911" s="101" t="s">
        <v>491</v>
      </c>
      <c r="K911" s="127" t="s">
        <v>589</v>
      </c>
      <c r="L911" s="126" t="s">
        <v>1071</v>
      </c>
      <c r="M911" s="91" t="s">
        <v>492</v>
      </c>
    </row>
    <row r="912" spans="1:13" x14ac:dyDescent="0.2">
      <c r="A912" s="123">
        <v>42088</v>
      </c>
      <c r="B912" s="229" t="s">
        <v>787</v>
      </c>
      <c r="C912" s="89" t="s">
        <v>117</v>
      </c>
      <c r="D912" s="166" t="s">
        <v>15</v>
      </c>
      <c r="E912" s="157">
        <v>1500</v>
      </c>
      <c r="F912" s="97">
        <f t="shared" si="36"/>
        <v>2.2867352585611558</v>
      </c>
      <c r="G912" s="96">
        <f t="shared" si="37"/>
        <v>2.5865895334171847</v>
      </c>
      <c r="H912" s="127">
        <v>579.91420000000005</v>
      </c>
      <c r="I912" s="158" t="s">
        <v>16</v>
      </c>
      <c r="J912" s="101" t="s">
        <v>491</v>
      </c>
      <c r="K912" s="127" t="s">
        <v>589</v>
      </c>
      <c r="L912" s="126" t="s">
        <v>1071</v>
      </c>
      <c r="M912" s="91" t="s">
        <v>492</v>
      </c>
    </row>
    <row r="913" spans="1:13" x14ac:dyDescent="0.2">
      <c r="A913" s="123">
        <v>42088</v>
      </c>
      <c r="B913" s="156" t="s">
        <v>788</v>
      </c>
      <c r="C913" s="89" t="s">
        <v>117</v>
      </c>
      <c r="D913" s="166" t="s">
        <v>15</v>
      </c>
      <c r="E913" s="157">
        <v>800</v>
      </c>
      <c r="F913" s="97">
        <f t="shared" si="36"/>
        <v>1.2195921378992831</v>
      </c>
      <c r="G913" s="96">
        <f t="shared" si="37"/>
        <v>1.3795144178224985</v>
      </c>
      <c r="H913" s="127">
        <v>579.91420000000005</v>
      </c>
      <c r="I913" s="158" t="s">
        <v>16</v>
      </c>
      <c r="J913" s="101" t="s">
        <v>491</v>
      </c>
      <c r="K913" s="127" t="s">
        <v>589</v>
      </c>
      <c r="L913" s="126" t="s">
        <v>1071</v>
      </c>
      <c r="M913" s="91" t="s">
        <v>492</v>
      </c>
    </row>
    <row r="914" spans="1:13" x14ac:dyDescent="0.2">
      <c r="A914" s="123">
        <v>42088</v>
      </c>
      <c r="B914" s="156" t="s">
        <v>846</v>
      </c>
      <c r="C914" s="89" t="s">
        <v>136</v>
      </c>
      <c r="D914" s="171" t="s">
        <v>9</v>
      </c>
      <c r="E914" s="157">
        <v>9925</v>
      </c>
      <c r="F914" s="97">
        <f t="shared" si="36"/>
        <v>15.130564960812981</v>
      </c>
      <c r="G914" s="96">
        <f t="shared" si="37"/>
        <v>17.114600746110373</v>
      </c>
      <c r="H914" s="127">
        <v>579.91420000000005</v>
      </c>
      <c r="I914" s="158" t="s">
        <v>58</v>
      </c>
      <c r="J914" s="101" t="s">
        <v>491</v>
      </c>
      <c r="K914" s="127" t="s">
        <v>583</v>
      </c>
      <c r="L914" s="126" t="s">
        <v>1071</v>
      </c>
      <c r="M914" s="91" t="s">
        <v>492</v>
      </c>
    </row>
    <row r="915" spans="1:13" x14ac:dyDescent="0.2">
      <c r="A915" s="123">
        <v>42088</v>
      </c>
      <c r="B915" s="156" t="s">
        <v>851</v>
      </c>
      <c r="C915" s="89" t="s">
        <v>117</v>
      </c>
      <c r="D915" s="171" t="s">
        <v>9</v>
      </c>
      <c r="E915" s="157">
        <v>300</v>
      </c>
      <c r="F915" s="97">
        <f t="shared" si="36"/>
        <v>0.45734705171223117</v>
      </c>
      <c r="G915" s="96">
        <f t="shared" si="37"/>
        <v>0.51731790668343691</v>
      </c>
      <c r="H915" s="127">
        <v>579.91420000000005</v>
      </c>
      <c r="I915" s="158" t="s">
        <v>58</v>
      </c>
      <c r="J915" s="101" t="s">
        <v>491</v>
      </c>
      <c r="K915" s="127" t="s">
        <v>583</v>
      </c>
      <c r="L915" s="126" t="s">
        <v>1071</v>
      </c>
      <c r="M915" s="91" t="s">
        <v>492</v>
      </c>
    </row>
    <row r="916" spans="1:13" x14ac:dyDescent="0.2">
      <c r="A916" s="123">
        <v>42088</v>
      </c>
      <c r="B916" s="156" t="s">
        <v>859</v>
      </c>
      <c r="C916" s="89" t="s">
        <v>117</v>
      </c>
      <c r="D916" s="171" t="s">
        <v>9</v>
      </c>
      <c r="E916" s="157">
        <v>1400</v>
      </c>
      <c r="F916" s="97">
        <f t="shared" si="36"/>
        <v>2.1342862413237453</v>
      </c>
      <c r="G916" s="96">
        <f t="shared" si="37"/>
        <v>2.4141502311893723</v>
      </c>
      <c r="H916" s="127">
        <v>579.91420000000005</v>
      </c>
      <c r="I916" s="158" t="s">
        <v>58</v>
      </c>
      <c r="J916" s="101" t="s">
        <v>491</v>
      </c>
      <c r="K916" s="127" t="s">
        <v>585</v>
      </c>
      <c r="L916" s="126" t="s">
        <v>1071</v>
      </c>
      <c r="M916" s="91" t="s">
        <v>492</v>
      </c>
    </row>
    <row r="917" spans="1:13" x14ac:dyDescent="0.2">
      <c r="A917" s="123">
        <v>42088</v>
      </c>
      <c r="B917" s="156" t="s">
        <v>860</v>
      </c>
      <c r="C917" s="89" t="s">
        <v>117</v>
      </c>
      <c r="D917" s="171" t="s">
        <v>9</v>
      </c>
      <c r="E917" s="157">
        <v>1400</v>
      </c>
      <c r="F917" s="97">
        <f t="shared" si="36"/>
        <v>2.1342862413237453</v>
      </c>
      <c r="G917" s="96">
        <f t="shared" si="37"/>
        <v>2.4141502311893723</v>
      </c>
      <c r="H917" s="127">
        <v>579.91420000000005</v>
      </c>
      <c r="I917" s="158" t="s">
        <v>58</v>
      </c>
      <c r="J917" s="101" t="s">
        <v>491</v>
      </c>
      <c r="K917" s="127" t="s">
        <v>585</v>
      </c>
      <c r="L917" s="126" t="s">
        <v>1071</v>
      </c>
      <c r="M917" s="91" t="s">
        <v>492</v>
      </c>
    </row>
    <row r="918" spans="1:13" x14ac:dyDescent="0.2">
      <c r="A918" s="123">
        <v>42088</v>
      </c>
      <c r="B918" s="156" t="s">
        <v>277</v>
      </c>
      <c r="C918" s="89" t="s">
        <v>117</v>
      </c>
      <c r="D918" s="155" t="s">
        <v>8</v>
      </c>
      <c r="E918" s="157">
        <v>600</v>
      </c>
      <c r="F918" s="97">
        <f t="shared" si="36"/>
        <v>0.91469410342446233</v>
      </c>
      <c r="G918" s="96">
        <f t="shared" si="37"/>
        <v>1.0346358133668738</v>
      </c>
      <c r="H918" s="127">
        <v>579.91420000000005</v>
      </c>
      <c r="I918" s="158" t="s">
        <v>12</v>
      </c>
      <c r="J918" s="101" t="s">
        <v>491</v>
      </c>
      <c r="K918" s="127" t="s">
        <v>586</v>
      </c>
      <c r="L918" s="126" t="s">
        <v>1071</v>
      </c>
      <c r="M918" s="91" t="s">
        <v>492</v>
      </c>
    </row>
    <row r="919" spans="1:13" x14ac:dyDescent="0.2">
      <c r="A919" s="123">
        <v>42088</v>
      </c>
      <c r="B919" s="156" t="s">
        <v>279</v>
      </c>
      <c r="C919" s="89" t="s">
        <v>117</v>
      </c>
      <c r="D919" s="155" t="s">
        <v>8</v>
      </c>
      <c r="E919" s="157">
        <v>600</v>
      </c>
      <c r="F919" s="97">
        <f t="shared" si="36"/>
        <v>0.91469410342446233</v>
      </c>
      <c r="G919" s="96">
        <f t="shared" si="37"/>
        <v>1.0346358133668738</v>
      </c>
      <c r="H919" s="127">
        <v>579.91420000000005</v>
      </c>
      <c r="I919" s="158" t="s">
        <v>12</v>
      </c>
      <c r="J919" s="101" t="s">
        <v>491</v>
      </c>
      <c r="K919" s="127" t="s">
        <v>586</v>
      </c>
      <c r="L919" s="126" t="s">
        <v>1071</v>
      </c>
      <c r="M919" s="91" t="s">
        <v>492</v>
      </c>
    </row>
    <row r="920" spans="1:13" x14ac:dyDescent="0.2">
      <c r="A920" s="123">
        <v>42088</v>
      </c>
      <c r="B920" s="156" t="s">
        <v>1061</v>
      </c>
      <c r="C920" s="89" t="s">
        <v>125</v>
      </c>
      <c r="D920" s="155" t="s">
        <v>9</v>
      </c>
      <c r="E920" s="157">
        <v>60000</v>
      </c>
      <c r="F920" s="97">
        <f t="shared" si="36"/>
        <v>91.469410342446224</v>
      </c>
      <c r="G920" s="96">
        <f t="shared" si="37"/>
        <v>103.46358133668738</v>
      </c>
      <c r="H920" s="127">
        <v>579.91420000000005</v>
      </c>
      <c r="I920" s="158" t="s">
        <v>12</v>
      </c>
      <c r="J920" s="101" t="s">
        <v>491</v>
      </c>
      <c r="K920" s="127" t="s">
        <v>586</v>
      </c>
      <c r="L920" s="126" t="s">
        <v>1071</v>
      </c>
      <c r="M920" s="91" t="s">
        <v>492</v>
      </c>
    </row>
    <row r="921" spans="1:13" x14ac:dyDescent="0.2">
      <c r="A921" s="123">
        <v>42088</v>
      </c>
      <c r="B921" s="156" t="s">
        <v>980</v>
      </c>
      <c r="C921" s="89" t="s">
        <v>117</v>
      </c>
      <c r="D921" s="155" t="s">
        <v>8</v>
      </c>
      <c r="E921" s="157">
        <v>1200</v>
      </c>
      <c r="F921" s="97">
        <f t="shared" si="36"/>
        <v>1.8293882068489247</v>
      </c>
      <c r="G921" s="96">
        <f t="shared" si="37"/>
        <v>2.0692716267337476</v>
      </c>
      <c r="H921" s="127">
        <v>579.91420000000005</v>
      </c>
      <c r="I921" s="158" t="s">
        <v>62</v>
      </c>
      <c r="J921" s="101" t="s">
        <v>491</v>
      </c>
      <c r="K921" s="127" t="s">
        <v>584</v>
      </c>
      <c r="L921" s="126" t="s">
        <v>1071</v>
      </c>
      <c r="M921" s="91" t="s">
        <v>492</v>
      </c>
    </row>
    <row r="922" spans="1:13" x14ac:dyDescent="0.2">
      <c r="A922" s="123">
        <v>42088</v>
      </c>
      <c r="B922" s="156" t="s">
        <v>981</v>
      </c>
      <c r="C922" s="89" t="s">
        <v>117</v>
      </c>
      <c r="D922" s="155" t="s">
        <v>8</v>
      </c>
      <c r="E922" s="157">
        <v>800</v>
      </c>
      <c r="F922" s="97">
        <f t="shared" si="36"/>
        <v>1.2195921378992831</v>
      </c>
      <c r="G922" s="96">
        <f t="shared" si="37"/>
        <v>1.3795144178224985</v>
      </c>
      <c r="H922" s="127">
        <v>579.91420000000005</v>
      </c>
      <c r="I922" s="158" t="s">
        <v>62</v>
      </c>
      <c r="J922" s="101" t="s">
        <v>491</v>
      </c>
      <c r="K922" s="127" t="s">
        <v>584</v>
      </c>
      <c r="L922" s="126" t="s">
        <v>1071</v>
      </c>
      <c r="M922" s="91" t="s">
        <v>492</v>
      </c>
    </row>
    <row r="923" spans="1:13" x14ac:dyDescent="0.2">
      <c r="A923" s="123">
        <v>42088</v>
      </c>
      <c r="B923" s="156" t="s">
        <v>982</v>
      </c>
      <c r="C923" s="89" t="s">
        <v>117</v>
      </c>
      <c r="D923" s="155" t="s">
        <v>8</v>
      </c>
      <c r="E923" s="157">
        <v>300</v>
      </c>
      <c r="F923" s="97">
        <f t="shared" si="36"/>
        <v>0.45734705171223117</v>
      </c>
      <c r="G923" s="96">
        <f t="shared" si="37"/>
        <v>0.51731790668343691</v>
      </c>
      <c r="H923" s="127">
        <v>579.91420000000005</v>
      </c>
      <c r="I923" s="158" t="s">
        <v>62</v>
      </c>
      <c r="J923" s="101" t="s">
        <v>491</v>
      </c>
      <c r="K923" s="127" t="s">
        <v>584</v>
      </c>
      <c r="L923" s="126" t="s">
        <v>1071</v>
      </c>
      <c r="M923" s="91" t="s">
        <v>492</v>
      </c>
    </row>
    <row r="924" spans="1:13" x14ac:dyDescent="0.2">
      <c r="A924" s="123">
        <v>42088</v>
      </c>
      <c r="B924" s="156" t="s">
        <v>983</v>
      </c>
      <c r="C924" s="89" t="s">
        <v>117</v>
      </c>
      <c r="D924" s="155" t="s">
        <v>8</v>
      </c>
      <c r="E924" s="157">
        <v>200</v>
      </c>
      <c r="F924" s="97">
        <f t="shared" si="36"/>
        <v>0.30489803447482078</v>
      </c>
      <c r="G924" s="96">
        <f t="shared" si="37"/>
        <v>0.34487860445562463</v>
      </c>
      <c r="H924" s="127">
        <v>579.91420000000005</v>
      </c>
      <c r="I924" s="158" t="s">
        <v>62</v>
      </c>
      <c r="J924" s="101" t="s">
        <v>491</v>
      </c>
      <c r="K924" s="127" t="s">
        <v>584</v>
      </c>
      <c r="L924" s="126" t="s">
        <v>1071</v>
      </c>
      <c r="M924" s="91" t="s">
        <v>492</v>
      </c>
    </row>
    <row r="925" spans="1:13" x14ac:dyDescent="0.2">
      <c r="A925" s="123">
        <v>42088</v>
      </c>
      <c r="B925" s="156" t="s">
        <v>984</v>
      </c>
      <c r="C925" s="89" t="s">
        <v>117</v>
      </c>
      <c r="D925" s="155" t="s">
        <v>8</v>
      </c>
      <c r="E925" s="157">
        <v>100</v>
      </c>
      <c r="F925" s="97">
        <f t="shared" si="36"/>
        <v>0.15244901723741039</v>
      </c>
      <c r="G925" s="96">
        <f t="shared" si="37"/>
        <v>0.17243930222781231</v>
      </c>
      <c r="H925" s="127">
        <v>579.91420000000005</v>
      </c>
      <c r="I925" s="158" t="s">
        <v>62</v>
      </c>
      <c r="J925" s="101" t="s">
        <v>491</v>
      </c>
      <c r="K925" s="127" t="s">
        <v>584</v>
      </c>
      <c r="L925" s="126" t="s">
        <v>1071</v>
      </c>
      <c r="M925" s="91" t="s">
        <v>492</v>
      </c>
    </row>
    <row r="926" spans="1:13" x14ac:dyDescent="0.2">
      <c r="A926" s="123">
        <v>42088</v>
      </c>
      <c r="B926" s="156" t="s">
        <v>985</v>
      </c>
      <c r="C926" s="89" t="s">
        <v>117</v>
      </c>
      <c r="D926" s="155" t="s">
        <v>8</v>
      </c>
      <c r="E926" s="157">
        <v>100</v>
      </c>
      <c r="F926" s="97">
        <f t="shared" si="36"/>
        <v>0.15244901723741039</v>
      </c>
      <c r="G926" s="96">
        <f t="shared" si="37"/>
        <v>0.17243930222781231</v>
      </c>
      <c r="H926" s="127">
        <v>579.91420000000005</v>
      </c>
      <c r="I926" s="158" t="s">
        <v>62</v>
      </c>
      <c r="J926" s="101" t="s">
        <v>491</v>
      </c>
      <c r="K926" s="127" t="s">
        <v>584</v>
      </c>
      <c r="L926" s="126" t="s">
        <v>1071</v>
      </c>
      <c r="M926" s="91" t="s">
        <v>492</v>
      </c>
    </row>
    <row r="927" spans="1:13" x14ac:dyDescent="0.2">
      <c r="A927" s="123">
        <v>42088</v>
      </c>
      <c r="B927" s="156" t="s">
        <v>986</v>
      </c>
      <c r="C927" s="89" t="s">
        <v>117</v>
      </c>
      <c r="D927" s="155" t="s">
        <v>8</v>
      </c>
      <c r="E927" s="157">
        <v>100</v>
      </c>
      <c r="F927" s="97">
        <f t="shared" si="36"/>
        <v>0.15244901723741039</v>
      </c>
      <c r="G927" s="96">
        <f t="shared" si="37"/>
        <v>0.17243930222781231</v>
      </c>
      <c r="H927" s="127">
        <v>579.91420000000005</v>
      </c>
      <c r="I927" s="158" t="s">
        <v>62</v>
      </c>
      <c r="J927" s="101" t="s">
        <v>491</v>
      </c>
      <c r="K927" s="127" t="s">
        <v>584</v>
      </c>
      <c r="L927" s="126" t="s">
        <v>1071</v>
      </c>
      <c r="M927" s="91" t="s">
        <v>492</v>
      </c>
    </row>
    <row r="928" spans="1:13" x14ac:dyDescent="0.2">
      <c r="A928" s="123">
        <v>42088</v>
      </c>
      <c r="B928" s="156" t="s">
        <v>987</v>
      </c>
      <c r="C928" s="89" t="s">
        <v>117</v>
      </c>
      <c r="D928" s="155" t="s">
        <v>8</v>
      </c>
      <c r="E928" s="157">
        <v>300</v>
      </c>
      <c r="F928" s="97">
        <f t="shared" si="36"/>
        <v>0.45734705171223117</v>
      </c>
      <c r="G928" s="96">
        <f t="shared" si="37"/>
        <v>0.51731790668343691</v>
      </c>
      <c r="H928" s="127">
        <v>579.91420000000005</v>
      </c>
      <c r="I928" s="158" t="s">
        <v>62</v>
      </c>
      <c r="J928" s="101" t="s">
        <v>491</v>
      </c>
      <c r="K928" s="127" t="s">
        <v>584</v>
      </c>
      <c r="L928" s="126" t="s">
        <v>1071</v>
      </c>
      <c r="M928" s="91" t="s">
        <v>492</v>
      </c>
    </row>
    <row r="929" spans="1:13" x14ac:dyDescent="0.2">
      <c r="A929" s="123">
        <v>42088</v>
      </c>
      <c r="B929" s="156" t="s">
        <v>988</v>
      </c>
      <c r="C929" s="89" t="s">
        <v>117</v>
      </c>
      <c r="D929" s="155" t="s">
        <v>8</v>
      </c>
      <c r="E929" s="157">
        <v>250</v>
      </c>
      <c r="F929" s="97">
        <f t="shared" si="36"/>
        <v>0.38112254309352595</v>
      </c>
      <c r="G929" s="96">
        <f t="shared" si="37"/>
        <v>0.43109825556953074</v>
      </c>
      <c r="H929" s="127">
        <v>579.91420000000005</v>
      </c>
      <c r="I929" s="158" t="s">
        <v>62</v>
      </c>
      <c r="J929" s="101" t="s">
        <v>491</v>
      </c>
      <c r="K929" s="127" t="s">
        <v>584</v>
      </c>
      <c r="L929" s="126" t="s">
        <v>1071</v>
      </c>
      <c r="M929" s="91" t="s">
        <v>492</v>
      </c>
    </row>
    <row r="930" spans="1:13" x14ac:dyDescent="0.2">
      <c r="A930" s="123">
        <v>42088</v>
      </c>
      <c r="B930" s="156" t="s">
        <v>989</v>
      </c>
      <c r="C930" s="89" t="s">
        <v>117</v>
      </c>
      <c r="D930" s="155" t="s">
        <v>8</v>
      </c>
      <c r="E930" s="157">
        <v>250</v>
      </c>
      <c r="F930" s="97">
        <f t="shared" si="36"/>
        <v>0.38112254309352595</v>
      </c>
      <c r="G930" s="96">
        <f t="shared" si="37"/>
        <v>0.43109825556953074</v>
      </c>
      <c r="H930" s="127">
        <v>579.91420000000005</v>
      </c>
      <c r="I930" s="158" t="s">
        <v>62</v>
      </c>
      <c r="J930" s="101" t="s">
        <v>491</v>
      </c>
      <c r="K930" s="127" t="s">
        <v>584</v>
      </c>
      <c r="L930" s="126" t="s">
        <v>1071</v>
      </c>
      <c r="M930" s="91" t="s">
        <v>492</v>
      </c>
    </row>
    <row r="931" spans="1:13" x14ac:dyDescent="0.2">
      <c r="A931" s="123">
        <v>42088</v>
      </c>
      <c r="B931" s="156" t="s">
        <v>990</v>
      </c>
      <c r="C931" s="89" t="s">
        <v>117</v>
      </c>
      <c r="D931" s="155" t="s">
        <v>8</v>
      </c>
      <c r="E931" s="157">
        <v>800</v>
      </c>
      <c r="F931" s="97">
        <f t="shared" si="36"/>
        <v>1.2195921378992831</v>
      </c>
      <c r="G931" s="96">
        <f t="shared" si="37"/>
        <v>1.3795144178224985</v>
      </c>
      <c r="H931" s="127">
        <v>579.91420000000005</v>
      </c>
      <c r="I931" s="158" t="s">
        <v>62</v>
      </c>
      <c r="J931" s="101" t="s">
        <v>491</v>
      </c>
      <c r="K931" s="127" t="s">
        <v>584</v>
      </c>
      <c r="L931" s="126" t="s">
        <v>1071</v>
      </c>
      <c r="M931" s="91" t="s">
        <v>492</v>
      </c>
    </row>
    <row r="932" spans="1:13" x14ac:dyDescent="0.2">
      <c r="A932" s="123">
        <v>42088</v>
      </c>
      <c r="B932" s="156" t="s">
        <v>991</v>
      </c>
      <c r="C932" s="89" t="s">
        <v>117</v>
      </c>
      <c r="D932" s="155" t="s">
        <v>8</v>
      </c>
      <c r="E932" s="157">
        <v>1200</v>
      </c>
      <c r="F932" s="97">
        <f t="shared" si="36"/>
        <v>1.8293882068489247</v>
      </c>
      <c r="G932" s="96">
        <f t="shared" si="37"/>
        <v>2.0692716267337476</v>
      </c>
      <c r="H932" s="127">
        <v>579.91420000000005</v>
      </c>
      <c r="I932" s="158" t="s">
        <v>62</v>
      </c>
      <c r="J932" s="101" t="s">
        <v>491</v>
      </c>
      <c r="K932" s="127" t="s">
        <v>584</v>
      </c>
      <c r="L932" s="126" t="s">
        <v>1071</v>
      </c>
      <c r="M932" s="91" t="s">
        <v>492</v>
      </c>
    </row>
    <row r="933" spans="1:13" x14ac:dyDescent="0.2">
      <c r="A933" s="123">
        <v>42089</v>
      </c>
      <c r="B933" s="229" t="s">
        <v>637</v>
      </c>
      <c r="C933" s="89" t="s">
        <v>158</v>
      </c>
      <c r="D933" s="160" t="s">
        <v>10</v>
      </c>
      <c r="E933" s="157">
        <v>201300</v>
      </c>
      <c r="F933" s="97">
        <f t="shared" si="36"/>
        <v>306.8798716989071</v>
      </c>
      <c r="G933" s="96">
        <f t="shared" si="37"/>
        <v>347.12031538458615</v>
      </c>
      <c r="H933" s="127">
        <v>579.91420000000005</v>
      </c>
      <c r="I933" s="158" t="s">
        <v>239</v>
      </c>
      <c r="J933" s="101" t="s">
        <v>491</v>
      </c>
      <c r="K933" s="127" t="s">
        <v>866</v>
      </c>
      <c r="L933" s="126" t="s">
        <v>1071</v>
      </c>
      <c r="M933" s="91" t="s">
        <v>492</v>
      </c>
    </row>
    <row r="934" spans="1:13" x14ac:dyDescent="0.2">
      <c r="A934" s="123">
        <v>42089</v>
      </c>
      <c r="B934" s="229" t="s">
        <v>638</v>
      </c>
      <c r="C934" s="89" t="s">
        <v>158</v>
      </c>
      <c r="D934" s="160" t="s">
        <v>10</v>
      </c>
      <c r="E934" s="157">
        <v>194470</v>
      </c>
      <c r="F934" s="97">
        <f t="shared" si="36"/>
        <v>296.46760382159198</v>
      </c>
      <c r="G934" s="96">
        <f t="shared" si="37"/>
        <v>335.34271104242657</v>
      </c>
      <c r="H934" s="127">
        <v>579.91420000000005</v>
      </c>
      <c r="I934" s="158" t="s">
        <v>239</v>
      </c>
      <c r="J934" s="101" t="s">
        <v>491</v>
      </c>
      <c r="K934" s="127" t="s">
        <v>866</v>
      </c>
      <c r="L934" s="126" t="s">
        <v>1071</v>
      </c>
      <c r="M934" s="91" t="s">
        <v>492</v>
      </c>
    </row>
    <row r="935" spans="1:13" x14ac:dyDescent="0.2">
      <c r="A935" s="123">
        <v>42089</v>
      </c>
      <c r="B935" s="229" t="s">
        <v>639</v>
      </c>
      <c r="C935" s="89" t="s">
        <v>158</v>
      </c>
      <c r="D935" s="160" t="s">
        <v>15</v>
      </c>
      <c r="E935" s="157">
        <v>149830</v>
      </c>
      <c r="F935" s="97">
        <f t="shared" si="36"/>
        <v>228.41436252681197</v>
      </c>
      <c r="G935" s="96">
        <f t="shared" si="37"/>
        <v>258.36580652793117</v>
      </c>
      <c r="H935" s="127">
        <v>579.91420000000005</v>
      </c>
      <c r="I935" s="158" t="s">
        <v>239</v>
      </c>
      <c r="J935" s="101" t="s">
        <v>491</v>
      </c>
      <c r="K935" s="127" t="s">
        <v>866</v>
      </c>
      <c r="L935" s="126" t="s">
        <v>1071</v>
      </c>
      <c r="M935" s="91" t="s">
        <v>492</v>
      </c>
    </row>
    <row r="936" spans="1:13" x14ac:dyDescent="0.2">
      <c r="A936" s="123">
        <v>42089</v>
      </c>
      <c r="B936" s="229" t="s">
        <v>640</v>
      </c>
      <c r="C936" s="89" t="s">
        <v>158</v>
      </c>
      <c r="D936" s="160" t="s">
        <v>11</v>
      </c>
      <c r="E936" s="157">
        <v>148430</v>
      </c>
      <c r="F936" s="97">
        <f t="shared" si="36"/>
        <v>226.28007628548824</v>
      </c>
      <c r="G936" s="96">
        <f t="shared" si="37"/>
        <v>255.95165629674182</v>
      </c>
      <c r="H936" s="127">
        <v>579.91420000000005</v>
      </c>
      <c r="I936" s="158" t="s">
        <v>239</v>
      </c>
      <c r="J936" s="101" t="s">
        <v>491</v>
      </c>
      <c r="K936" s="127" t="s">
        <v>866</v>
      </c>
      <c r="L936" s="126" t="s">
        <v>1071</v>
      </c>
      <c r="M936" s="91" t="s">
        <v>492</v>
      </c>
    </row>
    <row r="937" spans="1:13" x14ac:dyDescent="0.2">
      <c r="A937" s="123">
        <v>42089</v>
      </c>
      <c r="B937" s="229" t="s">
        <v>641</v>
      </c>
      <c r="C937" s="89" t="s">
        <v>158</v>
      </c>
      <c r="D937" s="160" t="s">
        <v>9</v>
      </c>
      <c r="E937" s="157">
        <v>219150</v>
      </c>
      <c r="F937" s="97">
        <f t="shared" si="36"/>
        <v>334.09202127578487</v>
      </c>
      <c r="G937" s="96">
        <f t="shared" si="37"/>
        <v>377.90073083225064</v>
      </c>
      <c r="H937" s="127">
        <v>579.91420000000005</v>
      </c>
      <c r="I937" s="158" t="s">
        <v>239</v>
      </c>
      <c r="J937" s="101" t="s">
        <v>491</v>
      </c>
      <c r="K937" s="127" t="s">
        <v>866</v>
      </c>
      <c r="L937" s="126" t="s">
        <v>1071</v>
      </c>
      <c r="M937" s="91" t="s">
        <v>492</v>
      </c>
    </row>
    <row r="938" spans="1:13" x14ac:dyDescent="0.2">
      <c r="A938" s="123">
        <v>42089</v>
      </c>
      <c r="B938" s="229" t="s">
        <v>642</v>
      </c>
      <c r="C938" s="89" t="s">
        <v>158</v>
      </c>
      <c r="D938" s="160" t="s">
        <v>11</v>
      </c>
      <c r="E938" s="157">
        <v>309840</v>
      </c>
      <c r="F938" s="97">
        <f t="shared" si="36"/>
        <v>472.34803500839234</v>
      </c>
      <c r="G938" s="96">
        <f t="shared" si="37"/>
        <v>534.28593402265369</v>
      </c>
      <c r="H938" s="127">
        <v>579.91420000000005</v>
      </c>
      <c r="I938" s="158" t="s">
        <v>239</v>
      </c>
      <c r="J938" s="101" t="s">
        <v>491</v>
      </c>
      <c r="K938" s="127" t="s">
        <v>866</v>
      </c>
      <c r="L938" s="126" t="s">
        <v>1071</v>
      </c>
      <c r="M938" s="91" t="s">
        <v>492</v>
      </c>
    </row>
    <row r="939" spans="1:13" x14ac:dyDescent="0.2">
      <c r="A939" s="123">
        <v>42089</v>
      </c>
      <c r="B939" s="229" t="s">
        <v>643</v>
      </c>
      <c r="C939" s="89" t="s">
        <v>158</v>
      </c>
      <c r="D939" s="160" t="s">
        <v>8</v>
      </c>
      <c r="E939" s="157">
        <v>100530</v>
      </c>
      <c r="F939" s="97">
        <f t="shared" si="36"/>
        <v>153.25699702876867</v>
      </c>
      <c r="G939" s="96">
        <f t="shared" si="37"/>
        <v>173.35323052961971</v>
      </c>
      <c r="H939" s="127">
        <v>579.91420000000005</v>
      </c>
      <c r="I939" s="158" t="s">
        <v>239</v>
      </c>
      <c r="J939" s="101" t="s">
        <v>491</v>
      </c>
      <c r="K939" s="127" t="s">
        <v>866</v>
      </c>
      <c r="L939" s="126" t="s">
        <v>1071</v>
      </c>
      <c r="M939" s="91" t="s">
        <v>492</v>
      </c>
    </row>
    <row r="940" spans="1:13" x14ac:dyDescent="0.2">
      <c r="A940" s="123">
        <v>42089</v>
      </c>
      <c r="B940" s="156" t="s">
        <v>644</v>
      </c>
      <c r="C940" s="89" t="s">
        <v>145</v>
      </c>
      <c r="D940" s="160" t="s">
        <v>9</v>
      </c>
      <c r="E940" s="157">
        <v>85000</v>
      </c>
      <c r="F940" s="97">
        <f t="shared" si="36"/>
        <v>129.58166465179883</v>
      </c>
      <c r="G940" s="96">
        <f t="shared" si="37"/>
        <v>146.57340689364045</v>
      </c>
      <c r="H940" s="127">
        <v>579.91420000000005</v>
      </c>
      <c r="I940" s="158" t="s">
        <v>239</v>
      </c>
      <c r="J940" s="101" t="s">
        <v>491</v>
      </c>
      <c r="K940" s="127" t="s">
        <v>866</v>
      </c>
      <c r="L940" s="126" t="s">
        <v>1071</v>
      </c>
      <c r="M940" s="91" t="s">
        <v>492</v>
      </c>
    </row>
    <row r="941" spans="1:13" x14ac:dyDescent="0.2">
      <c r="A941" s="123">
        <v>42089</v>
      </c>
      <c r="B941" s="156" t="s">
        <v>645</v>
      </c>
      <c r="C941" s="89" t="s">
        <v>158</v>
      </c>
      <c r="D941" s="160" t="s">
        <v>9</v>
      </c>
      <c r="E941" s="157">
        <v>220000</v>
      </c>
      <c r="F941" s="97">
        <f t="shared" si="36"/>
        <v>335.38783792230282</v>
      </c>
      <c r="G941" s="96">
        <f t="shared" si="37"/>
        <v>379.3664649011871</v>
      </c>
      <c r="H941" s="127">
        <v>579.91420000000005</v>
      </c>
      <c r="I941" s="158" t="s">
        <v>239</v>
      </c>
      <c r="J941" s="101" t="s">
        <v>491</v>
      </c>
      <c r="K941" s="127" t="s">
        <v>866</v>
      </c>
      <c r="L941" s="126" t="s">
        <v>1071</v>
      </c>
      <c r="M941" s="91" t="s">
        <v>492</v>
      </c>
    </row>
    <row r="942" spans="1:13" x14ac:dyDescent="0.2">
      <c r="A942" s="123">
        <v>42089</v>
      </c>
      <c r="B942" s="229" t="s">
        <v>649</v>
      </c>
      <c r="C942" s="89" t="s">
        <v>158</v>
      </c>
      <c r="D942" s="160" t="s">
        <v>8</v>
      </c>
      <c r="E942" s="157">
        <v>151930</v>
      </c>
      <c r="F942" s="97">
        <f t="shared" si="36"/>
        <v>231.61579188879759</v>
      </c>
      <c r="G942" s="96">
        <f t="shared" si="37"/>
        <v>261.98703187471523</v>
      </c>
      <c r="H942" s="127">
        <v>579.91420000000005</v>
      </c>
      <c r="I942" s="158" t="s">
        <v>239</v>
      </c>
      <c r="J942" s="101" t="s">
        <v>491</v>
      </c>
      <c r="K942" s="127" t="s">
        <v>866</v>
      </c>
      <c r="L942" s="126" t="s">
        <v>1071</v>
      </c>
      <c r="M942" s="91" t="s">
        <v>492</v>
      </c>
    </row>
    <row r="943" spans="1:13" x14ac:dyDescent="0.2">
      <c r="A943" s="123">
        <v>42089</v>
      </c>
      <c r="B943" s="156" t="s">
        <v>646</v>
      </c>
      <c r="C943" s="89" t="s">
        <v>256</v>
      </c>
      <c r="D943" s="159" t="s">
        <v>9</v>
      </c>
      <c r="E943" s="157">
        <v>20900</v>
      </c>
      <c r="F943" s="97">
        <f t="shared" si="36"/>
        <v>31.86184460261877</v>
      </c>
      <c r="G943" s="96">
        <f t="shared" si="37"/>
        <v>36.039814165612775</v>
      </c>
      <c r="H943" s="127">
        <v>579.91420000000005</v>
      </c>
      <c r="I943" s="158" t="s">
        <v>239</v>
      </c>
      <c r="J943" s="101" t="s">
        <v>491</v>
      </c>
      <c r="K943" s="127" t="s">
        <v>869</v>
      </c>
      <c r="L943" s="126" t="s">
        <v>1071</v>
      </c>
      <c r="M943" s="91" t="s">
        <v>492</v>
      </c>
    </row>
    <row r="944" spans="1:13" x14ac:dyDescent="0.2">
      <c r="A944" s="123">
        <v>42089</v>
      </c>
      <c r="B944" s="229" t="s">
        <v>652</v>
      </c>
      <c r="C944" s="89" t="s">
        <v>136</v>
      </c>
      <c r="D944" s="160" t="s">
        <v>9</v>
      </c>
      <c r="E944" s="157">
        <v>145390</v>
      </c>
      <c r="F944" s="97">
        <f t="shared" si="36"/>
        <v>221.64562616147094</v>
      </c>
      <c r="G944" s="96">
        <f t="shared" si="37"/>
        <v>250.70950150901632</v>
      </c>
      <c r="H944" s="127">
        <v>579.91420000000005</v>
      </c>
      <c r="I944" s="158" t="s">
        <v>239</v>
      </c>
      <c r="J944" s="101" t="s">
        <v>491</v>
      </c>
      <c r="K944" s="127" t="s">
        <v>868</v>
      </c>
      <c r="L944" s="126" t="s">
        <v>1071</v>
      </c>
      <c r="M944" s="91" t="s">
        <v>492</v>
      </c>
    </row>
    <row r="945" spans="1:13" x14ac:dyDescent="0.2">
      <c r="A945" s="123">
        <v>42089</v>
      </c>
      <c r="B945" s="156" t="s">
        <v>647</v>
      </c>
      <c r="C945" s="89" t="s">
        <v>158</v>
      </c>
      <c r="D945" s="159" t="s">
        <v>9</v>
      </c>
      <c r="E945" s="157">
        <v>322500</v>
      </c>
      <c r="F945" s="97">
        <f t="shared" si="36"/>
        <v>491.64808059064848</v>
      </c>
      <c r="G945" s="96">
        <f t="shared" si="37"/>
        <v>556.1167496846947</v>
      </c>
      <c r="H945" s="127">
        <v>579.91420000000005</v>
      </c>
      <c r="I945" s="158" t="s">
        <v>239</v>
      </c>
      <c r="J945" s="101" t="s">
        <v>491</v>
      </c>
      <c r="K945" s="127" t="s">
        <v>867</v>
      </c>
      <c r="L945" s="126" t="s">
        <v>1071</v>
      </c>
      <c r="M945" s="91" t="s">
        <v>492</v>
      </c>
    </row>
    <row r="946" spans="1:13" x14ac:dyDescent="0.2">
      <c r="A946" s="123">
        <v>42089</v>
      </c>
      <c r="B946" s="161" t="s">
        <v>631</v>
      </c>
      <c r="C946" s="89" t="s">
        <v>117</v>
      </c>
      <c r="D946" s="233" t="s">
        <v>11</v>
      </c>
      <c r="E946" s="157">
        <v>800</v>
      </c>
      <c r="F946" s="97">
        <f t="shared" si="36"/>
        <v>1.2195921378992831</v>
      </c>
      <c r="G946" s="96">
        <f t="shared" si="37"/>
        <v>1.3795144178224985</v>
      </c>
      <c r="H946" s="127">
        <v>579.91420000000005</v>
      </c>
      <c r="I946" s="158" t="s">
        <v>61</v>
      </c>
      <c r="J946" s="101" t="s">
        <v>491</v>
      </c>
      <c r="K946" s="127" t="s">
        <v>587</v>
      </c>
      <c r="L946" s="126" t="s">
        <v>1071</v>
      </c>
      <c r="M946" s="91" t="s">
        <v>492</v>
      </c>
    </row>
    <row r="947" spans="1:13" x14ac:dyDescent="0.2">
      <c r="A947" s="123">
        <v>42089</v>
      </c>
      <c r="B947" s="161" t="s">
        <v>632</v>
      </c>
      <c r="C947" s="89" t="s">
        <v>117</v>
      </c>
      <c r="D947" s="233" t="s">
        <v>11</v>
      </c>
      <c r="E947" s="157">
        <v>600</v>
      </c>
      <c r="F947" s="97">
        <f t="shared" si="36"/>
        <v>0.91469410342446233</v>
      </c>
      <c r="G947" s="96">
        <f t="shared" si="37"/>
        <v>1.0346358133668738</v>
      </c>
      <c r="H947" s="127">
        <v>579.91420000000005</v>
      </c>
      <c r="I947" s="158" t="s">
        <v>61</v>
      </c>
      <c r="J947" s="101" t="s">
        <v>491</v>
      </c>
      <c r="K947" s="127" t="s">
        <v>587</v>
      </c>
      <c r="L947" s="126" t="s">
        <v>1071</v>
      </c>
      <c r="M947" s="91" t="s">
        <v>492</v>
      </c>
    </row>
    <row r="948" spans="1:13" x14ac:dyDescent="0.2">
      <c r="A948" s="123">
        <v>42089</v>
      </c>
      <c r="B948" s="161" t="s">
        <v>633</v>
      </c>
      <c r="C948" s="89" t="s">
        <v>789</v>
      </c>
      <c r="D948" s="233" t="s">
        <v>11</v>
      </c>
      <c r="E948" s="157">
        <v>4000</v>
      </c>
      <c r="F948" s="97">
        <f t="shared" si="36"/>
        <v>6.0979606894964151</v>
      </c>
      <c r="G948" s="96">
        <f t="shared" si="37"/>
        <v>6.8975720891124919</v>
      </c>
      <c r="H948" s="127">
        <v>579.91420000000005</v>
      </c>
      <c r="I948" s="158" t="s">
        <v>61</v>
      </c>
      <c r="J948" s="101" t="s">
        <v>491</v>
      </c>
      <c r="K948" s="127" t="s">
        <v>587</v>
      </c>
      <c r="L948" s="126" t="s">
        <v>1071</v>
      </c>
      <c r="M948" s="91" t="s">
        <v>492</v>
      </c>
    </row>
    <row r="949" spans="1:13" x14ac:dyDescent="0.2">
      <c r="A949" s="123">
        <v>42089</v>
      </c>
      <c r="B949" s="161" t="s">
        <v>634</v>
      </c>
      <c r="C949" s="89" t="s">
        <v>789</v>
      </c>
      <c r="D949" s="233" t="s">
        <v>11</v>
      </c>
      <c r="E949" s="157">
        <v>1000</v>
      </c>
      <c r="F949" s="97">
        <f t="shared" si="36"/>
        <v>1.5244901723741038</v>
      </c>
      <c r="G949" s="96">
        <f t="shared" si="37"/>
        <v>1.724393022278123</v>
      </c>
      <c r="H949" s="127">
        <v>579.91420000000005</v>
      </c>
      <c r="I949" s="158" t="s">
        <v>61</v>
      </c>
      <c r="J949" s="101" t="s">
        <v>491</v>
      </c>
      <c r="K949" s="127" t="s">
        <v>587</v>
      </c>
      <c r="L949" s="126" t="s">
        <v>1071</v>
      </c>
      <c r="M949" s="91" t="s">
        <v>492</v>
      </c>
    </row>
    <row r="950" spans="1:13" x14ac:dyDescent="0.2">
      <c r="A950" s="123">
        <v>42089</v>
      </c>
      <c r="B950" s="156" t="s">
        <v>661</v>
      </c>
      <c r="C950" s="89" t="s">
        <v>117</v>
      </c>
      <c r="D950" s="159" t="s">
        <v>11</v>
      </c>
      <c r="E950" s="157">
        <v>1200</v>
      </c>
      <c r="F950" s="97">
        <f t="shared" si="36"/>
        <v>1.8293882068489247</v>
      </c>
      <c r="G950" s="96">
        <f t="shared" si="37"/>
        <v>2.0692716267337476</v>
      </c>
      <c r="H950" s="127">
        <v>579.91420000000005</v>
      </c>
      <c r="I950" s="158" t="s">
        <v>110</v>
      </c>
      <c r="J950" s="101" t="s">
        <v>491</v>
      </c>
      <c r="K950" s="127" t="s">
        <v>588</v>
      </c>
      <c r="L950" s="126" t="s">
        <v>1071</v>
      </c>
      <c r="M950" s="91" t="s">
        <v>492</v>
      </c>
    </row>
    <row r="951" spans="1:13" x14ac:dyDescent="0.2">
      <c r="A951" s="123">
        <v>42089</v>
      </c>
      <c r="B951" s="156" t="s">
        <v>662</v>
      </c>
      <c r="C951" s="89" t="s">
        <v>117</v>
      </c>
      <c r="D951" s="159" t="s">
        <v>11</v>
      </c>
      <c r="E951" s="157">
        <v>1500</v>
      </c>
      <c r="F951" s="97">
        <f t="shared" si="36"/>
        <v>2.2867352585611558</v>
      </c>
      <c r="G951" s="96">
        <f t="shared" si="37"/>
        <v>2.5865895334171847</v>
      </c>
      <c r="H951" s="127">
        <v>579.91420000000005</v>
      </c>
      <c r="I951" s="158" t="s">
        <v>110</v>
      </c>
      <c r="J951" s="101" t="s">
        <v>491</v>
      </c>
      <c r="K951" s="127" t="s">
        <v>588</v>
      </c>
      <c r="L951" s="126" t="s">
        <v>1071</v>
      </c>
      <c r="M951" s="91" t="s">
        <v>492</v>
      </c>
    </row>
    <row r="952" spans="1:13" x14ac:dyDescent="0.2">
      <c r="A952" s="123">
        <v>42089</v>
      </c>
      <c r="B952" s="231" t="s">
        <v>663</v>
      </c>
      <c r="C952" s="89" t="s">
        <v>117</v>
      </c>
      <c r="D952" s="159" t="s">
        <v>11</v>
      </c>
      <c r="E952" s="157">
        <v>1500</v>
      </c>
      <c r="F952" s="97">
        <f t="shared" si="36"/>
        <v>2.2867352585611558</v>
      </c>
      <c r="G952" s="96">
        <f t="shared" si="37"/>
        <v>2.5865895334171847</v>
      </c>
      <c r="H952" s="127">
        <v>579.91420000000005</v>
      </c>
      <c r="I952" s="158" t="s">
        <v>110</v>
      </c>
      <c r="J952" s="101" t="s">
        <v>491</v>
      </c>
      <c r="K952" s="127" t="s">
        <v>588</v>
      </c>
      <c r="L952" s="126" t="s">
        <v>1071</v>
      </c>
      <c r="M952" s="91" t="s">
        <v>492</v>
      </c>
    </row>
    <row r="953" spans="1:13" x14ac:dyDescent="0.2">
      <c r="A953" s="123">
        <v>42089</v>
      </c>
      <c r="B953" s="231" t="s">
        <v>664</v>
      </c>
      <c r="C953" s="89" t="s">
        <v>117</v>
      </c>
      <c r="D953" s="159" t="s">
        <v>11</v>
      </c>
      <c r="E953" s="157">
        <v>300</v>
      </c>
      <c r="F953" s="97">
        <f t="shared" si="36"/>
        <v>0.45734705171223117</v>
      </c>
      <c r="G953" s="96">
        <f t="shared" si="37"/>
        <v>0.51731790668343691</v>
      </c>
      <c r="H953" s="127">
        <v>579.91420000000005</v>
      </c>
      <c r="I953" s="158" t="s">
        <v>110</v>
      </c>
      <c r="J953" s="101" t="s">
        <v>491</v>
      </c>
      <c r="K953" s="127" t="s">
        <v>588</v>
      </c>
      <c r="L953" s="126" t="s">
        <v>1071</v>
      </c>
      <c r="M953" s="91" t="s">
        <v>492</v>
      </c>
    </row>
    <row r="954" spans="1:13" x14ac:dyDescent="0.2">
      <c r="A954" s="123">
        <v>42089</v>
      </c>
      <c r="B954" s="231" t="s">
        <v>665</v>
      </c>
      <c r="C954" s="89" t="s">
        <v>117</v>
      </c>
      <c r="D954" s="159" t="s">
        <v>11</v>
      </c>
      <c r="E954" s="157">
        <v>300</v>
      </c>
      <c r="F954" s="97">
        <f t="shared" si="36"/>
        <v>0.45734705171223117</v>
      </c>
      <c r="G954" s="96">
        <f t="shared" si="37"/>
        <v>0.51731790668343691</v>
      </c>
      <c r="H954" s="127">
        <v>579.91420000000005</v>
      </c>
      <c r="I954" s="158" t="s">
        <v>110</v>
      </c>
      <c r="J954" s="101" t="s">
        <v>491</v>
      </c>
      <c r="K954" s="127" t="s">
        <v>588</v>
      </c>
      <c r="L954" s="126" t="s">
        <v>1071</v>
      </c>
      <c r="M954" s="91" t="s">
        <v>492</v>
      </c>
    </row>
    <row r="955" spans="1:13" x14ac:dyDescent="0.2">
      <c r="A955" s="123">
        <v>42089</v>
      </c>
      <c r="B955" s="231" t="s">
        <v>666</v>
      </c>
      <c r="C955" s="89" t="s">
        <v>117</v>
      </c>
      <c r="D955" s="159" t="s">
        <v>11</v>
      </c>
      <c r="E955" s="157">
        <v>800</v>
      </c>
      <c r="F955" s="97">
        <f t="shared" si="36"/>
        <v>1.2195921378992831</v>
      </c>
      <c r="G955" s="96">
        <f t="shared" si="37"/>
        <v>1.3795144178224985</v>
      </c>
      <c r="H955" s="127">
        <v>579.91420000000005</v>
      </c>
      <c r="I955" s="158" t="s">
        <v>110</v>
      </c>
      <c r="J955" s="101" t="s">
        <v>491</v>
      </c>
      <c r="K955" s="127" t="s">
        <v>588</v>
      </c>
      <c r="L955" s="126" t="s">
        <v>1071</v>
      </c>
      <c r="M955" s="91" t="s">
        <v>492</v>
      </c>
    </row>
    <row r="956" spans="1:13" x14ac:dyDescent="0.2">
      <c r="A956" s="123">
        <v>42089</v>
      </c>
      <c r="B956" s="156" t="s">
        <v>270</v>
      </c>
      <c r="C956" s="89" t="s">
        <v>271</v>
      </c>
      <c r="D956" s="159" t="s">
        <v>11</v>
      </c>
      <c r="E956" s="157">
        <v>1000</v>
      </c>
      <c r="F956" s="97">
        <f t="shared" si="36"/>
        <v>1.5244901723741038</v>
      </c>
      <c r="G956" s="96">
        <f t="shared" si="37"/>
        <v>1.724393022278123</v>
      </c>
      <c r="H956" s="127">
        <v>579.91420000000005</v>
      </c>
      <c r="I956" s="158" t="s">
        <v>110</v>
      </c>
      <c r="J956" s="101" t="s">
        <v>491</v>
      </c>
      <c r="K956" s="127" t="s">
        <v>588</v>
      </c>
      <c r="L956" s="126" t="s">
        <v>1071</v>
      </c>
      <c r="M956" s="91" t="s">
        <v>492</v>
      </c>
    </row>
    <row r="957" spans="1:13" x14ac:dyDescent="0.2">
      <c r="A957" s="123">
        <v>42089</v>
      </c>
      <c r="B957" s="156" t="s">
        <v>656</v>
      </c>
      <c r="C957" s="89" t="s">
        <v>789</v>
      </c>
      <c r="D957" s="159" t="s">
        <v>11</v>
      </c>
      <c r="E957" s="157">
        <v>2000</v>
      </c>
      <c r="F957" s="97">
        <f t="shared" si="36"/>
        <v>3.0489803447482076</v>
      </c>
      <c r="G957" s="96">
        <f t="shared" si="37"/>
        <v>3.4487860445562459</v>
      </c>
      <c r="H957" s="127">
        <v>579.91420000000005</v>
      </c>
      <c r="I957" s="158" t="s">
        <v>110</v>
      </c>
      <c r="J957" s="101" t="s">
        <v>491</v>
      </c>
      <c r="K957" s="127" t="s">
        <v>588</v>
      </c>
      <c r="L957" s="126" t="s">
        <v>1071</v>
      </c>
      <c r="M957" s="91" t="s">
        <v>492</v>
      </c>
    </row>
    <row r="958" spans="1:13" x14ac:dyDescent="0.2">
      <c r="A958" s="123">
        <v>42089</v>
      </c>
      <c r="B958" s="156" t="s">
        <v>667</v>
      </c>
      <c r="C958" s="89" t="s">
        <v>789</v>
      </c>
      <c r="D958" s="159" t="s">
        <v>11</v>
      </c>
      <c r="E958" s="157">
        <v>1000</v>
      </c>
      <c r="F958" s="97">
        <f t="shared" si="36"/>
        <v>1.5244901723741038</v>
      </c>
      <c r="G958" s="96">
        <f t="shared" si="37"/>
        <v>1.724393022278123</v>
      </c>
      <c r="H958" s="127">
        <v>579.91420000000005</v>
      </c>
      <c r="I958" s="158" t="s">
        <v>110</v>
      </c>
      <c r="J958" s="101" t="s">
        <v>491</v>
      </c>
      <c r="K958" s="127" t="s">
        <v>588</v>
      </c>
      <c r="L958" s="126" t="s">
        <v>1071</v>
      </c>
      <c r="M958" s="91" t="s">
        <v>492</v>
      </c>
    </row>
    <row r="959" spans="1:13" x14ac:dyDescent="0.2">
      <c r="A959" s="123">
        <v>42089</v>
      </c>
      <c r="B959" s="156" t="s">
        <v>847</v>
      </c>
      <c r="C959" s="89" t="s">
        <v>117</v>
      </c>
      <c r="D959" s="171" t="s">
        <v>9</v>
      </c>
      <c r="E959" s="157">
        <v>750</v>
      </c>
      <c r="F959" s="97">
        <f t="shared" si="36"/>
        <v>1.1433676292805779</v>
      </c>
      <c r="G959" s="96">
        <f t="shared" si="37"/>
        <v>1.2932947667085923</v>
      </c>
      <c r="H959" s="127">
        <v>579.91420000000005</v>
      </c>
      <c r="I959" s="158" t="s">
        <v>58</v>
      </c>
      <c r="J959" s="101" t="s">
        <v>491</v>
      </c>
      <c r="K959" s="127" t="s">
        <v>590</v>
      </c>
      <c r="L959" s="126" t="s">
        <v>1071</v>
      </c>
      <c r="M959" s="91" t="s">
        <v>492</v>
      </c>
    </row>
    <row r="960" spans="1:13" x14ac:dyDescent="0.2">
      <c r="A960" s="123">
        <v>42089</v>
      </c>
      <c r="B960" s="156" t="s">
        <v>848</v>
      </c>
      <c r="C960" s="89" t="s">
        <v>117</v>
      </c>
      <c r="D960" s="171" t="s">
        <v>9</v>
      </c>
      <c r="E960" s="157">
        <v>750</v>
      </c>
      <c r="F960" s="97">
        <f t="shared" si="36"/>
        <v>1.1433676292805779</v>
      </c>
      <c r="G960" s="96">
        <f t="shared" si="37"/>
        <v>1.2932947667085923</v>
      </c>
      <c r="H960" s="127">
        <v>579.91420000000005</v>
      </c>
      <c r="I960" s="158" t="s">
        <v>58</v>
      </c>
      <c r="J960" s="101" t="s">
        <v>491</v>
      </c>
      <c r="K960" s="127" t="s">
        <v>590</v>
      </c>
      <c r="L960" s="126" t="s">
        <v>1071</v>
      </c>
      <c r="M960" s="91" t="s">
        <v>492</v>
      </c>
    </row>
    <row r="961" spans="1:13" x14ac:dyDescent="0.2">
      <c r="A961" s="123">
        <v>42089</v>
      </c>
      <c r="B961" s="156" t="s">
        <v>850</v>
      </c>
      <c r="C961" s="89" t="s">
        <v>117</v>
      </c>
      <c r="D961" s="171" t="s">
        <v>9</v>
      </c>
      <c r="E961" s="157">
        <v>350</v>
      </c>
      <c r="F961" s="97">
        <f t="shared" si="36"/>
        <v>0.53357156033093633</v>
      </c>
      <c r="G961" s="96">
        <f t="shared" si="37"/>
        <v>0.60353755779734308</v>
      </c>
      <c r="H961" s="127">
        <v>579.91420000000005</v>
      </c>
      <c r="I961" s="158" t="s">
        <v>58</v>
      </c>
      <c r="J961" s="101" t="s">
        <v>491</v>
      </c>
      <c r="K961" s="127" t="s">
        <v>592</v>
      </c>
      <c r="L961" s="126" t="s">
        <v>1071</v>
      </c>
      <c r="M961" s="91" t="s">
        <v>492</v>
      </c>
    </row>
    <row r="962" spans="1:13" x14ac:dyDescent="0.2">
      <c r="A962" s="123">
        <v>42089</v>
      </c>
      <c r="B962" s="156" t="s">
        <v>849</v>
      </c>
      <c r="C962" s="89" t="s">
        <v>117</v>
      </c>
      <c r="D962" s="171" t="s">
        <v>9</v>
      </c>
      <c r="E962" s="157">
        <v>350</v>
      </c>
      <c r="F962" s="97">
        <f t="shared" ref="F962:F1025" si="38">E962/655.957</f>
        <v>0.53357156033093633</v>
      </c>
      <c r="G962" s="96">
        <f t="shared" ref="G962:G1025" si="39">E962/H962</f>
        <v>0.60353755779734308</v>
      </c>
      <c r="H962" s="127">
        <v>579.91420000000005</v>
      </c>
      <c r="I962" s="158" t="s">
        <v>58</v>
      </c>
      <c r="J962" s="101" t="s">
        <v>491</v>
      </c>
      <c r="K962" s="127" t="s">
        <v>592</v>
      </c>
      <c r="L962" s="126" t="s">
        <v>1071</v>
      </c>
      <c r="M962" s="91" t="s">
        <v>492</v>
      </c>
    </row>
    <row r="963" spans="1:13" x14ac:dyDescent="0.2">
      <c r="A963" s="123">
        <v>42089</v>
      </c>
      <c r="B963" s="156" t="s">
        <v>852</v>
      </c>
      <c r="C963" s="89" t="s">
        <v>117</v>
      </c>
      <c r="D963" s="171" t="s">
        <v>9</v>
      </c>
      <c r="E963" s="157">
        <v>500</v>
      </c>
      <c r="F963" s="97">
        <f t="shared" si="38"/>
        <v>0.76224508618705189</v>
      </c>
      <c r="G963" s="96">
        <f t="shared" si="39"/>
        <v>0.86219651113906148</v>
      </c>
      <c r="H963" s="127">
        <v>579.91420000000005</v>
      </c>
      <c r="I963" s="158" t="s">
        <v>58</v>
      </c>
      <c r="J963" s="101" t="s">
        <v>491</v>
      </c>
      <c r="K963" s="127" t="s">
        <v>594</v>
      </c>
      <c r="L963" s="126" t="s">
        <v>1071</v>
      </c>
      <c r="M963" s="91" t="s">
        <v>492</v>
      </c>
    </row>
    <row r="964" spans="1:13" x14ac:dyDescent="0.2">
      <c r="A964" s="123">
        <v>42089</v>
      </c>
      <c r="B964" s="156" t="s">
        <v>1049</v>
      </c>
      <c r="C964" s="89" t="s">
        <v>117</v>
      </c>
      <c r="D964" s="155" t="s">
        <v>8</v>
      </c>
      <c r="E964" s="157">
        <v>1500</v>
      </c>
      <c r="F964" s="97">
        <f t="shared" si="38"/>
        <v>2.2867352585611558</v>
      </c>
      <c r="G964" s="96">
        <f t="shared" si="39"/>
        <v>2.5865895334171847</v>
      </c>
      <c r="H964" s="127">
        <v>579.91420000000005</v>
      </c>
      <c r="I964" s="158" t="s">
        <v>12</v>
      </c>
      <c r="J964" s="101" t="s">
        <v>491</v>
      </c>
      <c r="K964" s="127" t="s">
        <v>591</v>
      </c>
      <c r="L964" s="126" t="s">
        <v>1071</v>
      </c>
      <c r="M964" s="91" t="s">
        <v>492</v>
      </c>
    </row>
    <row r="965" spans="1:13" x14ac:dyDescent="0.2">
      <c r="A965" s="123">
        <v>42089</v>
      </c>
      <c r="B965" s="156" t="s">
        <v>1050</v>
      </c>
      <c r="C965" s="89" t="s">
        <v>117</v>
      </c>
      <c r="D965" s="155" t="s">
        <v>8</v>
      </c>
      <c r="E965" s="157">
        <v>400</v>
      </c>
      <c r="F965" s="97">
        <f t="shared" si="38"/>
        <v>0.60979606894964156</v>
      </c>
      <c r="G965" s="96">
        <f t="shared" si="39"/>
        <v>0.68975720891124925</v>
      </c>
      <c r="H965" s="127">
        <v>579.91420000000005</v>
      </c>
      <c r="I965" s="158" t="s">
        <v>12</v>
      </c>
      <c r="J965" s="101" t="s">
        <v>491</v>
      </c>
      <c r="K965" s="127" t="s">
        <v>591</v>
      </c>
      <c r="L965" s="126" t="s">
        <v>1071</v>
      </c>
      <c r="M965" s="91" t="s">
        <v>492</v>
      </c>
    </row>
    <row r="966" spans="1:13" x14ac:dyDescent="0.2">
      <c r="A966" s="123">
        <v>42089</v>
      </c>
      <c r="B966" s="156" t="s">
        <v>1051</v>
      </c>
      <c r="C966" s="89" t="s">
        <v>237</v>
      </c>
      <c r="D966" s="155" t="s">
        <v>8</v>
      </c>
      <c r="E966" s="157">
        <v>3000</v>
      </c>
      <c r="F966" s="97">
        <f t="shared" si="38"/>
        <v>4.5734705171223116</v>
      </c>
      <c r="G966" s="96">
        <f t="shared" si="39"/>
        <v>5.1731790668343693</v>
      </c>
      <c r="H966" s="127">
        <v>579.91420000000005</v>
      </c>
      <c r="I966" s="158" t="s">
        <v>12</v>
      </c>
      <c r="J966" s="101" t="s">
        <v>491</v>
      </c>
      <c r="K966" s="127" t="s">
        <v>591</v>
      </c>
      <c r="L966" s="126" t="s">
        <v>1071</v>
      </c>
      <c r="M966" s="91" t="s">
        <v>492</v>
      </c>
    </row>
    <row r="967" spans="1:13" x14ac:dyDescent="0.2">
      <c r="A967" s="123">
        <v>42089</v>
      </c>
      <c r="B967" s="156" t="s">
        <v>1052</v>
      </c>
      <c r="C967" s="89" t="s">
        <v>117</v>
      </c>
      <c r="D967" s="155" t="s">
        <v>8</v>
      </c>
      <c r="E967" s="157">
        <v>1000</v>
      </c>
      <c r="F967" s="97">
        <f t="shared" si="38"/>
        <v>1.5244901723741038</v>
      </c>
      <c r="G967" s="96">
        <f t="shared" si="39"/>
        <v>1.724393022278123</v>
      </c>
      <c r="H967" s="127">
        <v>579.91420000000005</v>
      </c>
      <c r="I967" s="158" t="s">
        <v>12</v>
      </c>
      <c r="J967" s="101" t="s">
        <v>491</v>
      </c>
      <c r="K967" s="127" t="s">
        <v>591</v>
      </c>
      <c r="L967" s="126" t="s">
        <v>1071</v>
      </c>
      <c r="M967" s="91" t="s">
        <v>492</v>
      </c>
    </row>
    <row r="968" spans="1:13" x14ac:dyDescent="0.2">
      <c r="A968" s="123">
        <v>42090</v>
      </c>
      <c r="B968" s="161" t="s">
        <v>635</v>
      </c>
      <c r="C968" s="89" t="s">
        <v>117</v>
      </c>
      <c r="D968" s="233" t="s">
        <v>11</v>
      </c>
      <c r="E968" s="157">
        <v>600</v>
      </c>
      <c r="F968" s="97">
        <f t="shared" si="38"/>
        <v>0.91469410342446233</v>
      </c>
      <c r="G968" s="96">
        <f t="shared" si="39"/>
        <v>1.0346358133668738</v>
      </c>
      <c r="H968" s="127">
        <v>579.91420000000005</v>
      </c>
      <c r="I968" s="158" t="s">
        <v>61</v>
      </c>
      <c r="J968" s="101" t="s">
        <v>491</v>
      </c>
      <c r="K968" s="127" t="s">
        <v>598</v>
      </c>
      <c r="L968" s="126" t="s">
        <v>1071</v>
      </c>
      <c r="M968" s="91" t="s">
        <v>492</v>
      </c>
    </row>
    <row r="969" spans="1:13" x14ac:dyDescent="0.2">
      <c r="A969" s="123">
        <v>42090</v>
      </c>
      <c r="B969" s="161" t="s">
        <v>636</v>
      </c>
      <c r="C969" s="89" t="s">
        <v>117</v>
      </c>
      <c r="D969" s="233" t="s">
        <v>11</v>
      </c>
      <c r="E969" s="157">
        <v>600</v>
      </c>
      <c r="F969" s="97">
        <f t="shared" si="38"/>
        <v>0.91469410342446233</v>
      </c>
      <c r="G969" s="96">
        <f t="shared" si="39"/>
        <v>1.0346358133668738</v>
      </c>
      <c r="H969" s="127">
        <v>579.91420000000005</v>
      </c>
      <c r="I969" s="158" t="s">
        <v>61</v>
      </c>
      <c r="J969" s="101" t="s">
        <v>491</v>
      </c>
      <c r="K969" s="127" t="s">
        <v>598</v>
      </c>
      <c r="L969" s="126" t="s">
        <v>1071</v>
      </c>
      <c r="M969" s="91" t="s">
        <v>492</v>
      </c>
    </row>
    <row r="970" spans="1:13" x14ac:dyDescent="0.2">
      <c r="A970" s="123">
        <v>42090</v>
      </c>
      <c r="B970" s="156" t="s">
        <v>853</v>
      </c>
      <c r="C970" s="89" t="s">
        <v>117</v>
      </c>
      <c r="D970" s="171" t="s">
        <v>9</v>
      </c>
      <c r="E970" s="157">
        <v>750</v>
      </c>
      <c r="F970" s="97">
        <f t="shared" si="38"/>
        <v>1.1433676292805779</v>
      </c>
      <c r="G970" s="96">
        <f t="shared" si="39"/>
        <v>1.2932947667085923</v>
      </c>
      <c r="H970" s="127">
        <v>579.91420000000005</v>
      </c>
      <c r="I970" s="158" t="s">
        <v>58</v>
      </c>
      <c r="J970" s="101" t="s">
        <v>491</v>
      </c>
      <c r="K970" s="127" t="s">
        <v>595</v>
      </c>
      <c r="L970" s="126" t="s">
        <v>1071</v>
      </c>
      <c r="M970" s="91" t="s">
        <v>492</v>
      </c>
    </row>
    <row r="971" spans="1:13" x14ac:dyDescent="0.2">
      <c r="A971" s="123">
        <v>42090</v>
      </c>
      <c r="B971" s="156" t="s">
        <v>854</v>
      </c>
      <c r="C971" s="89" t="s">
        <v>117</v>
      </c>
      <c r="D971" s="171" t="s">
        <v>9</v>
      </c>
      <c r="E971" s="157">
        <v>550</v>
      </c>
      <c r="F971" s="97">
        <f t="shared" si="38"/>
        <v>0.83846959480575711</v>
      </c>
      <c r="G971" s="96">
        <f t="shared" si="39"/>
        <v>0.94841616225296765</v>
      </c>
      <c r="H971" s="127">
        <v>579.91420000000005</v>
      </c>
      <c r="I971" s="158" t="s">
        <v>58</v>
      </c>
      <c r="J971" s="101" t="s">
        <v>491</v>
      </c>
      <c r="K971" s="127" t="s">
        <v>595</v>
      </c>
      <c r="L971" s="126" t="s">
        <v>1071</v>
      </c>
      <c r="M971" s="91" t="s">
        <v>492</v>
      </c>
    </row>
    <row r="972" spans="1:13" x14ac:dyDescent="0.2">
      <c r="A972" s="123">
        <v>42090</v>
      </c>
      <c r="B972" s="156" t="s">
        <v>855</v>
      </c>
      <c r="C972" s="89" t="s">
        <v>117</v>
      </c>
      <c r="D972" s="171" t="s">
        <v>9</v>
      </c>
      <c r="E972" s="157">
        <v>450</v>
      </c>
      <c r="F972" s="97">
        <f t="shared" si="38"/>
        <v>0.68602057756834667</v>
      </c>
      <c r="G972" s="96">
        <f t="shared" si="39"/>
        <v>0.77597686002515542</v>
      </c>
      <c r="H972" s="127">
        <v>579.91420000000005</v>
      </c>
      <c r="I972" s="158" t="s">
        <v>58</v>
      </c>
      <c r="J972" s="101" t="s">
        <v>491</v>
      </c>
      <c r="K972" s="127" t="s">
        <v>595</v>
      </c>
      <c r="L972" s="126" t="s">
        <v>1071</v>
      </c>
      <c r="M972" s="91" t="s">
        <v>492</v>
      </c>
    </row>
    <row r="973" spans="1:13" x14ac:dyDescent="0.2">
      <c r="A973" s="123">
        <v>42090</v>
      </c>
      <c r="B973" s="156" t="s">
        <v>856</v>
      </c>
      <c r="C973" s="89" t="s">
        <v>117</v>
      </c>
      <c r="D973" s="171" t="s">
        <v>9</v>
      </c>
      <c r="E973" s="157">
        <v>400</v>
      </c>
      <c r="F973" s="97">
        <f t="shared" si="38"/>
        <v>0.60979606894964156</v>
      </c>
      <c r="G973" s="96">
        <f t="shared" si="39"/>
        <v>0.68975720891124925</v>
      </c>
      <c r="H973" s="127">
        <v>579.91420000000005</v>
      </c>
      <c r="I973" s="158" t="s">
        <v>58</v>
      </c>
      <c r="J973" s="101" t="s">
        <v>491</v>
      </c>
      <c r="K973" s="127" t="s">
        <v>597</v>
      </c>
      <c r="L973" s="126" t="s">
        <v>1071</v>
      </c>
      <c r="M973" s="91" t="s">
        <v>492</v>
      </c>
    </row>
    <row r="974" spans="1:13" x14ac:dyDescent="0.2">
      <c r="A974" s="123">
        <v>42090</v>
      </c>
      <c r="B974" s="156" t="s">
        <v>807</v>
      </c>
      <c r="C974" s="89" t="s">
        <v>117</v>
      </c>
      <c r="D974" s="171" t="s">
        <v>9</v>
      </c>
      <c r="E974" s="157">
        <v>400</v>
      </c>
      <c r="F974" s="97">
        <f t="shared" si="38"/>
        <v>0.60979606894964156</v>
      </c>
      <c r="G974" s="96">
        <f t="shared" si="39"/>
        <v>0.68975720891124925</v>
      </c>
      <c r="H974" s="127">
        <v>579.91420000000005</v>
      </c>
      <c r="I974" s="158" t="s">
        <v>58</v>
      </c>
      <c r="J974" s="101" t="s">
        <v>491</v>
      </c>
      <c r="K974" s="127" t="s">
        <v>597</v>
      </c>
      <c r="L974" s="126" t="s">
        <v>1071</v>
      </c>
      <c r="M974" s="91" t="s">
        <v>492</v>
      </c>
    </row>
    <row r="975" spans="1:13" x14ac:dyDescent="0.2">
      <c r="A975" s="123">
        <v>42090</v>
      </c>
      <c r="B975" s="156" t="s">
        <v>1053</v>
      </c>
      <c r="C975" s="89" t="s">
        <v>117</v>
      </c>
      <c r="D975" s="155" t="s">
        <v>8</v>
      </c>
      <c r="E975" s="157">
        <v>1800</v>
      </c>
      <c r="F975" s="97">
        <f t="shared" si="38"/>
        <v>2.7440823102733867</v>
      </c>
      <c r="G975" s="96">
        <f t="shared" si="39"/>
        <v>3.1039074401006217</v>
      </c>
      <c r="H975" s="127">
        <v>579.91420000000005</v>
      </c>
      <c r="I975" s="158" t="s">
        <v>12</v>
      </c>
      <c r="J975" s="101" t="s">
        <v>491</v>
      </c>
      <c r="K975" s="127" t="s">
        <v>596</v>
      </c>
      <c r="L975" s="126" t="s">
        <v>1071</v>
      </c>
      <c r="M975" s="91" t="s">
        <v>492</v>
      </c>
    </row>
    <row r="976" spans="1:13" x14ac:dyDescent="0.2">
      <c r="A976" s="123">
        <v>42090</v>
      </c>
      <c r="B976" s="156" t="s">
        <v>1054</v>
      </c>
      <c r="C976" s="89" t="s">
        <v>117</v>
      </c>
      <c r="D976" s="155" t="s">
        <v>8</v>
      </c>
      <c r="E976" s="157">
        <v>100</v>
      </c>
      <c r="F976" s="97">
        <f t="shared" si="38"/>
        <v>0.15244901723741039</v>
      </c>
      <c r="G976" s="96">
        <f t="shared" si="39"/>
        <v>0.17243930222781231</v>
      </c>
      <c r="H976" s="127">
        <v>579.91420000000005</v>
      </c>
      <c r="I976" s="158" t="s">
        <v>12</v>
      </c>
      <c r="J976" s="101" t="s">
        <v>491</v>
      </c>
      <c r="K976" s="127" t="s">
        <v>596</v>
      </c>
      <c r="L976" s="126" t="s">
        <v>1071</v>
      </c>
      <c r="M976" s="91" t="s">
        <v>492</v>
      </c>
    </row>
    <row r="977" spans="1:13" x14ac:dyDescent="0.2">
      <c r="A977" s="123">
        <v>42090</v>
      </c>
      <c r="B977" s="156" t="s">
        <v>1055</v>
      </c>
      <c r="C977" s="89" t="s">
        <v>117</v>
      </c>
      <c r="D977" s="155" t="s">
        <v>8</v>
      </c>
      <c r="E977" s="157">
        <v>1900</v>
      </c>
      <c r="F977" s="97">
        <f t="shared" si="38"/>
        <v>2.8965313275107971</v>
      </c>
      <c r="G977" s="96">
        <f t="shared" si="39"/>
        <v>3.276346742328434</v>
      </c>
      <c r="H977" s="127">
        <v>579.91420000000005</v>
      </c>
      <c r="I977" s="158" t="s">
        <v>12</v>
      </c>
      <c r="J977" s="101" t="s">
        <v>491</v>
      </c>
      <c r="K977" s="127" t="s">
        <v>596</v>
      </c>
      <c r="L977" s="126" t="s">
        <v>1071</v>
      </c>
      <c r="M977" s="91" t="s">
        <v>492</v>
      </c>
    </row>
    <row r="978" spans="1:13" x14ac:dyDescent="0.2">
      <c r="A978" s="123">
        <v>42090</v>
      </c>
      <c r="B978" s="156" t="s">
        <v>1056</v>
      </c>
      <c r="C978" s="89" t="s">
        <v>237</v>
      </c>
      <c r="D978" s="155" t="s">
        <v>8</v>
      </c>
      <c r="E978" s="157">
        <v>1300</v>
      </c>
      <c r="F978" s="97">
        <f t="shared" si="38"/>
        <v>1.9818372240863349</v>
      </c>
      <c r="G978" s="96">
        <f t="shared" si="39"/>
        <v>2.24171092896156</v>
      </c>
      <c r="H978" s="127">
        <v>579.91420000000005</v>
      </c>
      <c r="I978" s="158" t="s">
        <v>12</v>
      </c>
      <c r="J978" s="101" t="s">
        <v>491</v>
      </c>
      <c r="K978" s="127" t="s">
        <v>596</v>
      </c>
      <c r="L978" s="126" t="s">
        <v>1071</v>
      </c>
      <c r="M978" s="91" t="s">
        <v>492</v>
      </c>
    </row>
    <row r="979" spans="1:13" x14ac:dyDescent="0.2">
      <c r="A979" s="123">
        <v>42090</v>
      </c>
      <c r="B979" s="156" t="s">
        <v>992</v>
      </c>
      <c r="C979" s="89" t="s">
        <v>117</v>
      </c>
      <c r="D979" s="155" t="s">
        <v>8</v>
      </c>
      <c r="E979" s="157">
        <v>600</v>
      </c>
      <c r="F979" s="97">
        <f t="shared" si="38"/>
        <v>0.91469410342446233</v>
      </c>
      <c r="G979" s="96">
        <f t="shared" si="39"/>
        <v>1.0346358133668738</v>
      </c>
      <c r="H979" s="127">
        <v>579.91420000000005</v>
      </c>
      <c r="I979" s="158" t="s">
        <v>62</v>
      </c>
      <c r="J979" s="101" t="s">
        <v>491</v>
      </c>
      <c r="K979" s="127" t="s">
        <v>593</v>
      </c>
      <c r="L979" s="126" t="s">
        <v>1071</v>
      </c>
      <c r="M979" s="91" t="s">
        <v>492</v>
      </c>
    </row>
    <row r="980" spans="1:13" x14ac:dyDescent="0.2">
      <c r="A980" s="123">
        <v>42090</v>
      </c>
      <c r="B980" s="156" t="s">
        <v>993</v>
      </c>
      <c r="C980" s="89" t="s">
        <v>117</v>
      </c>
      <c r="D980" s="155" t="s">
        <v>8</v>
      </c>
      <c r="E980" s="157">
        <v>1000</v>
      </c>
      <c r="F980" s="97">
        <f t="shared" si="38"/>
        <v>1.5244901723741038</v>
      </c>
      <c r="G980" s="96">
        <f t="shared" si="39"/>
        <v>1.724393022278123</v>
      </c>
      <c r="H980" s="127">
        <v>579.91420000000005</v>
      </c>
      <c r="I980" s="158" t="s">
        <v>62</v>
      </c>
      <c r="J980" s="101" t="s">
        <v>491</v>
      </c>
      <c r="K980" s="127" t="s">
        <v>593</v>
      </c>
      <c r="L980" s="126" t="s">
        <v>1071</v>
      </c>
      <c r="M980" s="91" t="s">
        <v>492</v>
      </c>
    </row>
    <row r="981" spans="1:13" x14ac:dyDescent="0.2">
      <c r="A981" s="123">
        <v>42090</v>
      </c>
      <c r="B981" s="156" t="s">
        <v>994</v>
      </c>
      <c r="C981" s="89" t="s">
        <v>117</v>
      </c>
      <c r="D981" s="155" t="s">
        <v>8</v>
      </c>
      <c r="E981" s="157">
        <v>800</v>
      </c>
      <c r="F981" s="97">
        <f t="shared" si="38"/>
        <v>1.2195921378992831</v>
      </c>
      <c r="G981" s="96">
        <f t="shared" si="39"/>
        <v>1.3795144178224985</v>
      </c>
      <c r="H981" s="127">
        <v>579.91420000000005</v>
      </c>
      <c r="I981" s="158" t="s">
        <v>62</v>
      </c>
      <c r="J981" s="101" t="s">
        <v>491</v>
      </c>
      <c r="K981" s="127" t="s">
        <v>593</v>
      </c>
      <c r="L981" s="126" t="s">
        <v>1071</v>
      </c>
      <c r="M981" s="91" t="s">
        <v>492</v>
      </c>
    </row>
    <row r="982" spans="1:13" x14ac:dyDescent="0.2">
      <c r="A982" s="123">
        <v>42090</v>
      </c>
      <c r="B982" s="156" t="s">
        <v>995</v>
      </c>
      <c r="C982" s="89" t="s">
        <v>117</v>
      </c>
      <c r="D982" s="155" t="s">
        <v>8</v>
      </c>
      <c r="E982" s="157">
        <v>200</v>
      </c>
      <c r="F982" s="97">
        <f t="shared" si="38"/>
        <v>0.30489803447482078</v>
      </c>
      <c r="G982" s="96">
        <f t="shared" si="39"/>
        <v>0.34487860445562463</v>
      </c>
      <c r="H982" s="127">
        <v>579.91420000000005</v>
      </c>
      <c r="I982" s="158" t="s">
        <v>62</v>
      </c>
      <c r="J982" s="101" t="s">
        <v>491</v>
      </c>
      <c r="K982" s="127" t="s">
        <v>593</v>
      </c>
      <c r="L982" s="126" t="s">
        <v>1071</v>
      </c>
      <c r="M982" s="91" t="s">
        <v>492</v>
      </c>
    </row>
    <row r="983" spans="1:13" x14ac:dyDescent="0.2">
      <c r="A983" s="123">
        <v>42090</v>
      </c>
      <c r="B983" s="156" t="s">
        <v>996</v>
      </c>
      <c r="C983" s="89" t="s">
        <v>117</v>
      </c>
      <c r="D983" s="155" t="s">
        <v>8</v>
      </c>
      <c r="E983" s="157">
        <v>300</v>
      </c>
      <c r="F983" s="97">
        <f t="shared" si="38"/>
        <v>0.45734705171223117</v>
      </c>
      <c r="G983" s="96">
        <f t="shared" si="39"/>
        <v>0.51731790668343691</v>
      </c>
      <c r="H983" s="127">
        <v>579.91420000000005</v>
      </c>
      <c r="I983" s="158" t="s">
        <v>62</v>
      </c>
      <c r="J983" s="101" t="s">
        <v>491</v>
      </c>
      <c r="K983" s="127" t="s">
        <v>593</v>
      </c>
      <c r="L983" s="126" t="s">
        <v>1071</v>
      </c>
      <c r="M983" s="91" t="s">
        <v>492</v>
      </c>
    </row>
    <row r="984" spans="1:13" x14ac:dyDescent="0.2">
      <c r="A984" s="123">
        <v>42090</v>
      </c>
      <c r="B984" s="231" t="s">
        <v>997</v>
      </c>
      <c r="C984" s="89" t="s">
        <v>117</v>
      </c>
      <c r="D984" s="155" t="s">
        <v>8</v>
      </c>
      <c r="E984" s="157">
        <v>200</v>
      </c>
      <c r="F984" s="97">
        <f t="shared" si="38"/>
        <v>0.30489803447482078</v>
      </c>
      <c r="G984" s="96">
        <f t="shared" si="39"/>
        <v>0.34487860445562463</v>
      </c>
      <c r="H984" s="127">
        <v>579.91420000000005</v>
      </c>
      <c r="I984" s="158" t="s">
        <v>62</v>
      </c>
      <c r="J984" s="101" t="s">
        <v>491</v>
      </c>
      <c r="K984" s="127" t="s">
        <v>593</v>
      </c>
      <c r="L984" s="126" t="s">
        <v>1071</v>
      </c>
      <c r="M984" s="91" t="s">
        <v>492</v>
      </c>
    </row>
    <row r="985" spans="1:13" x14ac:dyDescent="0.2">
      <c r="A985" s="123">
        <v>42090</v>
      </c>
      <c r="B985" s="156" t="s">
        <v>998</v>
      </c>
      <c r="C985" s="89" t="s">
        <v>117</v>
      </c>
      <c r="D985" s="155" t="s">
        <v>8</v>
      </c>
      <c r="E985" s="157">
        <v>100</v>
      </c>
      <c r="F985" s="97">
        <f t="shared" si="38"/>
        <v>0.15244901723741039</v>
      </c>
      <c r="G985" s="96">
        <f t="shared" si="39"/>
        <v>0.17243930222781231</v>
      </c>
      <c r="H985" s="127">
        <v>579.91420000000005</v>
      </c>
      <c r="I985" s="158" t="s">
        <v>62</v>
      </c>
      <c r="J985" s="101" t="s">
        <v>491</v>
      </c>
      <c r="K985" s="127" t="s">
        <v>593</v>
      </c>
      <c r="L985" s="126" t="s">
        <v>1071</v>
      </c>
      <c r="M985" s="91" t="s">
        <v>492</v>
      </c>
    </row>
    <row r="986" spans="1:13" x14ac:dyDescent="0.2">
      <c r="A986" s="123">
        <v>42090</v>
      </c>
      <c r="B986" s="156" t="s">
        <v>999</v>
      </c>
      <c r="C986" s="89" t="s">
        <v>117</v>
      </c>
      <c r="D986" s="155" t="s">
        <v>8</v>
      </c>
      <c r="E986" s="157">
        <v>100</v>
      </c>
      <c r="F986" s="97">
        <f t="shared" si="38"/>
        <v>0.15244901723741039</v>
      </c>
      <c r="G986" s="96">
        <f t="shared" si="39"/>
        <v>0.17243930222781231</v>
      </c>
      <c r="H986" s="127">
        <v>579.91420000000005</v>
      </c>
      <c r="I986" s="158" t="s">
        <v>62</v>
      </c>
      <c r="J986" s="101" t="s">
        <v>491</v>
      </c>
      <c r="K986" s="127" t="s">
        <v>593</v>
      </c>
      <c r="L986" s="126" t="s">
        <v>1071</v>
      </c>
      <c r="M986" s="91" t="s">
        <v>492</v>
      </c>
    </row>
    <row r="987" spans="1:13" x14ac:dyDescent="0.2">
      <c r="A987" s="123">
        <v>42090</v>
      </c>
      <c r="B987" s="156" t="s">
        <v>1000</v>
      </c>
      <c r="C987" s="89" t="s">
        <v>117</v>
      </c>
      <c r="D987" s="155" t="s">
        <v>8</v>
      </c>
      <c r="E987" s="157">
        <v>300</v>
      </c>
      <c r="F987" s="97">
        <f t="shared" si="38"/>
        <v>0.45734705171223117</v>
      </c>
      <c r="G987" s="96">
        <f t="shared" si="39"/>
        <v>0.51731790668343691</v>
      </c>
      <c r="H987" s="127">
        <v>579.91420000000005</v>
      </c>
      <c r="I987" s="158" t="s">
        <v>62</v>
      </c>
      <c r="J987" s="101" t="s">
        <v>491</v>
      </c>
      <c r="K987" s="127" t="s">
        <v>593</v>
      </c>
      <c r="L987" s="126" t="s">
        <v>1071</v>
      </c>
      <c r="M987" s="91" t="s">
        <v>492</v>
      </c>
    </row>
    <row r="988" spans="1:13" x14ac:dyDescent="0.2">
      <c r="A988" s="123">
        <v>42090</v>
      </c>
      <c r="B988" s="156" t="s">
        <v>1001</v>
      </c>
      <c r="C988" s="89" t="s">
        <v>237</v>
      </c>
      <c r="D988" s="155" t="s">
        <v>8</v>
      </c>
      <c r="E988" s="157">
        <v>700</v>
      </c>
      <c r="F988" s="97">
        <f t="shared" si="38"/>
        <v>1.0671431206618727</v>
      </c>
      <c r="G988" s="96">
        <f t="shared" si="39"/>
        <v>1.2070751155946862</v>
      </c>
      <c r="H988" s="127">
        <v>579.91420000000005</v>
      </c>
      <c r="I988" s="158" t="s">
        <v>62</v>
      </c>
      <c r="J988" s="101" t="s">
        <v>491</v>
      </c>
      <c r="K988" s="127" t="s">
        <v>593</v>
      </c>
      <c r="L988" s="126" t="s">
        <v>1071</v>
      </c>
      <c r="M988" s="91" t="s">
        <v>492</v>
      </c>
    </row>
    <row r="989" spans="1:13" x14ac:dyDescent="0.2">
      <c r="A989" s="123">
        <v>42090</v>
      </c>
      <c r="B989" s="143" t="s">
        <v>1002</v>
      </c>
      <c r="C989" s="89" t="s">
        <v>271</v>
      </c>
      <c r="D989" s="155" t="s">
        <v>8</v>
      </c>
      <c r="E989" s="157">
        <v>5000</v>
      </c>
      <c r="F989" s="97">
        <f t="shared" si="38"/>
        <v>7.6224508618705187</v>
      </c>
      <c r="G989" s="96">
        <f t="shared" si="39"/>
        <v>8.6219651113906153</v>
      </c>
      <c r="H989" s="127">
        <v>579.91420000000005</v>
      </c>
      <c r="I989" s="158" t="s">
        <v>62</v>
      </c>
      <c r="J989" s="101" t="s">
        <v>491</v>
      </c>
      <c r="K989" s="127" t="s">
        <v>593</v>
      </c>
      <c r="L989" s="126" t="s">
        <v>1071</v>
      </c>
      <c r="M989" s="91" t="s">
        <v>492</v>
      </c>
    </row>
    <row r="990" spans="1:13" x14ac:dyDescent="0.2">
      <c r="A990" s="123">
        <v>42090</v>
      </c>
      <c r="B990" s="156" t="s">
        <v>1001</v>
      </c>
      <c r="C990" s="89" t="s">
        <v>237</v>
      </c>
      <c r="D990" s="155" t="s">
        <v>8</v>
      </c>
      <c r="E990" s="157">
        <v>1300</v>
      </c>
      <c r="F990" s="97">
        <f t="shared" si="38"/>
        <v>1.9818372240863349</v>
      </c>
      <c r="G990" s="96">
        <f t="shared" si="39"/>
        <v>2.24171092896156</v>
      </c>
      <c r="H990" s="127">
        <v>579.91420000000005</v>
      </c>
      <c r="I990" s="158" t="s">
        <v>62</v>
      </c>
      <c r="J990" s="101" t="s">
        <v>491</v>
      </c>
      <c r="K990" s="127" t="s">
        <v>593</v>
      </c>
      <c r="L990" s="126" t="s">
        <v>1071</v>
      </c>
      <c r="M990" s="91" t="s">
        <v>492</v>
      </c>
    </row>
    <row r="991" spans="1:13" x14ac:dyDescent="0.2">
      <c r="A991" s="123">
        <v>42090</v>
      </c>
      <c r="B991" s="156" t="s">
        <v>1003</v>
      </c>
      <c r="C991" s="89" t="s">
        <v>271</v>
      </c>
      <c r="D991" s="155" t="s">
        <v>8</v>
      </c>
      <c r="E991" s="157">
        <v>3000</v>
      </c>
      <c r="F991" s="97">
        <f t="shared" si="38"/>
        <v>4.5734705171223116</v>
      </c>
      <c r="G991" s="96">
        <f t="shared" si="39"/>
        <v>5.1731790668343693</v>
      </c>
      <c r="H991" s="127">
        <v>579.91420000000005</v>
      </c>
      <c r="I991" s="158" t="s">
        <v>62</v>
      </c>
      <c r="J991" s="101" t="s">
        <v>491</v>
      </c>
      <c r="K991" s="127" t="s">
        <v>593</v>
      </c>
      <c r="L991" s="126" t="s">
        <v>1071</v>
      </c>
      <c r="M991" s="91" t="s">
        <v>492</v>
      </c>
    </row>
    <row r="992" spans="1:13" x14ac:dyDescent="0.2">
      <c r="A992" s="123">
        <v>42091</v>
      </c>
      <c r="B992" s="156" t="s">
        <v>1057</v>
      </c>
      <c r="C992" s="89" t="s">
        <v>117</v>
      </c>
      <c r="D992" s="155" t="s">
        <v>8</v>
      </c>
      <c r="E992" s="157">
        <v>1800</v>
      </c>
      <c r="F992" s="97">
        <f t="shared" si="38"/>
        <v>2.7440823102733867</v>
      </c>
      <c r="G992" s="96">
        <f t="shared" si="39"/>
        <v>3.1039074401006217</v>
      </c>
      <c r="H992" s="127">
        <v>579.91420000000005</v>
      </c>
      <c r="I992" s="158" t="s">
        <v>12</v>
      </c>
      <c r="J992" s="101" t="s">
        <v>491</v>
      </c>
      <c r="K992" s="127" t="s">
        <v>599</v>
      </c>
      <c r="L992" s="126" t="s">
        <v>1071</v>
      </c>
      <c r="M992" s="91" t="s">
        <v>492</v>
      </c>
    </row>
    <row r="993" spans="1:13" x14ac:dyDescent="0.2">
      <c r="A993" s="123">
        <v>42091</v>
      </c>
      <c r="B993" s="156" t="s">
        <v>1058</v>
      </c>
      <c r="C993" s="89" t="s">
        <v>117</v>
      </c>
      <c r="D993" s="155" t="s">
        <v>8</v>
      </c>
      <c r="E993" s="157">
        <v>100</v>
      </c>
      <c r="F993" s="97">
        <f t="shared" si="38"/>
        <v>0.15244901723741039</v>
      </c>
      <c r="G993" s="96">
        <f t="shared" si="39"/>
        <v>0.17243930222781231</v>
      </c>
      <c r="H993" s="127">
        <v>579.91420000000005</v>
      </c>
      <c r="I993" s="158" t="s">
        <v>12</v>
      </c>
      <c r="J993" s="101" t="s">
        <v>491</v>
      </c>
      <c r="K993" s="127" t="s">
        <v>599</v>
      </c>
      <c r="L993" s="126" t="s">
        <v>1071</v>
      </c>
      <c r="M993" s="91" t="s">
        <v>492</v>
      </c>
    </row>
    <row r="994" spans="1:13" x14ac:dyDescent="0.2">
      <c r="A994" s="123">
        <v>42091</v>
      </c>
      <c r="B994" s="156" t="s">
        <v>1059</v>
      </c>
      <c r="C994" s="89" t="s">
        <v>237</v>
      </c>
      <c r="D994" s="155" t="s">
        <v>8</v>
      </c>
      <c r="E994" s="157">
        <v>1200</v>
      </c>
      <c r="F994" s="97">
        <f t="shared" si="38"/>
        <v>1.8293882068489247</v>
      </c>
      <c r="G994" s="96">
        <f t="shared" si="39"/>
        <v>2.0692716267337476</v>
      </c>
      <c r="H994" s="127">
        <v>579.91420000000005</v>
      </c>
      <c r="I994" s="158" t="s">
        <v>12</v>
      </c>
      <c r="J994" s="101" t="s">
        <v>491</v>
      </c>
      <c r="K994" s="127" t="s">
        <v>599</v>
      </c>
      <c r="L994" s="126" t="s">
        <v>1071</v>
      </c>
      <c r="M994" s="91" t="s">
        <v>492</v>
      </c>
    </row>
    <row r="995" spans="1:13" x14ac:dyDescent="0.2">
      <c r="A995" s="123">
        <v>42091</v>
      </c>
      <c r="B995" s="156" t="s">
        <v>1060</v>
      </c>
      <c r="C995" s="89" t="s">
        <v>117</v>
      </c>
      <c r="D995" s="155" t="s">
        <v>8</v>
      </c>
      <c r="E995" s="157">
        <v>1900</v>
      </c>
      <c r="F995" s="97">
        <f t="shared" si="38"/>
        <v>2.8965313275107971</v>
      </c>
      <c r="G995" s="96">
        <f t="shared" si="39"/>
        <v>3.276346742328434</v>
      </c>
      <c r="H995" s="127">
        <v>579.91420000000005</v>
      </c>
      <c r="I995" s="158" t="s">
        <v>12</v>
      </c>
      <c r="J995" s="101" t="s">
        <v>491</v>
      </c>
      <c r="K995" s="127" t="s">
        <v>599</v>
      </c>
      <c r="L995" s="126" t="s">
        <v>1071</v>
      </c>
      <c r="M995" s="91" t="s">
        <v>492</v>
      </c>
    </row>
    <row r="996" spans="1:13" x14ac:dyDescent="0.2">
      <c r="A996" s="123">
        <v>42091</v>
      </c>
      <c r="B996" s="156" t="s">
        <v>996</v>
      </c>
      <c r="C996" s="89" t="s">
        <v>117</v>
      </c>
      <c r="D996" s="155" t="s">
        <v>8</v>
      </c>
      <c r="E996" s="157">
        <v>300</v>
      </c>
      <c r="F996" s="97">
        <f t="shared" si="38"/>
        <v>0.45734705171223117</v>
      </c>
      <c r="G996" s="96">
        <f t="shared" si="39"/>
        <v>0.51731790668343691</v>
      </c>
      <c r="H996" s="127">
        <v>579.91420000000005</v>
      </c>
      <c r="I996" s="158" t="s">
        <v>62</v>
      </c>
      <c r="J996" s="101" t="s">
        <v>491</v>
      </c>
      <c r="K996" s="127" t="s">
        <v>593</v>
      </c>
      <c r="L996" s="126" t="s">
        <v>1071</v>
      </c>
      <c r="M996" s="91" t="s">
        <v>492</v>
      </c>
    </row>
    <row r="997" spans="1:13" x14ac:dyDescent="0.2">
      <c r="A997" s="123">
        <v>42091</v>
      </c>
      <c r="B997" s="156" t="s">
        <v>1004</v>
      </c>
      <c r="C997" s="89" t="s">
        <v>117</v>
      </c>
      <c r="D997" s="155" t="s">
        <v>8</v>
      </c>
      <c r="E997" s="157">
        <v>100</v>
      </c>
      <c r="F997" s="97">
        <f t="shared" si="38"/>
        <v>0.15244901723741039</v>
      </c>
      <c r="G997" s="96">
        <f t="shared" si="39"/>
        <v>0.17243930222781231</v>
      </c>
      <c r="H997" s="127">
        <v>579.91420000000005</v>
      </c>
      <c r="I997" s="158" t="s">
        <v>62</v>
      </c>
      <c r="J997" s="101" t="s">
        <v>491</v>
      </c>
      <c r="K997" s="127" t="s">
        <v>593</v>
      </c>
      <c r="L997" s="126" t="s">
        <v>1071</v>
      </c>
      <c r="M997" s="91" t="s">
        <v>492</v>
      </c>
    </row>
    <row r="998" spans="1:13" x14ac:dyDescent="0.2">
      <c r="A998" s="123">
        <v>42091</v>
      </c>
      <c r="B998" s="156" t="s">
        <v>1005</v>
      </c>
      <c r="C998" s="89" t="s">
        <v>117</v>
      </c>
      <c r="D998" s="155" t="s">
        <v>8</v>
      </c>
      <c r="E998" s="157">
        <v>200</v>
      </c>
      <c r="F998" s="97">
        <f t="shared" si="38"/>
        <v>0.30489803447482078</v>
      </c>
      <c r="G998" s="96">
        <f t="shared" si="39"/>
        <v>0.34487860445562463</v>
      </c>
      <c r="H998" s="127">
        <v>579.91420000000005</v>
      </c>
      <c r="I998" s="158" t="s">
        <v>62</v>
      </c>
      <c r="J998" s="101" t="s">
        <v>491</v>
      </c>
      <c r="K998" s="127" t="s">
        <v>593</v>
      </c>
      <c r="L998" s="126" t="s">
        <v>1071</v>
      </c>
      <c r="M998" s="91" t="s">
        <v>492</v>
      </c>
    </row>
    <row r="999" spans="1:13" x14ac:dyDescent="0.2">
      <c r="A999" s="123">
        <v>42091</v>
      </c>
      <c r="B999" s="156" t="s">
        <v>1006</v>
      </c>
      <c r="C999" s="89" t="s">
        <v>117</v>
      </c>
      <c r="D999" s="155" t="s">
        <v>8</v>
      </c>
      <c r="E999" s="157">
        <v>200</v>
      </c>
      <c r="F999" s="97">
        <f t="shared" si="38"/>
        <v>0.30489803447482078</v>
      </c>
      <c r="G999" s="96">
        <f t="shared" si="39"/>
        <v>0.34487860445562463</v>
      </c>
      <c r="H999" s="127">
        <v>579.91420000000005</v>
      </c>
      <c r="I999" s="158" t="s">
        <v>62</v>
      </c>
      <c r="J999" s="101" t="s">
        <v>491</v>
      </c>
      <c r="K999" s="127" t="s">
        <v>593</v>
      </c>
      <c r="L999" s="126" t="s">
        <v>1071</v>
      </c>
      <c r="M999" s="91" t="s">
        <v>492</v>
      </c>
    </row>
    <row r="1000" spans="1:13" x14ac:dyDescent="0.2">
      <c r="A1000" s="123">
        <v>42091</v>
      </c>
      <c r="B1000" s="156" t="s">
        <v>1000</v>
      </c>
      <c r="C1000" s="89" t="s">
        <v>117</v>
      </c>
      <c r="D1000" s="155" t="s">
        <v>8</v>
      </c>
      <c r="E1000" s="157">
        <v>200</v>
      </c>
      <c r="F1000" s="97">
        <f t="shared" si="38"/>
        <v>0.30489803447482078</v>
      </c>
      <c r="G1000" s="96">
        <f t="shared" si="39"/>
        <v>0.34487860445562463</v>
      </c>
      <c r="H1000" s="127">
        <v>579.91420000000005</v>
      </c>
      <c r="I1000" s="158" t="s">
        <v>62</v>
      </c>
      <c r="J1000" s="101" t="s">
        <v>491</v>
      </c>
      <c r="K1000" s="127" t="s">
        <v>593</v>
      </c>
      <c r="L1000" s="130" t="s">
        <v>1071</v>
      </c>
      <c r="M1000" s="91" t="s">
        <v>492</v>
      </c>
    </row>
    <row r="1001" spans="1:13" x14ac:dyDescent="0.2">
      <c r="A1001" s="123">
        <v>42091</v>
      </c>
      <c r="B1001" s="156" t="s">
        <v>1007</v>
      </c>
      <c r="C1001" s="89" t="s">
        <v>117</v>
      </c>
      <c r="D1001" s="155" t="s">
        <v>8</v>
      </c>
      <c r="E1001" s="157">
        <v>200</v>
      </c>
      <c r="F1001" s="97">
        <f t="shared" si="38"/>
        <v>0.30489803447482078</v>
      </c>
      <c r="G1001" s="96">
        <f t="shared" si="39"/>
        <v>0.34487860445562463</v>
      </c>
      <c r="H1001" s="127">
        <v>579.91420000000005</v>
      </c>
      <c r="I1001" s="158" t="s">
        <v>62</v>
      </c>
      <c r="J1001" s="101" t="s">
        <v>491</v>
      </c>
      <c r="K1001" s="127" t="s">
        <v>593</v>
      </c>
      <c r="L1001" s="130" t="s">
        <v>1071</v>
      </c>
      <c r="M1001" s="91" t="s">
        <v>492</v>
      </c>
    </row>
    <row r="1002" spans="1:13" x14ac:dyDescent="0.2">
      <c r="A1002" s="123">
        <v>42091</v>
      </c>
      <c r="B1002" s="156" t="s">
        <v>1008</v>
      </c>
      <c r="C1002" s="89" t="s">
        <v>117</v>
      </c>
      <c r="D1002" s="155" t="s">
        <v>8</v>
      </c>
      <c r="E1002" s="157">
        <v>800</v>
      </c>
      <c r="F1002" s="97">
        <f t="shared" si="38"/>
        <v>1.2195921378992831</v>
      </c>
      <c r="G1002" s="96">
        <f t="shared" si="39"/>
        <v>1.3795144178224985</v>
      </c>
      <c r="H1002" s="127">
        <v>579.91420000000005</v>
      </c>
      <c r="I1002" s="158" t="s">
        <v>62</v>
      </c>
      <c r="J1002" s="101" t="s">
        <v>491</v>
      </c>
      <c r="K1002" s="127" t="s">
        <v>593</v>
      </c>
      <c r="L1002" s="130" t="s">
        <v>1071</v>
      </c>
      <c r="M1002" s="91" t="s">
        <v>492</v>
      </c>
    </row>
    <row r="1003" spans="1:13" x14ac:dyDescent="0.2">
      <c r="A1003" s="123">
        <v>42091</v>
      </c>
      <c r="B1003" s="156" t="s">
        <v>1009</v>
      </c>
      <c r="C1003" s="89" t="s">
        <v>117</v>
      </c>
      <c r="D1003" s="155" t="s">
        <v>8</v>
      </c>
      <c r="E1003" s="157">
        <v>1000</v>
      </c>
      <c r="F1003" s="97">
        <f t="shared" si="38"/>
        <v>1.5244901723741038</v>
      </c>
      <c r="G1003" s="96">
        <f t="shared" si="39"/>
        <v>1.724393022278123</v>
      </c>
      <c r="H1003" s="127">
        <v>579.91420000000005</v>
      </c>
      <c r="I1003" s="158" t="s">
        <v>62</v>
      </c>
      <c r="J1003" s="101" t="s">
        <v>491</v>
      </c>
      <c r="K1003" s="127" t="s">
        <v>593</v>
      </c>
      <c r="L1003" s="130" t="s">
        <v>1071</v>
      </c>
      <c r="M1003" s="91" t="s">
        <v>492</v>
      </c>
    </row>
    <row r="1004" spans="1:13" x14ac:dyDescent="0.2">
      <c r="A1004" s="123">
        <v>42091</v>
      </c>
      <c r="B1004" s="156" t="s">
        <v>1010</v>
      </c>
      <c r="C1004" s="89" t="s">
        <v>117</v>
      </c>
      <c r="D1004" s="155" t="s">
        <v>8</v>
      </c>
      <c r="E1004" s="157">
        <v>600</v>
      </c>
      <c r="F1004" s="97">
        <f t="shared" si="38"/>
        <v>0.91469410342446233</v>
      </c>
      <c r="G1004" s="96">
        <f t="shared" si="39"/>
        <v>1.0346358133668738</v>
      </c>
      <c r="H1004" s="127">
        <v>579.91420000000005</v>
      </c>
      <c r="I1004" s="158" t="s">
        <v>62</v>
      </c>
      <c r="J1004" s="101" t="s">
        <v>491</v>
      </c>
      <c r="K1004" s="127" t="s">
        <v>593</v>
      </c>
      <c r="L1004" s="130" t="s">
        <v>1071</v>
      </c>
      <c r="M1004" s="91" t="s">
        <v>492</v>
      </c>
    </row>
    <row r="1005" spans="1:13" x14ac:dyDescent="0.2">
      <c r="A1005" s="123">
        <v>42091</v>
      </c>
      <c r="B1005" s="156" t="s">
        <v>1001</v>
      </c>
      <c r="C1005" s="89" t="s">
        <v>237</v>
      </c>
      <c r="D1005" s="155" t="s">
        <v>8</v>
      </c>
      <c r="E1005" s="157">
        <v>950</v>
      </c>
      <c r="F1005" s="97">
        <f t="shared" si="38"/>
        <v>1.4482656637553986</v>
      </c>
      <c r="G1005" s="96">
        <f t="shared" si="39"/>
        <v>1.638173371164217</v>
      </c>
      <c r="H1005" s="127">
        <v>579.91420000000005</v>
      </c>
      <c r="I1005" s="158" t="s">
        <v>62</v>
      </c>
      <c r="J1005" s="101" t="s">
        <v>491</v>
      </c>
      <c r="K1005" s="127" t="s">
        <v>593</v>
      </c>
      <c r="L1005" s="130" t="s">
        <v>1071</v>
      </c>
      <c r="M1005" s="91" t="s">
        <v>492</v>
      </c>
    </row>
    <row r="1006" spans="1:13" x14ac:dyDescent="0.2">
      <c r="A1006" s="123">
        <v>42091</v>
      </c>
      <c r="B1006" s="156" t="s">
        <v>1003</v>
      </c>
      <c r="C1006" s="89" t="s">
        <v>271</v>
      </c>
      <c r="D1006" s="155" t="s">
        <v>8</v>
      </c>
      <c r="E1006" s="157">
        <v>3000</v>
      </c>
      <c r="F1006" s="97">
        <f t="shared" si="38"/>
        <v>4.5734705171223116</v>
      </c>
      <c r="G1006" s="96">
        <f t="shared" si="39"/>
        <v>5.1731790668343693</v>
      </c>
      <c r="H1006" s="127">
        <v>579.91420000000005</v>
      </c>
      <c r="I1006" s="158" t="s">
        <v>62</v>
      </c>
      <c r="J1006" s="101" t="s">
        <v>491</v>
      </c>
      <c r="K1006" s="127" t="s">
        <v>593</v>
      </c>
      <c r="L1006" s="130" t="s">
        <v>1071</v>
      </c>
      <c r="M1006" s="91" t="s">
        <v>492</v>
      </c>
    </row>
    <row r="1007" spans="1:13" x14ac:dyDescent="0.2">
      <c r="A1007" s="123">
        <v>42091</v>
      </c>
      <c r="B1007" s="156" t="s">
        <v>1001</v>
      </c>
      <c r="C1007" s="89" t="s">
        <v>237</v>
      </c>
      <c r="D1007" s="155" t="s">
        <v>8</v>
      </c>
      <c r="E1007" s="157">
        <v>1050</v>
      </c>
      <c r="F1007" s="97">
        <f t="shared" si="38"/>
        <v>1.600714680992809</v>
      </c>
      <c r="G1007" s="96">
        <f t="shared" si="39"/>
        <v>1.8106126733920291</v>
      </c>
      <c r="H1007" s="127">
        <v>579.91420000000005</v>
      </c>
      <c r="I1007" s="158" t="s">
        <v>62</v>
      </c>
      <c r="J1007" s="101" t="s">
        <v>491</v>
      </c>
      <c r="K1007" s="127" t="s">
        <v>593</v>
      </c>
      <c r="L1007" s="130" t="s">
        <v>1071</v>
      </c>
      <c r="M1007" s="91" t="s">
        <v>492</v>
      </c>
    </row>
    <row r="1008" spans="1:13" x14ac:dyDescent="0.2">
      <c r="A1008" s="123">
        <v>42092</v>
      </c>
      <c r="B1008" s="156" t="s">
        <v>857</v>
      </c>
      <c r="C1008" s="89" t="s">
        <v>145</v>
      </c>
      <c r="D1008" s="171" t="s">
        <v>9</v>
      </c>
      <c r="E1008" s="157">
        <v>35000</v>
      </c>
      <c r="F1008" s="97">
        <f t="shared" si="38"/>
        <v>53.357156033093631</v>
      </c>
      <c r="G1008" s="96">
        <f t="shared" si="39"/>
        <v>60.353755779734307</v>
      </c>
      <c r="H1008" s="127">
        <v>579.91420000000005</v>
      </c>
      <c r="I1008" s="158" t="s">
        <v>58</v>
      </c>
      <c r="J1008" s="101" t="s">
        <v>491</v>
      </c>
      <c r="K1008" s="127" t="s">
        <v>600</v>
      </c>
      <c r="L1008" s="130" t="s">
        <v>1071</v>
      </c>
      <c r="M1008" s="91" t="s">
        <v>492</v>
      </c>
    </row>
    <row r="1009" spans="1:13" ht="12.75" customHeight="1" x14ac:dyDescent="0.2">
      <c r="A1009" s="123">
        <v>42094</v>
      </c>
      <c r="B1009" s="161" t="s">
        <v>1215</v>
      </c>
      <c r="C1009" s="126" t="s">
        <v>117</v>
      </c>
      <c r="D1009" s="134" t="s">
        <v>15</v>
      </c>
      <c r="E1009" s="157">
        <v>800</v>
      </c>
      <c r="F1009" s="97">
        <f t="shared" si="38"/>
        <v>1.2195921378992831</v>
      </c>
      <c r="G1009" s="96">
        <f t="shared" si="39"/>
        <v>1.3795144178224985</v>
      </c>
      <c r="H1009" s="127">
        <v>579.91420000000005</v>
      </c>
      <c r="I1009" s="158" t="s">
        <v>16</v>
      </c>
      <c r="J1009" s="101" t="s">
        <v>491</v>
      </c>
      <c r="K1009" s="126" t="s">
        <v>1072</v>
      </c>
      <c r="L1009" s="130" t="s">
        <v>1071</v>
      </c>
      <c r="M1009" s="91" t="s">
        <v>492</v>
      </c>
    </row>
    <row r="1010" spans="1:13" ht="12.75" customHeight="1" x14ac:dyDescent="0.2">
      <c r="A1010" s="123">
        <v>42094</v>
      </c>
      <c r="B1010" s="161" t="s">
        <v>1216</v>
      </c>
      <c r="C1010" s="89" t="s">
        <v>158</v>
      </c>
      <c r="D1010" s="134" t="s">
        <v>1217</v>
      </c>
      <c r="E1010" s="157">
        <v>25000</v>
      </c>
      <c r="F1010" s="97">
        <f t="shared" si="38"/>
        <v>38.112254309352593</v>
      </c>
      <c r="G1010" s="96">
        <f t="shared" si="39"/>
        <v>43.109825556953076</v>
      </c>
      <c r="H1010" s="127">
        <v>579.91420000000005</v>
      </c>
      <c r="I1010" s="158" t="s">
        <v>16</v>
      </c>
      <c r="J1010" s="101" t="s">
        <v>491</v>
      </c>
      <c r="K1010" s="126" t="s">
        <v>1072</v>
      </c>
      <c r="L1010" s="130" t="s">
        <v>1071</v>
      </c>
      <c r="M1010" s="91" t="s">
        <v>492</v>
      </c>
    </row>
    <row r="1011" spans="1:13" ht="12.75" customHeight="1" x14ac:dyDescent="0.2">
      <c r="A1011" s="123">
        <v>42094</v>
      </c>
      <c r="B1011" s="161" t="s">
        <v>1218</v>
      </c>
      <c r="C1011" s="89" t="s">
        <v>117</v>
      </c>
      <c r="D1011" s="134" t="s">
        <v>15</v>
      </c>
      <c r="E1011" s="157">
        <v>800</v>
      </c>
      <c r="F1011" s="97">
        <f t="shared" si="38"/>
        <v>1.2195921378992831</v>
      </c>
      <c r="G1011" s="96">
        <f t="shared" si="39"/>
        <v>1.3795144178224985</v>
      </c>
      <c r="H1011" s="127">
        <v>579.91420000000005</v>
      </c>
      <c r="I1011" s="158" t="s">
        <v>16</v>
      </c>
      <c r="J1011" s="101" t="s">
        <v>491</v>
      </c>
      <c r="K1011" s="126" t="s">
        <v>1072</v>
      </c>
      <c r="L1011" s="130" t="s">
        <v>1071</v>
      </c>
      <c r="M1011" s="91" t="s">
        <v>492</v>
      </c>
    </row>
    <row r="1012" spans="1:13" ht="12.75" customHeight="1" x14ac:dyDescent="0.2">
      <c r="A1012" s="123">
        <v>42094</v>
      </c>
      <c r="B1012" s="161" t="s">
        <v>1349</v>
      </c>
      <c r="C1012" s="165" t="s">
        <v>117</v>
      </c>
      <c r="D1012" s="131" t="s">
        <v>8</v>
      </c>
      <c r="E1012" s="157">
        <v>1500</v>
      </c>
      <c r="F1012" s="97">
        <f t="shared" si="38"/>
        <v>2.2867352585611558</v>
      </c>
      <c r="G1012" s="96">
        <f t="shared" si="39"/>
        <v>2.5865895334171847</v>
      </c>
      <c r="H1012" s="127">
        <v>579.91420000000005</v>
      </c>
      <c r="I1012" s="158" t="s">
        <v>12</v>
      </c>
      <c r="J1012" s="101" t="s">
        <v>491</v>
      </c>
      <c r="K1012" s="126" t="s">
        <v>1073</v>
      </c>
      <c r="L1012" s="130" t="s">
        <v>1071</v>
      </c>
      <c r="M1012" s="91" t="s">
        <v>492</v>
      </c>
    </row>
    <row r="1013" spans="1:13" ht="12.75" customHeight="1" x14ac:dyDescent="0.2">
      <c r="A1013" s="123">
        <v>42094</v>
      </c>
      <c r="B1013" s="161" t="s">
        <v>1350</v>
      </c>
      <c r="C1013" s="165" t="s">
        <v>117</v>
      </c>
      <c r="D1013" s="131" t="s">
        <v>8</v>
      </c>
      <c r="E1013" s="157">
        <v>1000</v>
      </c>
      <c r="F1013" s="97">
        <f t="shared" si="38"/>
        <v>1.5244901723741038</v>
      </c>
      <c r="G1013" s="96">
        <f t="shared" si="39"/>
        <v>1.724393022278123</v>
      </c>
      <c r="H1013" s="127">
        <v>579.91420000000005</v>
      </c>
      <c r="I1013" s="158" t="s">
        <v>12</v>
      </c>
      <c r="J1013" s="101" t="s">
        <v>491</v>
      </c>
      <c r="K1013" s="126" t="s">
        <v>1073</v>
      </c>
      <c r="L1013" s="130" t="s">
        <v>1071</v>
      </c>
      <c r="M1013" s="91" t="s">
        <v>492</v>
      </c>
    </row>
    <row r="1014" spans="1:13" ht="12.75" customHeight="1" x14ac:dyDescent="0.2">
      <c r="A1014" s="123">
        <v>42094</v>
      </c>
      <c r="B1014" s="161" t="s">
        <v>1351</v>
      </c>
      <c r="C1014" s="165" t="s">
        <v>237</v>
      </c>
      <c r="D1014" s="131" t="s">
        <v>8</v>
      </c>
      <c r="E1014" s="157">
        <v>1300</v>
      </c>
      <c r="F1014" s="97">
        <f t="shared" si="38"/>
        <v>1.9818372240863349</v>
      </c>
      <c r="G1014" s="96">
        <f t="shared" si="39"/>
        <v>2.24171092896156</v>
      </c>
      <c r="H1014" s="127">
        <v>579.91420000000005</v>
      </c>
      <c r="I1014" s="158" t="s">
        <v>12</v>
      </c>
      <c r="J1014" s="101" t="s">
        <v>491</v>
      </c>
      <c r="K1014" s="126" t="s">
        <v>1073</v>
      </c>
      <c r="L1014" s="130" t="s">
        <v>1071</v>
      </c>
      <c r="M1014" s="91" t="s">
        <v>492</v>
      </c>
    </row>
    <row r="1015" spans="1:13" ht="12.75" customHeight="1" x14ac:dyDescent="0.2">
      <c r="A1015" s="123">
        <v>42095</v>
      </c>
      <c r="B1015" s="230" t="s">
        <v>1142</v>
      </c>
      <c r="C1015" s="134" t="s">
        <v>117</v>
      </c>
      <c r="D1015" s="134" t="s">
        <v>9</v>
      </c>
      <c r="E1015" s="157">
        <v>400</v>
      </c>
      <c r="F1015" s="97">
        <f t="shared" si="38"/>
        <v>0.60979606894964156</v>
      </c>
      <c r="G1015" s="96">
        <f t="shared" si="39"/>
        <v>0.68975720891124925</v>
      </c>
      <c r="H1015" s="127">
        <v>579.91420000000005</v>
      </c>
      <c r="I1015" s="158" t="s">
        <v>58</v>
      </c>
      <c r="J1015" s="101" t="s">
        <v>491</v>
      </c>
      <c r="K1015" s="127" t="s">
        <v>1074</v>
      </c>
      <c r="L1015" s="130" t="s">
        <v>1071</v>
      </c>
      <c r="M1015" s="91" t="s">
        <v>492</v>
      </c>
    </row>
    <row r="1016" spans="1:13" ht="12.75" customHeight="1" x14ac:dyDescent="0.2">
      <c r="A1016" s="123">
        <v>42095</v>
      </c>
      <c r="B1016" s="230" t="s">
        <v>1143</v>
      </c>
      <c r="C1016" s="89" t="s">
        <v>117</v>
      </c>
      <c r="D1016" s="134" t="s">
        <v>9</v>
      </c>
      <c r="E1016" s="157">
        <v>400</v>
      </c>
      <c r="F1016" s="97">
        <f t="shared" si="38"/>
        <v>0.60979606894964156</v>
      </c>
      <c r="G1016" s="96">
        <f t="shared" si="39"/>
        <v>0.68975720891124925</v>
      </c>
      <c r="H1016" s="127">
        <v>579.91420000000005</v>
      </c>
      <c r="I1016" s="158" t="s">
        <v>58</v>
      </c>
      <c r="J1016" s="101" t="s">
        <v>491</v>
      </c>
      <c r="K1016" s="127" t="s">
        <v>1074</v>
      </c>
      <c r="L1016" s="130" t="s">
        <v>1071</v>
      </c>
      <c r="M1016" s="91" t="s">
        <v>492</v>
      </c>
    </row>
    <row r="1017" spans="1:13" ht="12.75" customHeight="1" x14ac:dyDescent="0.2">
      <c r="A1017" s="123">
        <v>42095</v>
      </c>
      <c r="B1017" s="231" t="s">
        <v>1144</v>
      </c>
      <c r="C1017" s="89" t="s">
        <v>158</v>
      </c>
      <c r="D1017" s="134" t="s">
        <v>159</v>
      </c>
      <c r="E1017" s="157">
        <v>65000</v>
      </c>
      <c r="F1017" s="97">
        <f t="shared" si="38"/>
        <v>99.091861204316743</v>
      </c>
      <c r="G1017" s="96">
        <f t="shared" si="39"/>
        <v>112.08554644807801</v>
      </c>
      <c r="H1017" s="127">
        <v>579.91420000000005</v>
      </c>
      <c r="I1017" s="158" t="s">
        <v>58</v>
      </c>
      <c r="J1017" s="101" t="s">
        <v>491</v>
      </c>
      <c r="K1017" s="127" t="s">
        <v>1075</v>
      </c>
      <c r="L1017" s="130" t="s">
        <v>1071</v>
      </c>
      <c r="M1017" s="91" t="s">
        <v>492</v>
      </c>
    </row>
    <row r="1018" spans="1:13" ht="12.75" customHeight="1" x14ac:dyDescent="0.2">
      <c r="A1018" s="123">
        <v>42095</v>
      </c>
      <c r="B1018" s="161" t="s">
        <v>1352</v>
      </c>
      <c r="C1018" s="165" t="s">
        <v>117</v>
      </c>
      <c r="D1018" s="131" t="s">
        <v>8</v>
      </c>
      <c r="E1018" s="157">
        <v>1200</v>
      </c>
      <c r="F1018" s="97">
        <f t="shared" si="38"/>
        <v>1.8293882068489247</v>
      </c>
      <c r="G1018" s="96">
        <f t="shared" si="39"/>
        <v>2.0692716267337476</v>
      </c>
      <c r="H1018" s="127">
        <v>579.91420000000005</v>
      </c>
      <c r="I1018" s="158" t="s">
        <v>12</v>
      </c>
      <c r="J1018" s="101" t="s">
        <v>491</v>
      </c>
      <c r="K1018" s="126" t="s">
        <v>1076</v>
      </c>
      <c r="L1018" s="130" t="s">
        <v>1071</v>
      </c>
      <c r="M1018" s="91" t="s">
        <v>492</v>
      </c>
    </row>
    <row r="1019" spans="1:13" ht="12.75" customHeight="1" x14ac:dyDescent="0.2">
      <c r="A1019" s="123">
        <v>42095</v>
      </c>
      <c r="B1019" s="132" t="s">
        <v>1353</v>
      </c>
      <c r="C1019" s="165" t="s">
        <v>117</v>
      </c>
      <c r="D1019" s="131" t="s">
        <v>8</v>
      </c>
      <c r="E1019" s="151">
        <v>100</v>
      </c>
      <c r="F1019" s="97">
        <f t="shared" si="38"/>
        <v>0.15244901723741039</v>
      </c>
      <c r="G1019" s="96">
        <f t="shared" si="39"/>
        <v>0.17243930222781231</v>
      </c>
      <c r="H1019" s="127">
        <v>579.91420000000005</v>
      </c>
      <c r="I1019" s="158" t="s">
        <v>12</v>
      </c>
      <c r="J1019" s="101" t="s">
        <v>491</v>
      </c>
      <c r="K1019" s="126" t="s">
        <v>1076</v>
      </c>
      <c r="L1019" s="130" t="s">
        <v>1071</v>
      </c>
      <c r="M1019" s="91" t="s">
        <v>492</v>
      </c>
    </row>
    <row r="1020" spans="1:13" ht="12.75" customHeight="1" x14ac:dyDescent="0.2">
      <c r="A1020" s="123">
        <v>42095</v>
      </c>
      <c r="B1020" s="161" t="s">
        <v>1354</v>
      </c>
      <c r="C1020" s="165" t="s">
        <v>117</v>
      </c>
      <c r="D1020" s="131" t="s">
        <v>8</v>
      </c>
      <c r="E1020" s="157">
        <v>1300</v>
      </c>
      <c r="F1020" s="97">
        <f t="shared" si="38"/>
        <v>1.9818372240863349</v>
      </c>
      <c r="G1020" s="96">
        <f t="shared" si="39"/>
        <v>2.24171092896156</v>
      </c>
      <c r="H1020" s="127">
        <v>579.91420000000005</v>
      </c>
      <c r="I1020" s="158" t="s">
        <v>12</v>
      </c>
      <c r="J1020" s="101" t="s">
        <v>491</v>
      </c>
      <c r="K1020" s="126" t="s">
        <v>1076</v>
      </c>
      <c r="L1020" s="130" t="s">
        <v>1071</v>
      </c>
      <c r="M1020" s="91" t="s">
        <v>492</v>
      </c>
    </row>
    <row r="1021" spans="1:13" ht="12.75" customHeight="1" x14ac:dyDescent="0.2">
      <c r="A1021" s="123">
        <v>42095</v>
      </c>
      <c r="B1021" s="161" t="s">
        <v>1355</v>
      </c>
      <c r="C1021" s="165" t="s">
        <v>237</v>
      </c>
      <c r="D1021" s="131" t="s">
        <v>8</v>
      </c>
      <c r="E1021" s="146">
        <v>1800</v>
      </c>
      <c r="F1021" s="97">
        <f t="shared" si="38"/>
        <v>2.7440823102733867</v>
      </c>
      <c r="G1021" s="96">
        <f t="shared" si="39"/>
        <v>3.1039074401006217</v>
      </c>
      <c r="H1021" s="127">
        <v>579.91420000000005</v>
      </c>
      <c r="I1021" s="158" t="s">
        <v>12</v>
      </c>
      <c r="J1021" s="101" t="s">
        <v>491</v>
      </c>
      <c r="K1021" s="126" t="s">
        <v>1076</v>
      </c>
      <c r="L1021" s="130" t="s">
        <v>1071</v>
      </c>
      <c r="M1021" s="91" t="s">
        <v>492</v>
      </c>
    </row>
    <row r="1022" spans="1:13" ht="12.75" customHeight="1" x14ac:dyDescent="0.2">
      <c r="A1022" s="123">
        <v>42096</v>
      </c>
      <c r="B1022" s="156" t="s">
        <v>1145</v>
      </c>
      <c r="C1022" s="126" t="s">
        <v>145</v>
      </c>
      <c r="D1022" s="134" t="s">
        <v>9</v>
      </c>
      <c r="E1022" s="157">
        <v>20000</v>
      </c>
      <c r="F1022" s="97">
        <f t="shared" si="38"/>
        <v>30.489803447482075</v>
      </c>
      <c r="G1022" s="96">
        <f t="shared" si="39"/>
        <v>34.487860445562461</v>
      </c>
      <c r="H1022" s="127">
        <v>579.91420000000005</v>
      </c>
      <c r="I1022" s="158" t="s">
        <v>58</v>
      </c>
      <c r="J1022" s="101" t="s">
        <v>491</v>
      </c>
      <c r="K1022" s="127" t="s">
        <v>1077</v>
      </c>
      <c r="L1022" s="130" t="s">
        <v>1071</v>
      </c>
      <c r="M1022" s="91" t="s">
        <v>492</v>
      </c>
    </row>
    <row r="1023" spans="1:13" ht="12.75" customHeight="1" x14ac:dyDescent="0.2">
      <c r="A1023" s="123">
        <v>42096</v>
      </c>
      <c r="B1023" s="164" t="s">
        <v>1146</v>
      </c>
      <c r="C1023" s="126" t="s">
        <v>158</v>
      </c>
      <c r="D1023" s="134" t="s">
        <v>9</v>
      </c>
      <c r="E1023" s="157">
        <v>80000</v>
      </c>
      <c r="F1023" s="97">
        <f t="shared" si="38"/>
        <v>121.9592137899283</v>
      </c>
      <c r="G1023" s="96">
        <f t="shared" si="39"/>
        <v>137.95144178224984</v>
      </c>
      <c r="H1023" s="127">
        <v>579.91420000000005</v>
      </c>
      <c r="I1023" s="158" t="s">
        <v>58</v>
      </c>
      <c r="J1023" s="101" t="s">
        <v>491</v>
      </c>
      <c r="K1023" s="127" t="s">
        <v>1078</v>
      </c>
      <c r="L1023" s="130" t="s">
        <v>1071</v>
      </c>
      <c r="M1023" s="91" t="s">
        <v>492</v>
      </c>
    </row>
    <row r="1024" spans="1:13" ht="12.75" customHeight="1" x14ac:dyDescent="0.2">
      <c r="A1024" s="123">
        <v>42096</v>
      </c>
      <c r="B1024" s="162" t="s">
        <v>1356</v>
      </c>
      <c r="C1024" s="165" t="s">
        <v>117</v>
      </c>
      <c r="D1024" s="131" t="s">
        <v>8</v>
      </c>
      <c r="E1024" s="157">
        <v>1500</v>
      </c>
      <c r="F1024" s="97">
        <f t="shared" si="38"/>
        <v>2.2867352585611558</v>
      </c>
      <c r="G1024" s="96">
        <f t="shared" si="39"/>
        <v>2.5865895334171847</v>
      </c>
      <c r="H1024" s="127">
        <v>579.91420000000005</v>
      </c>
      <c r="I1024" s="158" t="s">
        <v>12</v>
      </c>
      <c r="J1024" s="101" t="s">
        <v>491</v>
      </c>
      <c r="K1024" s="126" t="s">
        <v>1078</v>
      </c>
      <c r="L1024" s="130" t="s">
        <v>1071</v>
      </c>
      <c r="M1024" s="91" t="s">
        <v>492</v>
      </c>
    </row>
    <row r="1025" spans="1:13" ht="12.75" customHeight="1" x14ac:dyDescent="0.2">
      <c r="A1025" s="123">
        <v>42096</v>
      </c>
      <c r="B1025" s="161" t="s">
        <v>1357</v>
      </c>
      <c r="C1025" s="154" t="s">
        <v>117</v>
      </c>
      <c r="D1025" s="131" t="s">
        <v>8</v>
      </c>
      <c r="E1025" s="157">
        <v>1500</v>
      </c>
      <c r="F1025" s="97">
        <f t="shared" si="38"/>
        <v>2.2867352585611558</v>
      </c>
      <c r="G1025" s="96">
        <f t="shared" si="39"/>
        <v>2.5865895334171847</v>
      </c>
      <c r="H1025" s="127">
        <v>579.91420000000005</v>
      </c>
      <c r="I1025" s="158" t="s">
        <v>12</v>
      </c>
      <c r="J1025" s="101" t="s">
        <v>491</v>
      </c>
      <c r="K1025" s="126" t="s">
        <v>1078</v>
      </c>
      <c r="L1025" s="130" t="s">
        <v>1071</v>
      </c>
      <c r="M1025" s="91" t="s">
        <v>492</v>
      </c>
    </row>
    <row r="1026" spans="1:13" ht="12.75" customHeight="1" x14ac:dyDescent="0.2">
      <c r="A1026" s="123">
        <v>42096</v>
      </c>
      <c r="B1026" s="161" t="s">
        <v>1358</v>
      </c>
      <c r="C1026" s="154" t="s">
        <v>237</v>
      </c>
      <c r="D1026" s="131" t="s">
        <v>8</v>
      </c>
      <c r="E1026" s="157">
        <v>1800</v>
      </c>
      <c r="F1026" s="97">
        <f t="shared" ref="F1026:F1089" si="40">E1026/655.957</f>
        <v>2.7440823102733867</v>
      </c>
      <c r="G1026" s="96">
        <f t="shared" ref="G1026:G1089" si="41">E1026/H1026</f>
        <v>3.1039074401006217</v>
      </c>
      <c r="H1026" s="127">
        <v>579.91420000000005</v>
      </c>
      <c r="I1026" s="158" t="s">
        <v>12</v>
      </c>
      <c r="J1026" s="101" t="s">
        <v>491</v>
      </c>
      <c r="K1026" s="126" t="s">
        <v>1078</v>
      </c>
      <c r="L1026" s="130" t="s">
        <v>1071</v>
      </c>
      <c r="M1026" s="91" t="s">
        <v>492</v>
      </c>
    </row>
    <row r="1027" spans="1:13" ht="12.75" customHeight="1" x14ac:dyDescent="0.2">
      <c r="A1027" s="123">
        <v>42097</v>
      </c>
      <c r="B1027" s="164" t="s">
        <v>141</v>
      </c>
      <c r="C1027" s="159" t="s">
        <v>125</v>
      </c>
      <c r="D1027" s="134" t="s">
        <v>9</v>
      </c>
      <c r="E1027" s="157">
        <v>2000</v>
      </c>
      <c r="F1027" s="97">
        <f t="shared" si="40"/>
        <v>3.0489803447482076</v>
      </c>
      <c r="G1027" s="96">
        <f t="shared" si="41"/>
        <v>3.4487860445562459</v>
      </c>
      <c r="H1027" s="127">
        <v>579.91420000000005</v>
      </c>
      <c r="I1027" s="158" t="s">
        <v>58</v>
      </c>
      <c r="J1027" s="101" t="s">
        <v>491</v>
      </c>
      <c r="K1027" s="127" t="s">
        <v>1080</v>
      </c>
      <c r="L1027" s="130" t="s">
        <v>1071</v>
      </c>
      <c r="M1027" s="91" t="s">
        <v>492</v>
      </c>
    </row>
    <row r="1028" spans="1:13" ht="12.75" customHeight="1" x14ac:dyDescent="0.2">
      <c r="A1028" s="123">
        <v>42097</v>
      </c>
      <c r="B1028" s="162" t="s">
        <v>1247</v>
      </c>
      <c r="C1028" s="154" t="s">
        <v>117</v>
      </c>
      <c r="D1028" s="131" t="s">
        <v>8</v>
      </c>
      <c r="E1028" s="157">
        <v>800</v>
      </c>
      <c r="F1028" s="97">
        <f t="shared" si="40"/>
        <v>1.2195921378992831</v>
      </c>
      <c r="G1028" s="96">
        <f t="shared" si="41"/>
        <v>1.3795144178224985</v>
      </c>
      <c r="H1028" s="127">
        <v>579.91420000000005</v>
      </c>
      <c r="I1028" s="158" t="s">
        <v>62</v>
      </c>
      <c r="J1028" s="101" t="s">
        <v>491</v>
      </c>
      <c r="K1028" s="126" t="s">
        <v>1079</v>
      </c>
      <c r="L1028" s="130" t="s">
        <v>1071</v>
      </c>
      <c r="M1028" s="91" t="s">
        <v>492</v>
      </c>
    </row>
    <row r="1029" spans="1:13" ht="12.75" customHeight="1" x14ac:dyDescent="0.2">
      <c r="A1029" s="123">
        <v>42097</v>
      </c>
      <c r="B1029" s="161" t="s">
        <v>1248</v>
      </c>
      <c r="C1029" s="154" t="s">
        <v>117</v>
      </c>
      <c r="D1029" s="131" t="s">
        <v>8</v>
      </c>
      <c r="E1029" s="157">
        <v>1800</v>
      </c>
      <c r="F1029" s="97">
        <f t="shared" si="40"/>
        <v>2.7440823102733867</v>
      </c>
      <c r="G1029" s="96">
        <f t="shared" si="41"/>
        <v>3.1039074401006217</v>
      </c>
      <c r="H1029" s="127">
        <v>579.91420000000005</v>
      </c>
      <c r="I1029" s="158" t="s">
        <v>62</v>
      </c>
      <c r="J1029" s="101" t="s">
        <v>491</v>
      </c>
      <c r="K1029" s="126" t="s">
        <v>1079</v>
      </c>
      <c r="L1029" s="130" t="s">
        <v>1071</v>
      </c>
      <c r="M1029" s="91" t="s">
        <v>492</v>
      </c>
    </row>
    <row r="1030" spans="1:13" ht="12.75" customHeight="1" x14ac:dyDescent="0.2">
      <c r="A1030" s="123">
        <v>42097</v>
      </c>
      <c r="B1030" s="161" t="s">
        <v>1249</v>
      </c>
      <c r="C1030" s="154" t="s">
        <v>237</v>
      </c>
      <c r="D1030" s="131" t="s">
        <v>8</v>
      </c>
      <c r="E1030" s="157">
        <v>200</v>
      </c>
      <c r="F1030" s="97">
        <f t="shared" si="40"/>
        <v>0.30489803447482078</v>
      </c>
      <c r="G1030" s="96">
        <f t="shared" si="41"/>
        <v>0.34487860445562463</v>
      </c>
      <c r="H1030" s="127">
        <v>579.91420000000005</v>
      </c>
      <c r="I1030" s="158" t="s">
        <v>62</v>
      </c>
      <c r="J1030" s="101" t="s">
        <v>491</v>
      </c>
      <c r="K1030" s="126" t="s">
        <v>1079</v>
      </c>
      <c r="L1030" s="130" t="s">
        <v>1071</v>
      </c>
      <c r="M1030" s="91" t="s">
        <v>492</v>
      </c>
    </row>
    <row r="1031" spans="1:13" ht="12.75" customHeight="1" x14ac:dyDescent="0.2">
      <c r="A1031" s="123">
        <v>42097</v>
      </c>
      <c r="B1031" s="161" t="s">
        <v>1249</v>
      </c>
      <c r="C1031" s="154" t="s">
        <v>237</v>
      </c>
      <c r="D1031" s="131" t="s">
        <v>8</v>
      </c>
      <c r="E1031" s="157">
        <v>1800</v>
      </c>
      <c r="F1031" s="97">
        <f t="shared" si="40"/>
        <v>2.7440823102733867</v>
      </c>
      <c r="G1031" s="96">
        <f t="shared" si="41"/>
        <v>3.1039074401006217</v>
      </c>
      <c r="H1031" s="127">
        <v>579.91420000000005</v>
      </c>
      <c r="I1031" s="158" t="s">
        <v>62</v>
      </c>
      <c r="J1031" s="101" t="s">
        <v>491</v>
      </c>
      <c r="K1031" s="126" t="s">
        <v>1079</v>
      </c>
      <c r="L1031" s="130" t="s">
        <v>1071</v>
      </c>
      <c r="M1031" s="91" t="s">
        <v>492</v>
      </c>
    </row>
    <row r="1032" spans="1:13" ht="12.75" customHeight="1" x14ac:dyDescent="0.2">
      <c r="A1032" s="123">
        <v>42097</v>
      </c>
      <c r="B1032" s="161" t="s">
        <v>1250</v>
      </c>
      <c r="C1032" s="154" t="s">
        <v>117</v>
      </c>
      <c r="D1032" s="131" t="s">
        <v>8</v>
      </c>
      <c r="E1032" s="157">
        <v>1800</v>
      </c>
      <c r="F1032" s="97">
        <f t="shared" si="40"/>
        <v>2.7440823102733867</v>
      </c>
      <c r="G1032" s="96">
        <f t="shared" si="41"/>
        <v>3.1039074401006217</v>
      </c>
      <c r="H1032" s="127">
        <v>579.91420000000005</v>
      </c>
      <c r="I1032" s="158" t="s">
        <v>62</v>
      </c>
      <c r="J1032" s="101" t="s">
        <v>491</v>
      </c>
      <c r="K1032" s="126" t="s">
        <v>1079</v>
      </c>
      <c r="L1032" s="130" t="s">
        <v>1071</v>
      </c>
      <c r="M1032" s="91" t="s">
        <v>492</v>
      </c>
    </row>
    <row r="1033" spans="1:13" ht="12.75" customHeight="1" x14ac:dyDescent="0.2">
      <c r="A1033" s="123">
        <v>42097</v>
      </c>
      <c r="B1033" s="161" t="s">
        <v>1251</v>
      </c>
      <c r="C1033" s="154" t="s">
        <v>117</v>
      </c>
      <c r="D1033" s="131" t="s">
        <v>8</v>
      </c>
      <c r="E1033" s="157">
        <v>200</v>
      </c>
      <c r="F1033" s="97">
        <f t="shared" si="40"/>
        <v>0.30489803447482078</v>
      </c>
      <c r="G1033" s="96">
        <f t="shared" si="41"/>
        <v>0.34487860445562463</v>
      </c>
      <c r="H1033" s="127">
        <v>579.91420000000005</v>
      </c>
      <c r="I1033" s="158" t="s">
        <v>62</v>
      </c>
      <c r="J1033" s="101" t="s">
        <v>491</v>
      </c>
      <c r="K1033" s="126" t="s">
        <v>1079</v>
      </c>
      <c r="L1033" s="130" t="s">
        <v>1071</v>
      </c>
      <c r="M1033" s="91" t="s">
        <v>492</v>
      </c>
    </row>
    <row r="1034" spans="1:13" ht="12.75" customHeight="1" x14ac:dyDescent="0.2">
      <c r="A1034" s="123">
        <v>42097</v>
      </c>
      <c r="B1034" s="161" t="s">
        <v>1359</v>
      </c>
      <c r="C1034" s="154" t="s">
        <v>117</v>
      </c>
      <c r="D1034" s="131" t="s">
        <v>8</v>
      </c>
      <c r="E1034" s="157">
        <v>1500</v>
      </c>
      <c r="F1034" s="97">
        <f t="shared" si="40"/>
        <v>2.2867352585611558</v>
      </c>
      <c r="G1034" s="96">
        <f t="shared" si="41"/>
        <v>2.5865895334171847</v>
      </c>
      <c r="H1034" s="127">
        <v>579.91420000000005</v>
      </c>
      <c r="I1034" s="158" t="s">
        <v>12</v>
      </c>
      <c r="J1034" s="101" t="s">
        <v>491</v>
      </c>
      <c r="K1034" s="126" t="s">
        <v>1081</v>
      </c>
      <c r="L1034" s="130" t="s">
        <v>1071</v>
      </c>
      <c r="M1034" s="91" t="s">
        <v>492</v>
      </c>
    </row>
    <row r="1035" spans="1:13" ht="12.75" customHeight="1" x14ac:dyDescent="0.2">
      <c r="A1035" s="123">
        <v>42097</v>
      </c>
      <c r="B1035" s="161" t="s">
        <v>1360</v>
      </c>
      <c r="C1035" s="154" t="s">
        <v>117</v>
      </c>
      <c r="D1035" s="131" t="s">
        <v>8</v>
      </c>
      <c r="E1035" s="157">
        <v>100</v>
      </c>
      <c r="F1035" s="97">
        <f t="shared" si="40"/>
        <v>0.15244901723741039</v>
      </c>
      <c r="G1035" s="96">
        <f t="shared" si="41"/>
        <v>0.17243930222781231</v>
      </c>
      <c r="H1035" s="127">
        <v>579.91420000000005</v>
      </c>
      <c r="I1035" s="158" t="s">
        <v>12</v>
      </c>
      <c r="J1035" s="101" t="s">
        <v>491</v>
      </c>
      <c r="K1035" s="126" t="s">
        <v>1081</v>
      </c>
      <c r="L1035" s="130" t="s">
        <v>1071</v>
      </c>
      <c r="M1035" s="91" t="s">
        <v>492</v>
      </c>
    </row>
    <row r="1036" spans="1:13" ht="12.75" customHeight="1" x14ac:dyDescent="0.2">
      <c r="A1036" s="123">
        <v>42097</v>
      </c>
      <c r="B1036" s="161" t="s">
        <v>1361</v>
      </c>
      <c r="C1036" s="154" t="s">
        <v>117</v>
      </c>
      <c r="D1036" s="131" t="s">
        <v>8</v>
      </c>
      <c r="E1036" s="157">
        <v>1100</v>
      </c>
      <c r="F1036" s="97">
        <f t="shared" si="40"/>
        <v>1.6769391896115142</v>
      </c>
      <c r="G1036" s="96">
        <f t="shared" si="41"/>
        <v>1.8968323245059353</v>
      </c>
      <c r="H1036" s="127">
        <v>579.91420000000005</v>
      </c>
      <c r="I1036" s="158" t="s">
        <v>12</v>
      </c>
      <c r="J1036" s="101" t="s">
        <v>491</v>
      </c>
      <c r="K1036" s="126" t="s">
        <v>1081</v>
      </c>
      <c r="L1036" s="130" t="s">
        <v>1071</v>
      </c>
      <c r="M1036" s="91" t="s">
        <v>492</v>
      </c>
    </row>
    <row r="1037" spans="1:13" ht="12.75" customHeight="1" x14ac:dyDescent="0.2">
      <c r="A1037" s="123">
        <v>42097</v>
      </c>
      <c r="B1037" s="161" t="s">
        <v>1362</v>
      </c>
      <c r="C1037" s="154" t="s">
        <v>237</v>
      </c>
      <c r="D1037" s="131" t="s">
        <v>8</v>
      </c>
      <c r="E1037" s="157">
        <v>1600</v>
      </c>
      <c r="F1037" s="97">
        <f t="shared" si="40"/>
        <v>2.4391842757985662</v>
      </c>
      <c r="G1037" s="96">
        <f t="shared" si="41"/>
        <v>2.759028835644997</v>
      </c>
      <c r="H1037" s="127">
        <v>579.91420000000005</v>
      </c>
      <c r="I1037" s="158" t="s">
        <v>12</v>
      </c>
      <c r="J1037" s="101" t="s">
        <v>491</v>
      </c>
      <c r="K1037" s="126" t="s">
        <v>1081</v>
      </c>
      <c r="L1037" s="130" t="s">
        <v>1071</v>
      </c>
      <c r="M1037" s="91" t="s">
        <v>492</v>
      </c>
    </row>
    <row r="1038" spans="1:13" ht="12.75" customHeight="1" x14ac:dyDescent="0.2">
      <c r="A1038" s="123">
        <v>42098</v>
      </c>
      <c r="B1038" s="161" t="s">
        <v>1252</v>
      </c>
      <c r="C1038" s="154" t="s">
        <v>117</v>
      </c>
      <c r="D1038" s="131" t="s">
        <v>8</v>
      </c>
      <c r="E1038" s="157">
        <v>1400</v>
      </c>
      <c r="F1038" s="97">
        <f t="shared" si="40"/>
        <v>2.1342862413237453</v>
      </c>
      <c r="G1038" s="96">
        <f t="shared" si="41"/>
        <v>2.4141502311893723</v>
      </c>
      <c r="H1038" s="127">
        <v>579.91420000000005</v>
      </c>
      <c r="I1038" s="158" t="s">
        <v>62</v>
      </c>
      <c r="J1038" s="101" t="s">
        <v>491</v>
      </c>
      <c r="K1038" s="126" t="s">
        <v>1084</v>
      </c>
      <c r="L1038" s="130" t="s">
        <v>1071</v>
      </c>
      <c r="M1038" s="91" t="s">
        <v>492</v>
      </c>
    </row>
    <row r="1039" spans="1:13" ht="12.75" customHeight="1" x14ac:dyDescent="0.2">
      <c r="A1039" s="123">
        <v>42098</v>
      </c>
      <c r="B1039" s="161" t="s">
        <v>1253</v>
      </c>
      <c r="C1039" s="154" t="s">
        <v>117</v>
      </c>
      <c r="D1039" s="131" t="s">
        <v>8</v>
      </c>
      <c r="E1039" s="157">
        <v>300</v>
      </c>
      <c r="F1039" s="97">
        <f t="shared" si="40"/>
        <v>0.45734705171223117</v>
      </c>
      <c r="G1039" s="96">
        <f t="shared" si="41"/>
        <v>0.51731790668343691</v>
      </c>
      <c r="H1039" s="127">
        <v>579.91420000000005</v>
      </c>
      <c r="I1039" s="158" t="s">
        <v>62</v>
      </c>
      <c r="J1039" s="101" t="s">
        <v>491</v>
      </c>
      <c r="K1039" s="126" t="s">
        <v>1084</v>
      </c>
      <c r="L1039" s="130" t="s">
        <v>1071</v>
      </c>
      <c r="M1039" s="91" t="s">
        <v>492</v>
      </c>
    </row>
    <row r="1040" spans="1:13" ht="12.75" customHeight="1" x14ac:dyDescent="0.2">
      <c r="A1040" s="123">
        <v>42098</v>
      </c>
      <c r="B1040" s="161" t="s">
        <v>1254</v>
      </c>
      <c r="C1040" s="154" t="s">
        <v>237</v>
      </c>
      <c r="D1040" s="131" t="s">
        <v>8</v>
      </c>
      <c r="E1040" s="157">
        <v>1500</v>
      </c>
      <c r="F1040" s="97">
        <f t="shared" si="40"/>
        <v>2.2867352585611558</v>
      </c>
      <c r="G1040" s="96">
        <f t="shared" si="41"/>
        <v>2.5865895334171847</v>
      </c>
      <c r="H1040" s="127">
        <v>579.91420000000005</v>
      </c>
      <c r="I1040" s="158" t="s">
        <v>62</v>
      </c>
      <c r="J1040" s="101" t="s">
        <v>491</v>
      </c>
      <c r="K1040" s="126" t="s">
        <v>1084</v>
      </c>
      <c r="L1040" s="130" t="s">
        <v>1071</v>
      </c>
      <c r="M1040" s="91" t="s">
        <v>492</v>
      </c>
    </row>
    <row r="1041" spans="1:13" ht="12.75" customHeight="1" x14ac:dyDescent="0.2">
      <c r="A1041" s="123">
        <v>42098</v>
      </c>
      <c r="B1041" s="161" t="s">
        <v>1255</v>
      </c>
      <c r="C1041" s="154" t="s">
        <v>117</v>
      </c>
      <c r="D1041" s="131" t="s">
        <v>8</v>
      </c>
      <c r="E1041" s="157">
        <v>300</v>
      </c>
      <c r="F1041" s="97">
        <f t="shared" si="40"/>
        <v>0.45734705171223117</v>
      </c>
      <c r="G1041" s="96">
        <f t="shared" si="41"/>
        <v>0.51731790668343691</v>
      </c>
      <c r="H1041" s="127">
        <v>579.91420000000005</v>
      </c>
      <c r="I1041" s="158" t="s">
        <v>62</v>
      </c>
      <c r="J1041" s="101" t="s">
        <v>491</v>
      </c>
      <c r="K1041" s="126" t="s">
        <v>1084</v>
      </c>
      <c r="L1041" s="130" t="s">
        <v>1071</v>
      </c>
      <c r="M1041" s="91" t="s">
        <v>492</v>
      </c>
    </row>
    <row r="1042" spans="1:13" ht="12.75" customHeight="1" x14ac:dyDescent="0.2">
      <c r="A1042" s="123">
        <v>42098</v>
      </c>
      <c r="B1042" s="161" t="s">
        <v>1256</v>
      </c>
      <c r="C1042" s="154" t="s">
        <v>117</v>
      </c>
      <c r="D1042" s="131" t="s">
        <v>8</v>
      </c>
      <c r="E1042" s="157">
        <v>1400</v>
      </c>
      <c r="F1042" s="97">
        <f t="shared" si="40"/>
        <v>2.1342862413237453</v>
      </c>
      <c r="G1042" s="96">
        <f t="shared" si="41"/>
        <v>2.4141502311893723</v>
      </c>
      <c r="H1042" s="127">
        <v>579.91420000000005</v>
      </c>
      <c r="I1042" s="158" t="s">
        <v>62</v>
      </c>
      <c r="J1042" s="101" t="s">
        <v>491</v>
      </c>
      <c r="K1042" s="126" t="s">
        <v>1084</v>
      </c>
      <c r="L1042" s="130" t="s">
        <v>1071</v>
      </c>
      <c r="M1042" s="91" t="s">
        <v>492</v>
      </c>
    </row>
    <row r="1043" spans="1:13" ht="12.75" customHeight="1" x14ac:dyDescent="0.2">
      <c r="A1043" s="123">
        <v>42098</v>
      </c>
      <c r="B1043" s="161" t="s">
        <v>1363</v>
      </c>
      <c r="C1043" s="154" t="s">
        <v>117</v>
      </c>
      <c r="D1043" s="131" t="s">
        <v>8</v>
      </c>
      <c r="E1043" s="157">
        <v>1500</v>
      </c>
      <c r="F1043" s="97">
        <f t="shared" si="40"/>
        <v>2.2867352585611558</v>
      </c>
      <c r="G1043" s="96">
        <f t="shared" si="41"/>
        <v>2.5865895334171847</v>
      </c>
      <c r="H1043" s="127">
        <v>579.91420000000005</v>
      </c>
      <c r="I1043" s="158" t="s">
        <v>12</v>
      </c>
      <c r="J1043" s="101" t="s">
        <v>491</v>
      </c>
      <c r="K1043" s="126" t="s">
        <v>1082</v>
      </c>
      <c r="L1043" s="130" t="s">
        <v>1071</v>
      </c>
      <c r="M1043" s="91" t="s">
        <v>492</v>
      </c>
    </row>
    <row r="1044" spans="1:13" ht="12.75" customHeight="1" x14ac:dyDescent="0.2">
      <c r="A1044" s="123">
        <v>42098</v>
      </c>
      <c r="B1044" s="161" t="s">
        <v>1364</v>
      </c>
      <c r="C1044" s="154" t="s">
        <v>117</v>
      </c>
      <c r="D1044" s="131" t="s">
        <v>8</v>
      </c>
      <c r="E1044" s="157">
        <v>1500</v>
      </c>
      <c r="F1044" s="97">
        <f t="shared" si="40"/>
        <v>2.2867352585611558</v>
      </c>
      <c r="G1044" s="96">
        <f t="shared" si="41"/>
        <v>2.5865895334171847</v>
      </c>
      <c r="H1044" s="127">
        <v>579.91420000000005</v>
      </c>
      <c r="I1044" s="158" t="s">
        <v>12</v>
      </c>
      <c r="J1044" s="101" t="s">
        <v>491</v>
      </c>
      <c r="K1044" s="126" t="s">
        <v>1082</v>
      </c>
      <c r="L1044" s="130" t="s">
        <v>1071</v>
      </c>
      <c r="M1044" s="91" t="s">
        <v>492</v>
      </c>
    </row>
    <row r="1045" spans="1:13" ht="12.75" customHeight="1" x14ac:dyDescent="0.2">
      <c r="A1045" s="123">
        <v>42098</v>
      </c>
      <c r="B1045" s="161" t="s">
        <v>1365</v>
      </c>
      <c r="C1045" s="154" t="s">
        <v>237</v>
      </c>
      <c r="D1045" s="131" t="s">
        <v>8</v>
      </c>
      <c r="E1045" s="157">
        <v>1300</v>
      </c>
      <c r="F1045" s="97">
        <f t="shared" si="40"/>
        <v>1.9818372240863349</v>
      </c>
      <c r="G1045" s="96">
        <f t="shared" si="41"/>
        <v>2.24171092896156</v>
      </c>
      <c r="H1045" s="127">
        <v>579.91420000000005</v>
      </c>
      <c r="I1045" s="158" t="s">
        <v>12</v>
      </c>
      <c r="J1045" s="101" t="s">
        <v>491</v>
      </c>
      <c r="K1045" s="126" t="s">
        <v>1082</v>
      </c>
      <c r="L1045" s="130" t="s">
        <v>1071</v>
      </c>
      <c r="M1045" s="91" t="s">
        <v>492</v>
      </c>
    </row>
    <row r="1046" spans="1:13" ht="12.75" customHeight="1" x14ac:dyDescent="0.2">
      <c r="A1046" s="123">
        <v>42099</v>
      </c>
      <c r="B1046" s="161" t="s">
        <v>1257</v>
      </c>
      <c r="C1046" s="154" t="s">
        <v>117</v>
      </c>
      <c r="D1046" s="131" t="s">
        <v>8</v>
      </c>
      <c r="E1046" s="157">
        <v>600</v>
      </c>
      <c r="F1046" s="97">
        <f t="shared" si="40"/>
        <v>0.91469410342446233</v>
      </c>
      <c r="G1046" s="96">
        <f t="shared" si="41"/>
        <v>1.0346358133668738</v>
      </c>
      <c r="H1046" s="127">
        <v>579.91420000000005</v>
      </c>
      <c r="I1046" s="158" t="s">
        <v>62</v>
      </c>
      <c r="J1046" s="101" t="s">
        <v>491</v>
      </c>
      <c r="K1046" s="126" t="s">
        <v>1085</v>
      </c>
      <c r="L1046" s="130" t="s">
        <v>1071</v>
      </c>
      <c r="M1046" s="91" t="s">
        <v>492</v>
      </c>
    </row>
    <row r="1047" spans="1:13" ht="12.75" customHeight="1" x14ac:dyDescent="0.2">
      <c r="A1047" s="123">
        <v>42099</v>
      </c>
      <c r="B1047" s="161" t="s">
        <v>1258</v>
      </c>
      <c r="C1047" s="154" t="s">
        <v>117</v>
      </c>
      <c r="D1047" s="131" t="s">
        <v>8</v>
      </c>
      <c r="E1047" s="157">
        <v>2000</v>
      </c>
      <c r="F1047" s="97">
        <f t="shared" si="40"/>
        <v>3.0489803447482076</v>
      </c>
      <c r="G1047" s="96">
        <f t="shared" si="41"/>
        <v>3.4487860445562459</v>
      </c>
      <c r="H1047" s="127">
        <v>579.91420000000005</v>
      </c>
      <c r="I1047" s="158" t="s">
        <v>62</v>
      </c>
      <c r="J1047" s="101" t="s">
        <v>491</v>
      </c>
      <c r="K1047" s="126" t="s">
        <v>1085</v>
      </c>
      <c r="L1047" s="130" t="s">
        <v>1071</v>
      </c>
      <c r="M1047" s="91" t="s">
        <v>492</v>
      </c>
    </row>
    <row r="1048" spans="1:13" ht="12.75" customHeight="1" x14ac:dyDescent="0.2">
      <c r="A1048" s="123">
        <v>42099</v>
      </c>
      <c r="B1048" s="161" t="s">
        <v>1259</v>
      </c>
      <c r="C1048" s="154" t="s">
        <v>117</v>
      </c>
      <c r="D1048" s="131" t="s">
        <v>8</v>
      </c>
      <c r="E1048" s="157">
        <v>200</v>
      </c>
      <c r="F1048" s="97">
        <f t="shared" si="40"/>
        <v>0.30489803447482078</v>
      </c>
      <c r="G1048" s="96">
        <f t="shared" si="41"/>
        <v>0.34487860445562463</v>
      </c>
      <c r="H1048" s="127">
        <v>579.91420000000005</v>
      </c>
      <c r="I1048" s="158" t="s">
        <v>62</v>
      </c>
      <c r="J1048" s="101" t="s">
        <v>491</v>
      </c>
      <c r="K1048" s="126" t="s">
        <v>1085</v>
      </c>
      <c r="L1048" s="130" t="s">
        <v>1071</v>
      </c>
      <c r="M1048" s="91" t="s">
        <v>492</v>
      </c>
    </row>
    <row r="1049" spans="1:13" ht="12.75" customHeight="1" x14ac:dyDescent="0.2">
      <c r="A1049" s="123">
        <v>42099</v>
      </c>
      <c r="B1049" s="161" t="s">
        <v>1260</v>
      </c>
      <c r="C1049" s="154" t="s">
        <v>117</v>
      </c>
      <c r="D1049" s="131" t="s">
        <v>8</v>
      </c>
      <c r="E1049" s="157">
        <v>300</v>
      </c>
      <c r="F1049" s="97">
        <f t="shared" si="40"/>
        <v>0.45734705171223117</v>
      </c>
      <c r="G1049" s="96">
        <f t="shared" si="41"/>
        <v>0.51731790668343691</v>
      </c>
      <c r="H1049" s="127">
        <v>579.91420000000005</v>
      </c>
      <c r="I1049" s="158" t="s">
        <v>62</v>
      </c>
      <c r="J1049" s="101" t="s">
        <v>491</v>
      </c>
      <c r="K1049" s="126" t="s">
        <v>1085</v>
      </c>
      <c r="L1049" s="130" t="s">
        <v>1071</v>
      </c>
      <c r="M1049" s="91" t="s">
        <v>492</v>
      </c>
    </row>
    <row r="1050" spans="1:13" ht="12.75" customHeight="1" x14ac:dyDescent="0.2">
      <c r="A1050" s="123">
        <v>42099</v>
      </c>
      <c r="B1050" s="161" t="s">
        <v>1261</v>
      </c>
      <c r="C1050" s="154" t="s">
        <v>117</v>
      </c>
      <c r="D1050" s="131" t="s">
        <v>8</v>
      </c>
      <c r="E1050" s="157">
        <v>400</v>
      </c>
      <c r="F1050" s="97">
        <f t="shared" si="40"/>
        <v>0.60979606894964156</v>
      </c>
      <c r="G1050" s="96">
        <f t="shared" si="41"/>
        <v>0.68975720891124925</v>
      </c>
      <c r="H1050" s="127">
        <v>579.91420000000005</v>
      </c>
      <c r="I1050" s="158" t="s">
        <v>62</v>
      </c>
      <c r="J1050" s="101" t="s">
        <v>491</v>
      </c>
      <c r="K1050" s="126" t="s">
        <v>1085</v>
      </c>
      <c r="L1050" s="130" t="s">
        <v>1071</v>
      </c>
      <c r="M1050" s="91" t="s">
        <v>492</v>
      </c>
    </row>
    <row r="1051" spans="1:13" ht="12.75" customHeight="1" x14ac:dyDescent="0.2">
      <c r="A1051" s="123">
        <v>42099</v>
      </c>
      <c r="B1051" s="161" t="s">
        <v>1262</v>
      </c>
      <c r="C1051" s="154" t="s">
        <v>237</v>
      </c>
      <c r="D1051" s="131" t="s">
        <v>8</v>
      </c>
      <c r="E1051" s="157">
        <v>1100</v>
      </c>
      <c r="F1051" s="97">
        <f t="shared" si="40"/>
        <v>1.6769391896115142</v>
      </c>
      <c r="G1051" s="96">
        <f t="shared" si="41"/>
        <v>1.8968323245059353</v>
      </c>
      <c r="H1051" s="127">
        <v>579.91420000000005</v>
      </c>
      <c r="I1051" s="158" t="s">
        <v>62</v>
      </c>
      <c r="J1051" s="101" t="s">
        <v>491</v>
      </c>
      <c r="K1051" s="126" t="s">
        <v>1085</v>
      </c>
      <c r="L1051" s="130" t="s">
        <v>1071</v>
      </c>
      <c r="M1051" s="91" t="s">
        <v>492</v>
      </c>
    </row>
    <row r="1052" spans="1:13" ht="12.75" customHeight="1" x14ac:dyDescent="0.2">
      <c r="A1052" s="123">
        <v>42099</v>
      </c>
      <c r="B1052" s="163" t="s">
        <v>1263</v>
      </c>
      <c r="C1052" s="154" t="s">
        <v>117</v>
      </c>
      <c r="D1052" s="131" t="s">
        <v>8</v>
      </c>
      <c r="E1052" s="157">
        <v>300</v>
      </c>
      <c r="F1052" s="97">
        <f t="shared" si="40"/>
        <v>0.45734705171223117</v>
      </c>
      <c r="G1052" s="96">
        <f t="shared" si="41"/>
        <v>0.51731790668343691</v>
      </c>
      <c r="H1052" s="127">
        <v>579.91420000000005</v>
      </c>
      <c r="I1052" s="158" t="s">
        <v>62</v>
      </c>
      <c r="J1052" s="101" t="s">
        <v>491</v>
      </c>
      <c r="K1052" s="126" t="s">
        <v>1085</v>
      </c>
      <c r="L1052" s="130" t="s">
        <v>1071</v>
      </c>
      <c r="M1052" s="91" t="s">
        <v>492</v>
      </c>
    </row>
    <row r="1053" spans="1:13" ht="12.75" customHeight="1" x14ac:dyDescent="0.2">
      <c r="A1053" s="123">
        <v>42099</v>
      </c>
      <c r="B1053" s="162" t="s">
        <v>1262</v>
      </c>
      <c r="C1053" s="154" t="s">
        <v>237</v>
      </c>
      <c r="D1053" s="131" t="s">
        <v>8</v>
      </c>
      <c r="E1053" s="157">
        <v>1100</v>
      </c>
      <c r="F1053" s="97">
        <f t="shared" si="40"/>
        <v>1.6769391896115142</v>
      </c>
      <c r="G1053" s="96">
        <f t="shared" si="41"/>
        <v>1.8968323245059353</v>
      </c>
      <c r="H1053" s="127">
        <v>579.91420000000005</v>
      </c>
      <c r="I1053" s="158" t="s">
        <v>62</v>
      </c>
      <c r="J1053" s="101" t="s">
        <v>491</v>
      </c>
      <c r="K1053" s="126" t="s">
        <v>1085</v>
      </c>
      <c r="L1053" s="130" t="s">
        <v>1071</v>
      </c>
      <c r="M1053" s="91" t="s">
        <v>492</v>
      </c>
    </row>
    <row r="1054" spans="1:13" ht="12.75" customHeight="1" x14ac:dyDescent="0.2">
      <c r="A1054" s="123">
        <v>42099</v>
      </c>
      <c r="B1054" s="161" t="s">
        <v>1264</v>
      </c>
      <c r="C1054" s="154" t="s">
        <v>117</v>
      </c>
      <c r="D1054" s="131" t="s">
        <v>8</v>
      </c>
      <c r="E1054" s="157">
        <v>300</v>
      </c>
      <c r="F1054" s="97">
        <f t="shared" si="40"/>
        <v>0.45734705171223117</v>
      </c>
      <c r="G1054" s="96">
        <f t="shared" si="41"/>
        <v>0.51731790668343691</v>
      </c>
      <c r="H1054" s="127">
        <v>579.91420000000005</v>
      </c>
      <c r="I1054" s="158" t="s">
        <v>62</v>
      </c>
      <c r="J1054" s="101" t="s">
        <v>491</v>
      </c>
      <c r="K1054" s="126" t="s">
        <v>1085</v>
      </c>
      <c r="L1054" s="130" t="s">
        <v>1071</v>
      </c>
      <c r="M1054" s="91" t="s">
        <v>492</v>
      </c>
    </row>
    <row r="1055" spans="1:13" ht="12.75" customHeight="1" x14ac:dyDescent="0.2">
      <c r="A1055" s="123">
        <v>42099</v>
      </c>
      <c r="B1055" s="161" t="s">
        <v>1265</v>
      </c>
      <c r="C1055" s="154" t="s">
        <v>117</v>
      </c>
      <c r="D1055" s="131" t="s">
        <v>8</v>
      </c>
      <c r="E1055" s="157">
        <v>350</v>
      </c>
      <c r="F1055" s="97">
        <f t="shared" si="40"/>
        <v>0.53357156033093633</v>
      </c>
      <c r="G1055" s="96">
        <f t="shared" si="41"/>
        <v>0.60353755779734308</v>
      </c>
      <c r="H1055" s="127">
        <v>579.91420000000005</v>
      </c>
      <c r="I1055" s="158" t="s">
        <v>62</v>
      </c>
      <c r="J1055" s="101" t="s">
        <v>491</v>
      </c>
      <c r="K1055" s="126" t="s">
        <v>1085</v>
      </c>
      <c r="L1055" s="130" t="s">
        <v>1071</v>
      </c>
      <c r="M1055" s="91" t="s">
        <v>492</v>
      </c>
    </row>
    <row r="1056" spans="1:13" ht="12.75" customHeight="1" x14ac:dyDescent="0.2">
      <c r="A1056" s="123">
        <v>42099</v>
      </c>
      <c r="B1056" s="161" t="s">
        <v>1262</v>
      </c>
      <c r="C1056" s="154" t="s">
        <v>237</v>
      </c>
      <c r="D1056" s="131" t="s">
        <v>8</v>
      </c>
      <c r="E1056" s="157">
        <v>600</v>
      </c>
      <c r="F1056" s="97">
        <f t="shared" si="40"/>
        <v>0.91469410342446233</v>
      </c>
      <c r="G1056" s="96">
        <f t="shared" si="41"/>
        <v>1.0346358133668738</v>
      </c>
      <c r="H1056" s="127">
        <v>579.91420000000005</v>
      </c>
      <c r="I1056" s="158" t="s">
        <v>62</v>
      </c>
      <c r="J1056" s="101" t="s">
        <v>491</v>
      </c>
      <c r="K1056" s="126" t="s">
        <v>1085</v>
      </c>
      <c r="L1056" s="130" t="s">
        <v>1071</v>
      </c>
      <c r="M1056" s="91" t="s">
        <v>492</v>
      </c>
    </row>
    <row r="1057" spans="1:13" ht="12.75" customHeight="1" x14ac:dyDescent="0.2">
      <c r="A1057" s="123">
        <v>42099</v>
      </c>
      <c r="B1057" s="161" t="s">
        <v>1266</v>
      </c>
      <c r="C1057" s="154" t="s">
        <v>117</v>
      </c>
      <c r="D1057" s="131" t="s">
        <v>8</v>
      </c>
      <c r="E1057" s="157">
        <v>350</v>
      </c>
      <c r="F1057" s="97">
        <f t="shared" si="40"/>
        <v>0.53357156033093633</v>
      </c>
      <c r="G1057" s="96">
        <f t="shared" si="41"/>
        <v>0.60353755779734308</v>
      </c>
      <c r="H1057" s="127">
        <v>579.91420000000005</v>
      </c>
      <c r="I1057" s="158" t="s">
        <v>62</v>
      </c>
      <c r="J1057" s="101" t="s">
        <v>491</v>
      </c>
      <c r="K1057" s="126" t="s">
        <v>1085</v>
      </c>
      <c r="L1057" s="130" t="s">
        <v>1071</v>
      </c>
      <c r="M1057" s="91" t="s">
        <v>492</v>
      </c>
    </row>
    <row r="1058" spans="1:13" ht="12.75" customHeight="1" x14ac:dyDescent="0.2">
      <c r="A1058" s="123">
        <v>42099</v>
      </c>
      <c r="B1058" s="161" t="s">
        <v>1413</v>
      </c>
      <c r="C1058" s="154" t="s">
        <v>271</v>
      </c>
      <c r="D1058" s="131" t="s">
        <v>8</v>
      </c>
      <c r="E1058" s="157">
        <v>5000</v>
      </c>
      <c r="F1058" s="97">
        <f t="shared" si="40"/>
        <v>7.6224508618705187</v>
      </c>
      <c r="G1058" s="96">
        <f t="shared" si="41"/>
        <v>8.6219651113906153</v>
      </c>
      <c r="H1058" s="127">
        <v>579.91420000000005</v>
      </c>
      <c r="I1058" s="158" t="s">
        <v>62</v>
      </c>
      <c r="J1058" s="101" t="s">
        <v>491</v>
      </c>
      <c r="K1058" s="126" t="s">
        <v>1085</v>
      </c>
      <c r="L1058" s="130" t="s">
        <v>1071</v>
      </c>
      <c r="M1058" s="91" t="s">
        <v>492</v>
      </c>
    </row>
    <row r="1059" spans="1:13" ht="12.75" customHeight="1" x14ac:dyDescent="0.2">
      <c r="A1059" s="123">
        <v>42099</v>
      </c>
      <c r="B1059" s="163" t="s">
        <v>1267</v>
      </c>
      <c r="C1059" s="154" t="s">
        <v>271</v>
      </c>
      <c r="D1059" s="131" t="s">
        <v>8</v>
      </c>
      <c r="E1059" s="157">
        <v>3000</v>
      </c>
      <c r="F1059" s="97">
        <f t="shared" si="40"/>
        <v>4.5734705171223116</v>
      </c>
      <c r="G1059" s="96">
        <f t="shared" si="41"/>
        <v>5.1731790668343693</v>
      </c>
      <c r="H1059" s="127">
        <v>579.91420000000005</v>
      </c>
      <c r="I1059" s="158" t="s">
        <v>62</v>
      </c>
      <c r="J1059" s="101" t="s">
        <v>491</v>
      </c>
      <c r="K1059" s="126" t="s">
        <v>1085</v>
      </c>
      <c r="L1059" s="130" t="s">
        <v>1071</v>
      </c>
      <c r="M1059" s="91" t="s">
        <v>492</v>
      </c>
    </row>
    <row r="1060" spans="1:13" ht="12.75" customHeight="1" x14ac:dyDescent="0.2">
      <c r="A1060" s="123">
        <v>42099</v>
      </c>
      <c r="B1060" s="163" t="s">
        <v>1366</v>
      </c>
      <c r="C1060" s="154" t="s">
        <v>117</v>
      </c>
      <c r="D1060" s="131" t="s">
        <v>8</v>
      </c>
      <c r="E1060" s="157">
        <v>4700</v>
      </c>
      <c r="F1060" s="97">
        <f t="shared" si="40"/>
        <v>7.1651038101582882</v>
      </c>
      <c r="G1060" s="96">
        <f t="shared" si="41"/>
        <v>8.1046472047071791</v>
      </c>
      <c r="H1060" s="127">
        <v>579.91420000000005</v>
      </c>
      <c r="I1060" s="158" t="s">
        <v>12</v>
      </c>
      <c r="J1060" s="101" t="s">
        <v>491</v>
      </c>
      <c r="K1060" s="126" t="s">
        <v>1083</v>
      </c>
      <c r="L1060" s="130" t="s">
        <v>1071</v>
      </c>
      <c r="M1060" s="91" t="s">
        <v>492</v>
      </c>
    </row>
    <row r="1061" spans="1:13" ht="12.75" customHeight="1" x14ac:dyDescent="0.2">
      <c r="A1061" s="123">
        <v>42099</v>
      </c>
      <c r="B1061" s="163" t="s">
        <v>1416</v>
      </c>
      <c r="C1061" s="154" t="s">
        <v>271</v>
      </c>
      <c r="D1061" s="131" t="s">
        <v>8</v>
      </c>
      <c r="E1061" s="157">
        <v>5000</v>
      </c>
      <c r="F1061" s="97">
        <f t="shared" si="40"/>
        <v>7.6224508618705187</v>
      </c>
      <c r="G1061" s="96">
        <f t="shared" si="41"/>
        <v>8.6219651113906153</v>
      </c>
      <c r="H1061" s="127">
        <v>579.91420000000005</v>
      </c>
      <c r="I1061" s="158" t="s">
        <v>12</v>
      </c>
      <c r="J1061" s="101" t="s">
        <v>491</v>
      </c>
      <c r="K1061" s="126" t="s">
        <v>1083</v>
      </c>
      <c r="L1061" s="130" t="s">
        <v>1071</v>
      </c>
      <c r="M1061" s="91" t="s">
        <v>492</v>
      </c>
    </row>
    <row r="1062" spans="1:13" ht="12.75" customHeight="1" x14ac:dyDescent="0.2">
      <c r="A1062" s="123">
        <v>42099</v>
      </c>
      <c r="B1062" s="163" t="s">
        <v>1367</v>
      </c>
      <c r="C1062" s="154" t="s">
        <v>117</v>
      </c>
      <c r="D1062" s="131" t="s">
        <v>8</v>
      </c>
      <c r="E1062" s="157">
        <v>4700</v>
      </c>
      <c r="F1062" s="97">
        <f t="shared" si="40"/>
        <v>7.1651038101582882</v>
      </c>
      <c r="G1062" s="96">
        <f t="shared" si="41"/>
        <v>8.1046472047071791</v>
      </c>
      <c r="H1062" s="127">
        <v>579.91420000000005</v>
      </c>
      <c r="I1062" s="158" t="s">
        <v>12</v>
      </c>
      <c r="J1062" s="101" t="s">
        <v>491</v>
      </c>
      <c r="K1062" s="126" t="s">
        <v>1083</v>
      </c>
      <c r="L1062" s="130" t="s">
        <v>1071</v>
      </c>
      <c r="M1062" s="91" t="s">
        <v>492</v>
      </c>
    </row>
    <row r="1063" spans="1:13" ht="12.75" customHeight="1" x14ac:dyDescent="0.2">
      <c r="A1063" s="123">
        <v>42099</v>
      </c>
      <c r="B1063" s="161" t="s">
        <v>1368</v>
      </c>
      <c r="C1063" s="154" t="s">
        <v>126</v>
      </c>
      <c r="D1063" s="131" t="s">
        <v>8</v>
      </c>
      <c r="E1063" s="157">
        <v>1000</v>
      </c>
      <c r="F1063" s="97">
        <f t="shared" si="40"/>
        <v>1.5244901723741038</v>
      </c>
      <c r="G1063" s="96">
        <f t="shared" si="41"/>
        <v>1.724393022278123</v>
      </c>
      <c r="H1063" s="127">
        <v>579.91420000000005</v>
      </c>
      <c r="I1063" s="158" t="s">
        <v>12</v>
      </c>
      <c r="J1063" s="101" t="s">
        <v>491</v>
      </c>
      <c r="K1063" s="126" t="s">
        <v>1083</v>
      </c>
      <c r="L1063" s="130" t="s">
        <v>1071</v>
      </c>
      <c r="M1063" s="91" t="s">
        <v>492</v>
      </c>
    </row>
    <row r="1064" spans="1:13" ht="12.75" customHeight="1" x14ac:dyDescent="0.2">
      <c r="A1064" s="123">
        <v>42099</v>
      </c>
      <c r="B1064" s="161" t="s">
        <v>1369</v>
      </c>
      <c r="C1064" s="154" t="s">
        <v>271</v>
      </c>
      <c r="D1064" s="131" t="s">
        <v>8</v>
      </c>
      <c r="E1064" s="157">
        <v>1000</v>
      </c>
      <c r="F1064" s="97">
        <f t="shared" si="40"/>
        <v>1.5244901723741038</v>
      </c>
      <c r="G1064" s="96">
        <f t="shared" si="41"/>
        <v>1.724393022278123</v>
      </c>
      <c r="H1064" s="127">
        <v>579.91420000000005</v>
      </c>
      <c r="I1064" s="158" t="s">
        <v>12</v>
      </c>
      <c r="J1064" s="101" t="s">
        <v>491</v>
      </c>
      <c r="K1064" s="126" t="s">
        <v>1083</v>
      </c>
      <c r="L1064" s="130" t="s">
        <v>1071</v>
      </c>
      <c r="M1064" s="91" t="s">
        <v>492</v>
      </c>
    </row>
    <row r="1065" spans="1:13" ht="12.75" customHeight="1" x14ac:dyDescent="0.2">
      <c r="A1065" s="123">
        <v>42100</v>
      </c>
      <c r="B1065" s="161" t="s">
        <v>1265</v>
      </c>
      <c r="C1065" s="154" t="s">
        <v>117</v>
      </c>
      <c r="D1065" s="131" t="s">
        <v>8</v>
      </c>
      <c r="E1065" s="157">
        <v>350</v>
      </c>
      <c r="F1065" s="97">
        <f t="shared" si="40"/>
        <v>0.53357156033093633</v>
      </c>
      <c r="G1065" s="96">
        <f t="shared" si="41"/>
        <v>0.60353755779734308</v>
      </c>
      <c r="H1065" s="127">
        <v>579.91420000000005</v>
      </c>
      <c r="I1065" s="158" t="s">
        <v>62</v>
      </c>
      <c r="J1065" s="101" t="s">
        <v>491</v>
      </c>
      <c r="K1065" s="126" t="s">
        <v>1085</v>
      </c>
      <c r="L1065" s="130" t="s">
        <v>1071</v>
      </c>
      <c r="M1065" s="91" t="s">
        <v>492</v>
      </c>
    </row>
    <row r="1066" spans="1:13" ht="12.75" customHeight="1" x14ac:dyDescent="0.2">
      <c r="A1066" s="123">
        <v>42100</v>
      </c>
      <c r="B1066" s="161" t="s">
        <v>1268</v>
      </c>
      <c r="C1066" s="154" t="s">
        <v>117</v>
      </c>
      <c r="D1066" s="131" t="s">
        <v>8</v>
      </c>
      <c r="E1066" s="157">
        <v>200</v>
      </c>
      <c r="F1066" s="97">
        <f t="shared" si="40"/>
        <v>0.30489803447482078</v>
      </c>
      <c r="G1066" s="96">
        <f t="shared" si="41"/>
        <v>0.34487860445562463</v>
      </c>
      <c r="H1066" s="127">
        <v>579.91420000000005</v>
      </c>
      <c r="I1066" s="158" t="s">
        <v>62</v>
      </c>
      <c r="J1066" s="101" t="s">
        <v>491</v>
      </c>
      <c r="K1066" s="126" t="s">
        <v>1085</v>
      </c>
      <c r="L1066" s="130" t="s">
        <v>1071</v>
      </c>
      <c r="M1066" s="91" t="s">
        <v>492</v>
      </c>
    </row>
    <row r="1067" spans="1:13" ht="12.75" customHeight="1" x14ac:dyDescent="0.2">
      <c r="A1067" s="123">
        <v>42100</v>
      </c>
      <c r="B1067" s="161" t="s">
        <v>1269</v>
      </c>
      <c r="C1067" s="154" t="s">
        <v>117</v>
      </c>
      <c r="D1067" s="131" t="s">
        <v>8</v>
      </c>
      <c r="E1067" s="157">
        <v>200</v>
      </c>
      <c r="F1067" s="97">
        <f t="shared" si="40"/>
        <v>0.30489803447482078</v>
      </c>
      <c r="G1067" s="96">
        <f t="shared" si="41"/>
        <v>0.34487860445562463</v>
      </c>
      <c r="H1067" s="127">
        <v>579.91420000000005</v>
      </c>
      <c r="I1067" s="158" t="s">
        <v>62</v>
      </c>
      <c r="J1067" s="101" t="s">
        <v>491</v>
      </c>
      <c r="K1067" s="126" t="s">
        <v>1085</v>
      </c>
      <c r="L1067" s="130" t="s">
        <v>1071</v>
      </c>
      <c r="M1067" s="91" t="s">
        <v>492</v>
      </c>
    </row>
    <row r="1068" spans="1:13" ht="12.75" customHeight="1" x14ac:dyDescent="0.2">
      <c r="A1068" s="123">
        <v>42100</v>
      </c>
      <c r="B1068" s="161" t="s">
        <v>1262</v>
      </c>
      <c r="C1068" s="154" t="s">
        <v>237</v>
      </c>
      <c r="D1068" s="131" t="s">
        <v>8</v>
      </c>
      <c r="E1068" s="157">
        <v>1100</v>
      </c>
      <c r="F1068" s="97">
        <f t="shared" si="40"/>
        <v>1.6769391896115142</v>
      </c>
      <c r="G1068" s="96">
        <f t="shared" si="41"/>
        <v>1.8968323245059353</v>
      </c>
      <c r="H1068" s="127">
        <v>579.91420000000005</v>
      </c>
      <c r="I1068" s="158" t="s">
        <v>62</v>
      </c>
      <c r="J1068" s="101" t="s">
        <v>491</v>
      </c>
      <c r="K1068" s="126" t="s">
        <v>1085</v>
      </c>
      <c r="L1068" s="130" t="s">
        <v>1071</v>
      </c>
      <c r="M1068" s="91" t="s">
        <v>492</v>
      </c>
    </row>
    <row r="1069" spans="1:13" ht="12.75" customHeight="1" x14ac:dyDescent="0.2">
      <c r="A1069" s="123">
        <v>42100</v>
      </c>
      <c r="B1069" s="161" t="s">
        <v>1266</v>
      </c>
      <c r="C1069" s="154" t="s">
        <v>117</v>
      </c>
      <c r="D1069" s="131" t="s">
        <v>8</v>
      </c>
      <c r="E1069" s="157">
        <v>350</v>
      </c>
      <c r="F1069" s="97">
        <f t="shared" si="40"/>
        <v>0.53357156033093633</v>
      </c>
      <c r="G1069" s="96">
        <f t="shared" si="41"/>
        <v>0.60353755779734308</v>
      </c>
      <c r="H1069" s="127">
        <v>579.91420000000005</v>
      </c>
      <c r="I1069" s="158" t="s">
        <v>62</v>
      </c>
      <c r="J1069" s="101" t="s">
        <v>491</v>
      </c>
      <c r="K1069" s="126" t="s">
        <v>1085</v>
      </c>
      <c r="L1069" s="130" t="s">
        <v>1071</v>
      </c>
      <c r="M1069" s="91" t="s">
        <v>492</v>
      </c>
    </row>
    <row r="1070" spans="1:13" ht="12.75" customHeight="1" x14ac:dyDescent="0.2">
      <c r="A1070" s="123">
        <v>42100</v>
      </c>
      <c r="B1070" s="161" t="s">
        <v>1270</v>
      </c>
      <c r="C1070" s="154" t="s">
        <v>117</v>
      </c>
      <c r="D1070" s="131" t="s">
        <v>8</v>
      </c>
      <c r="E1070" s="157">
        <v>200</v>
      </c>
      <c r="F1070" s="97">
        <f t="shared" si="40"/>
        <v>0.30489803447482078</v>
      </c>
      <c r="G1070" s="96">
        <f t="shared" si="41"/>
        <v>0.34487860445562463</v>
      </c>
      <c r="H1070" s="127">
        <v>579.91420000000005</v>
      </c>
      <c r="I1070" s="158" t="s">
        <v>62</v>
      </c>
      <c r="J1070" s="101" t="s">
        <v>491</v>
      </c>
      <c r="K1070" s="126" t="s">
        <v>1085</v>
      </c>
      <c r="L1070" s="130" t="s">
        <v>1071</v>
      </c>
      <c r="M1070" s="91" t="s">
        <v>492</v>
      </c>
    </row>
    <row r="1071" spans="1:13" ht="12.75" customHeight="1" x14ac:dyDescent="0.2">
      <c r="A1071" s="123">
        <v>42100</v>
      </c>
      <c r="B1071" s="161" t="s">
        <v>1267</v>
      </c>
      <c r="C1071" s="154" t="s">
        <v>271</v>
      </c>
      <c r="D1071" s="131" t="s">
        <v>8</v>
      </c>
      <c r="E1071" s="157">
        <v>3000</v>
      </c>
      <c r="F1071" s="97">
        <f t="shared" si="40"/>
        <v>4.5734705171223116</v>
      </c>
      <c r="G1071" s="96">
        <f t="shared" si="41"/>
        <v>5.1731790668343693</v>
      </c>
      <c r="H1071" s="127">
        <v>579.91420000000005</v>
      </c>
      <c r="I1071" s="158" t="s">
        <v>62</v>
      </c>
      <c r="J1071" s="101" t="s">
        <v>491</v>
      </c>
      <c r="K1071" s="126" t="s">
        <v>1085</v>
      </c>
      <c r="L1071" s="130" t="s">
        <v>1071</v>
      </c>
      <c r="M1071" s="91" t="s">
        <v>492</v>
      </c>
    </row>
    <row r="1072" spans="1:13" ht="12.75" customHeight="1" x14ac:dyDescent="0.2">
      <c r="A1072" s="123">
        <v>42100</v>
      </c>
      <c r="B1072" s="161" t="s">
        <v>1271</v>
      </c>
      <c r="C1072" s="154" t="s">
        <v>117</v>
      </c>
      <c r="D1072" s="131" t="s">
        <v>8</v>
      </c>
      <c r="E1072" s="157">
        <v>2000</v>
      </c>
      <c r="F1072" s="97">
        <f t="shared" si="40"/>
        <v>3.0489803447482076</v>
      </c>
      <c r="G1072" s="96">
        <f t="shared" si="41"/>
        <v>3.4487860445562459</v>
      </c>
      <c r="H1072" s="127">
        <v>579.91420000000005</v>
      </c>
      <c r="I1072" s="158" t="s">
        <v>62</v>
      </c>
      <c r="J1072" s="101" t="s">
        <v>491</v>
      </c>
      <c r="K1072" s="126" t="s">
        <v>1085</v>
      </c>
      <c r="L1072" s="130" t="s">
        <v>1071</v>
      </c>
      <c r="M1072" s="91" t="s">
        <v>492</v>
      </c>
    </row>
    <row r="1073" spans="1:13" ht="12.75" customHeight="1" x14ac:dyDescent="0.2">
      <c r="A1073" s="123">
        <v>42100</v>
      </c>
      <c r="B1073" s="132" t="s">
        <v>1272</v>
      </c>
      <c r="C1073" s="165" t="s">
        <v>117</v>
      </c>
      <c r="D1073" s="131" t="s">
        <v>8</v>
      </c>
      <c r="E1073" s="157">
        <v>600</v>
      </c>
      <c r="F1073" s="97">
        <f t="shared" si="40"/>
        <v>0.91469410342446233</v>
      </c>
      <c r="G1073" s="96">
        <f t="shared" si="41"/>
        <v>1.0346358133668738</v>
      </c>
      <c r="H1073" s="127">
        <v>579.91420000000005</v>
      </c>
      <c r="I1073" s="158" t="s">
        <v>62</v>
      </c>
      <c r="J1073" s="101" t="s">
        <v>491</v>
      </c>
      <c r="K1073" s="126" t="s">
        <v>1085</v>
      </c>
      <c r="L1073" s="130" t="s">
        <v>1071</v>
      </c>
      <c r="M1073" s="91" t="s">
        <v>492</v>
      </c>
    </row>
    <row r="1074" spans="1:13" ht="12.75" customHeight="1" x14ac:dyDescent="0.2">
      <c r="A1074" s="123">
        <v>42100</v>
      </c>
      <c r="B1074" s="132" t="s">
        <v>1369</v>
      </c>
      <c r="C1074" s="165" t="s">
        <v>271</v>
      </c>
      <c r="D1074" s="131" t="s">
        <v>8</v>
      </c>
      <c r="E1074" s="157">
        <v>1000</v>
      </c>
      <c r="F1074" s="97">
        <f t="shared" si="40"/>
        <v>1.5244901723741038</v>
      </c>
      <c r="G1074" s="96">
        <f t="shared" si="41"/>
        <v>1.724393022278123</v>
      </c>
      <c r="H1074" s="127">
        <v>579.91420000000005</v>
      </c>
      <c r="I1074" s="158" t="s">
        <v>12</v>
      </c>
      <c r="J1074" s="101" t="s">
        <v>491</v>
      </c>
      <c r="K1074" s="126" t="s">
        <v>1083</v>
      </c>
      <c r="L1074" s="130" t="s">
        <v>1071</v>
      </c>
      <c r="M1074" s="91" t="s">
        <v>492</v>
      </c>
    </row>
    <row r="1075" spans="1:13" ht="12.75" customHeight="1" x14ac:dyDescent="0.2">
      <c r="A1075" s="123">
        <v>42101</v>
      </c>
      <c r="B1075" s="89" t="s">
        <v>1196</v>
      </c>
      <c r="C1075" s="126" t="s">
        <v>117</v>
      </c>
      <c r="D1075" s="126" t="s">
        <v>11</v>
      </c>
      <c r="E1075" s="157">
        <v>800</v>
      </c>
      <c r="F1075" s="97">
        <f t="shared" si="40"/>
        <v>1.2195921378992831</v>
      </c>
      <c r="G1075" s="96">
        <f t="shared" si="41"/>
        <v>1.3795144178224985</v>
      </c>
      <c r="H1075" s="127">
        <v>579.91420000000005</v>
      </c>
      <c r="I1075" s="158" t="s">
        <v>61</v>
      </c>
      <c r="J1075" s="101" t="s">
        <v>491</v>
      </c>
      <c r="K1075" s="126" t="s">
        <v>1086</v>
      </c>
      <c r="L1075" s="130" t="s">
        <v>1071</v>
      </c>
      <c r="M1075" s="91" t="s">
        <v>492</v>
      </c>
    </row>
    <row r="1076" spans="1:13" ht="12.75" customHeight="1" x14ac:dyDescent="0.2">
      <c r="A1076" s="123">
        <v>42101</v>
      </c>
      <c r="B1076" s="89" t="s">
        <v>1204</v>
      </c>
      <c r="C1076" s="159" t="s">
        <v>117</v>
      </c>
      <c r="D1076" s="126" t="s">
        <v>11</v>
      </c>
      <c r="E1076" s="157">
        <v>800</v>
      </c>
      <c r="F1076" s="97">
        <f t="shared" si="40"/>
        <v>1.2195921378992831</v>
      </c>
      <c r="G1076" s="96">
        <f t="shared" si="41"/>
        <v>1.3795144178224985</v>
      </c>
      <c r="H1076" s="127">
        <v>579.91420000000005</v>
      </c>
      <c r="I1076" s="158" t="s">
        <v>61</v>
      </c>
      <c r="J1076" s="101" t="s">
        <v>491</v>
      </c>
      <c r="K1076" s="126" t="s">
        <v>1086</v>
      </c>
      <c r="L1076" s="130" t="s">
        <v>1071</v>
      </c>
      <c r="M1076" s="91" t="s">
        <v>492</v>
      </c>
    </row>
    <row r="1077" spans="1:13" ht="12.75" customHeight="1" x14ac:dyDescent="0.2">
      <c r="A1077" s="123">
        <v>42102</v>
      </c>
      <c r="B1077" s="89" t="s">
        <v>1147</v>
      </c>
      <c r="C1077" s="126" t="s">
        <v>117</v>
      </c>
      <c r="D1077" s="134" t="s">
        <v>9</v>
      </c>
      <c r="E1077" s="157">
        <v>1400</v>
      </c>
      <c r="F1077" s="97">
        <f t="shared" si="40"/>
        <v>2.1342862413237453</v>
      </c>
      <c r="G1077" s="96">
        <f t="shared" si="41"/>
        <v>2.4141502311893723</v>
      </c>
      <c r="H1077" s="127">
        <v>579.91420000000005</v>
      </c>
      <c r="I1077" s="158" t="s">
        <v>58</v>
      </c>
      <c r="J1077" s="101" t="s">
        <v>491</v>
      </c>
      <c r="K1077" s="127" t="s">
        <v>1088</v>
      </c>
      <c r="L1077" s="130" t="s">
        <v>1071</v>
      </c>
      <c r="M1077" s="91" t="s">
        <v>492</v>
      </c>
    </row>
    <row r="1078" spans="1:13" ht="12.75" customHeight="1" x14ac:dyDescent="0.2">
      <c r="A1078" s="123">
        <v>42102</v>
      </c>
      <c r="B1078" s="132" t="s">
        <v>1370</v>
      </c>
      <c r="C1078" s="165" t="s">
        <v>117</v>
      </c>
      <c r="D1078" s="131" t="s">
        <v>8</v>
      </c>
      <c r="E1078" s="157">
        <v>600</v>
      </c>
      <c r="F1078" s="97">
        <f t="shared" si="40"/>
        <v>0.91469410342446233</v>
      </c>
      <c r="G1078" s="96">
        <f t="shared" si="41"/>
        <v>1.0346358133668738</v>
      </c>
      <c r="H1078" s="127">
        <v>579.91420000000005</v>
      </c>
      <c r="I1078" s="158" t="s">
        <v>12</v>
      </c>
      <c r="J1078" s="101" t="s">
        <v>491</v>
      </c>
      <c r="K1078" s="126" t="s">
        <v>1087</v>
      </c>
      <c r="L1078" s="130" t="s">
        <v>1071</v>
      </c>
      <c r="M1078" s="91" t="s">
        <v>492</v>
      </c>
    </row>
    <row r="1079" spans="1:13" ht="12.75" customHeight="1" x14ac:dyDescent="0.2">
      <c r="A1079" s="123">
        <v>42102</v>
      </c>
      <c r="B1079" s="132" t="s">
        <v>1371</v>
      </c>
      <c r="C1079" s="154" t="s">
        <v>117</v>
      </c>
      <c r="D1079" s="131" t="s">
        <v>8</v>
      </c>
      <c r="E1079" s="157">
        <v>5000</v>
      </c>
      <c r="F1079" s="97">
        <f t="shared" si="40"/>
        <v>7.6224508618705187</v>
      </c>
      <c r="G1079" s="96">
        <f t="shared" si="41"/>
        <v>8.6219651113906153</v>
      </c>
      <c r="H1079" s="127">
        <v>579.91420000000005</v>
      </c>
      <c r="I1079" s="158" t="s">
        <v>12</v>
      </c>
      <c r="J1079" s="101" t="s">
        <v>491</v>
      </c>
      <c r="K1079" s="126" t="s">
        <v>1087</v>
      </c>
      <c r="L1079" s="130" t="s">
        <v>1071</v>
      </c>
      <c r="M1079" s="91" t="s">
        <v>492</v>
      </c>
    </row>
    <row r="1080" spans="1:13" ht="12.75" customHeight="1" x14ac:dyDescent="0.2">
      <c r="A1080" s="123">
        <v>42102</v>
      </c>
      <c r="B1080" s="132" t="s">
        <v>1372</v>
      </c>
      <c r="C1080" s="165" t="s">
        <v>117</v>
      </c>
      <c r="D1080" s="131" t="s">
        <v>8</v>
      </c>
      <c r="E1080" s="157">
        <v>200</v>
      </c>
      <c r="F1080" s="97">
        <f t="shared" si="40"/>
        <v>0.30489803447482078</v>
      </c>
      <c r="G1080" s="96">
        <f t="shared" si="41"/>
        <v>0.34487860445562463</v>
      </c>
      <c r="H1080" s="127">
        <v>579.91420000000005</v>
      </c>
      <c r="I1080" s="158" t="s">
        <v>12</v>
      </c>
      <c r="J1080" s="101" t="s">
        <v>491</v>
      </c>
      <c r="K1080" s="126" t="s">
        <v>1087</v>
      </c>
      <c r="L1080" s="130" t="s">
        <v>1071</v>
      </c>
      <c r="M1080" s="91" t="s">
        <v>492</v>
      </c>
    </row>
    <row r="1081" spans="1:13" ht="12.75" customHeight="1" x14ac:dyDescent="0.2">
      <c r="A1081" s="123">
        <v>42102</v>
      </c>
      <c r="B1081" s="132" t="s">
        <v>1373</v>
      </c>
      <c r="C1081" s="165" t="s">
        <v>117</v>
      </c>
      <c r="D1081" s="131" t="s">
        <v>8</v>
      </c>
      <c r="E1081" s="157">
        <v>1400</v>
      </c>
      <c r="F1081" s="97">
        <f t="shared" si="40"/>
        <v>2.1342862413237453</v>
      </c>
      <c r="G1081" s="96">
        <f t="shared" si="41"/>
        <v>2.4141502311893723</v>
      </c>
      <c r="H1081" s="127">
        <v>579.91420000000005</v>
      </c>
      <c r="I1081" s="158" t="s">
        <v>12</v>
      </c>
      <c r="J1081" s="101" t="s">
        <v>491</v>
      </c>
      <c r="K1081" s="126" t="s">
        <v>1087</v>
      </c>
      <c r="L1081" s="130" t="s">
        <v>1071</v>
      </c>
      <c r="M1081" s="91" t="s">
        <v>492</v>
      </c>
    </row>
    <row r="1082" spans="1:13" ht="12.75" customHeight="1" x14ac:dyDescent="0.2">
      <c r="A1082" s="123">
        <v>42102</v>
      </c>
      <c r="B1082" s="132" t="s">
        <v>1374</v>
      </c>
      <c r="C1082" s="165" t="s">
        <v>271</v>
      </c>
      <c r="D1082" s="131" t="s">
        <v>8</v>
      </c>
      <c r="E1082" s="157">
        <v>3000</v>
      </c>
      <c r="F1082" s="97">
        <f t="shared" si="40"/>
        <v>4.5734705171223116</v>
      </c>
      <c r="G1082" s="96">
        <f t="shared" si="41"/>
        <v>5.1731790668343693</v>
      </c>
      <c r="H1082" s="127">
        <v>579.91420000000005</v>
      </c>
      <c r="I1082" s="158" t="s">
        <v>12</v>
      </c>
      <c r="J1082" s="101" t="s">
        <v>491</v>
      </c>
      <c r="K1082" s="126" t="s">
        <v>1087</v>
      </c>
      <c r="L1082" s="130" t="s">
        <v>1071</v>
      </c>
      <c r="M1082" s="91" t="s">
        <v>492</v>
      </c>
    </row>
    <row r="1083" spans="1:13" ht="12.75" customHeight="1" x14ac:dyDescent="0.2">
      <c r="A1083" s="123">
        <v>42102</v>
      </c>
      <c r="B1083" s="132" t="s">
        <v>1375</v>
      </c>
      <c r="C1083" s="165" t="s">
        <v>237</v>
      </c>
      <c r="D1083" s="131" t="s">
        <v>8</v>
      </c>
      <c r="E1083" s="157">
        <v>1800</v>
      </c>
      <c r="F1083" s="97">
        <f t="shared" si="40"/>
        <v>2.7440823102733867</v>
      </c>
      <c r="G1083" s="96">
        <f t="shared" si="41"/>
        <v>3.1039074401006217</v>
      </c>
      <c r="H1083" s="127">
        <v>579.91420000000005</v>
      </c>
      <c r="I1083" s="158" t="s">
        <v>12</v>
      </c>
      <c r="J1083" s="101" t="s">
        <v>491</v>
      </c>
      <c r="K1083" s="126" t="s">
        <v>1087</v>
      </c>
      <c r="L1083" s="130" t="s">
        <v>1071</v>
      </c>
      <c r="M1083" s="91" t="s">
        <v>492</v>
      </c>
    </row>
    <row r="1084" spans="1:13" ht="12.75" customHeight="1" x14ac:dyDescent="0.2">
      <c r="A1084" s="123">
        <v>42102</v>
      </c>
      <c r="B1084" s="132" t="s">
        <v>1417</v>
      </c>
      <c r="C1084" s="165" t="s">
        <v>271</v>
      </c>
      <c r="D1084" s="131" t="s">
        <v>8</v>
      </c>
      <c r="E1084" s="157">
        <v>5000</v>
      </c>
      <c r="F1084" s="97">
        <f t="shared" si="40"/>
        <v>7.6224508618705187</v>
      </c>
      <c r="G1084" s="96">
        <f t="shared" si="41"/>
        <v>8.6219651113906153</v>
      </c>
      <c r="H1084" s="127">
        <v>579.91420000000005</v>
      </c>
      <c r="I1084" s="158" t="s">
        <v>12</v>
      </c>
      <c r="J1084" s="101" t="s">
        <v>491</v>
      </c>
      <c r="K1084" s="126" t="s">
        <v>1087</v>
      </c>
      <c r="L1084" s="130" t="s">
        <v>1071</v>
      </c>
      <c r="M1084" s="91" t="s">
        <v>492</v>
      </c>
    </row>
    <row r="1085" spans="1:13" ht="12.75" customHeight="1" x14ac:dyDescent="0.2">
      <c r="A1085" s="123">
        <v>42103</v>
      </c>
      <c r="B1085" s="150" t="s">
        <v>1148</v>
      </c>
      <c r="C1085" s="89" t="s">
        <v>125</v>
      </c>
      <c r="D1085" s="134" t="s">
        <v>9</v>
      </c>
      <c r="E1085" s="157">
        <v>36000</v>
      </c>
      <c r="F1085" s="97">
        <f t="shared" si="40"/>
        <v>54.881646205467739</v>
      </c>
      <c r="G1085" s="96">
        <f t="shared" si="41"/>
        <v>62.078148802012429</v>
      </c>
      <c r="H1085" s="127">
        <v>579.91420000000005</v>
      </c>
      <c r="I1085" s="158" t="s">
        <v>58</v>
      </c>
      <c r="J1085" s="101" t="s">
        <v>491</v>
      </c>
      <c r="K1085" s="127" t="s">
        <v>1090</v>
      </c>
      <c r="L1085" s="130" t="s">
        <v>1071</v>
      </c>
      <c r="M1085" s="91" t="s">
        <v>492</v>
      </c>
    </row>
    <row r="1086" spans="1:13" ht="12.75" customHeight="1" x14ac:dyDescent="0.2">
      <c r="A1086" s="123">
        <v>42103</v>
      </c>
      <c r="B1086" s="150" t="s">
        <v>1149</v>
      </c>
      <c r="C1086" s="89" t="s">
        <v>117</v>
      </c>
      <c r="D1086" s="134" t="s">
        <v>9</v>
      </c>
      <c r="E1086" s="157">
        <v>700</v>
      </c>
      <c r="F1086" s="97">
        <f t="shared" si="40"/>
        <v>1.0671431206618727</v>
      </c>
      <c r="G1086" s="96">
        <f t="shared" si="41"/>
        <v>1.2070751155946862</v>
      </c>
      <c r="H1086" s="127">
        <v>579.91420000000005</v>
      </c>
      <c r="I1086" s="158" t="s">
        <v>58</v>
      </c>
      <c r="J1086" s="101" t="s">
        <v>491</v>
      </c>
      <c r="K1086" s="127" t="s">
        <v>1090</v>
      </c>
      <c r="L1086" s="130" t="s">
        <v>1071</v>
      </c>
      <c r="M1086" s="91" t="s">
        <v>492</v>
      </c>
    </row>
    <row r="1087" spans="1:13" ht="12.75" customHeight="1" x14ac:dyDescent="0.2">
      <c r="A1087" s="123">
        <v>42103</v>
      </c>
      <c r="B1087" s="150" t="s">
        <v>1150</v>
      </c>
      <c r="C1087" s="89" t="s">
        <v>117</v>
      </c>
      <c r="D1087" s="134" t="s">
        <v>9</v>
      </c>
      <c r="E1087" s="157">
        <v>700</v>
      </c>
      <c r="F1087" s="97">
        <f t="shared" si="40"/>
        <v>1.0671431206618727</v>
      </c>
      <c r="G1087" s="96">
        <f t="shared" si="41"/>
        <v>1.2070751155946862</v>
      </c>
      <c r="H1087" s="127">
        <v>579.91420000000005</v>
      </c>
      <c r="I1087" s="158" t="s">
        <v>58</v>
      </c>
      <c r="J1087" s="101" t="s">
        <v>491</v>
      </c>
      <c r="K1087" s="127" t="s">
        <v>1090</v>
      </c>
      <c r="L1087" s="130" t="s">
        <v>1071</v>
      </c>
      <c r="M1087" s="91" t="s">
        <v>492</v>
      </c>
    </row>
    <row r="1088" spans="1:13" ht="12.75" customHeight="1" x14ac:dyDescent="0.2">
      <c r="A1088" s="123">
        <v>42103</v>
      </c>
      <c r="B1088" s="150" t="s">
        <v>1151</v>
      </c>
      <c r="C1088" s="89" t="s">
        <v>125</v>
      </c>
      <c r="D1088" s="134" t="s">
        <v>9</v>
      </c>
      <c r="E1088" s="157">
        <v>37100</v>
      </c>
      <c r="F1088" s="97">
        <f t="shared" si="40"/>
        <v>56.558585395079248</v>
      </c>
      <c r="G1088" s="96">
        <f t="shared" si="41"/>
        <v>63.974981126518365</v>
      </c>
      <c r="H1088" s="127">
        <v>579.91420000000005</v>
      </c>
      <c r="I1088" s="158" t="s">
        <v>58</v>
      </c>
      <c r="J1088" s="101" t="s">
        <v>491</v>
      </c>
      <c r="K1088" s="127" t="s">
        <v>1091</v>
      </c>
      <c r="L1088" s="130" t="s">
        <v>1071</v>
      </c>
      <c r="M1088" s="91" t="s">
        <v>492</v>
      </c>
    </row>
    <row r="1089" spans="1:13" ht="12.75" customHeight="1" x14ac:dyDescent="0.2">
      <c r="A1089" s="123">
        <v>42103</v>
      </c>
      <c r="B1089" s="150" t="s">
        <v>1152</v>
      </c>
      <c r="C1089" s="89" t="s">
        <v>117</v>
      </c>
      <c r="D1089" s="134" t="s">
        <v>9</v>
      </c>
      <c r="E1089" s="157">
        <v>800</v>
      </c>
      <c r="F1089" s="97">
        <f t="shared" si="40"/>
        <v>1.2195921378992831</v>
      </c>
      <c r="G1089" s="96">
        <f t="shared" si="41"/>
        <v>1.3795144178224985</v>
      </c>
      <c r="H1089" s="127">
        <v>579.91420000000005</v>
      </c>
      <c r="I1089" s="158" t="s">
        <v>58</v>
      </c>
      <c r="J1089" s="101" t="s">
        <v>491</v>
      </c>
      <c r="K1089" s="127" t="s">
        <v>1091</v>
      </c>
      <c r="L1089" s="130" t="s">
        <v>1071</v>
      </c>
      <c r="M1089" s="91" t="s">
        <v>492</v>
      </c>
    </row>
    <row r="1090" spans="1:13" ht="12.75" customHeight="1" x14ac:dyDescent="0.2">
      <c r="A1090" s="123">
        <v>42103</v>
      </c>
      <c r="B1090" s="150" t="s">
        <v>1153</v>
      </c>
      <c r="C1090" s="89" t="s">
        <v>117</v>
      </c>
      <c r="D1090" s="134" t="s">
        <v>9</v>
      </c>
      <c r="E1090" s="157">
        <v>400</v>
      </c>
      <c r="F1090" s="97">
        <f t="shared" ref="F1090:F1153" si="42">E1090/655.957</f>
        <v>0.60979606894964156</v>
      </c>
      <c r="G1090" s="96">
        <f t="shared" ref="G1090:G1153" si="43">E1090/H1090</f>
        <v>0.68975720891124925</v>
      </c>
      <c r="H1090" s="127">
        <v>579.91420000000005</v>
      </c>
      <c r="I1090" s="158" t="s">
        <v>58</v>
      </c>
      <c r="J1090" s="101" t="s">
        <v>491</v>
      </c>
      <c r="K1090" s="127" t="s">
        <v>1095</v>
      </c>
      <c r="L1090" s="130" t="s">
        <v>1071</v>
      </c>
      <c r="M1090" s="91" t="s">
        <v>492</v>
      </c>
    </row>
    <row r="1091" spans="1:13" ht="12.75" customHeight="1" x14ac:dyDescent="0.2">
      <c r="A1091" s="123">
        <v>42103</v>
      </c>
      <c r="B1091" s="150" t="s">
        <v>1154</v>
      </c>
      <c r="C1091" s="166" t="s">
        <v>117</v>
      </c>
      <c r="D1091" s="134" t="s">
        <v>9</v>
      </c>
      <c r="E1091" s="157">
        <v>400</v>
      </c>
      <c r="F1091" s="97">
        <f t="shared" si="42"/>
        <v>0.60979606894964156</v>
      </c>
      <c r="G1091" s="96">
        <f t="shared" si="43"/>
        <v>0.68975720891124925</v>
      </c>
      <c r="H1091" s="127">
        <v>579.91420000000005</v>
      </c>
      <c r="I1091" s="158" t="s">
        <v>58</v>
      </c>
      <c r="J1091" s="101" t="s">
        <v>491</v>
      </c>
      <c r="K1091" s="127" t="s">
        <v>1095</v>
      </c>
      <c r="L1091" s="130" t="s">
        <v>1071</v>
      </c>
      <c r="M1091" s="91" t="s">
        <v>492</v>
      </c>
    </row>
    <row r="1092" spans="1:13" ht="12.75" customHeight="1" x14ac:dyDescent="0.2">
      <c r="A1092" s="123">
        <v>42103</v>
      </c>
      <c r="B1092" s="150" t="s">
        <v>1155</v>
      </c>
      <c r="C1092" s="166" t="s">
        <v>117</v>
      </c>
      <c r="D1092" s="134" t="s">
        <v>9</v>
      </c>
      <c r="E1092" s="157">
        <v>800</v>
      </c>
      <c r="F1092" s="97">
        <f t="shared" si="42"/>
        <v>1.2195921378992831</v>
      </c>
      <c r="G1092" s="96">
        <f t="shared" si="43"/>
        <v>1.3795144178224985</v>
      </c>
      <c r="H1092" s="127">
        <v>579.91420000000005</v>
      </c>
      <c r="I1092" s="158" t="s">
        <v>58</v>
      </c>
      <c r="J1092" s="101" t="s">
        <v>491</v>
      </c>
      <c r="K1092" s="127" t="s">
        <v>1096</v>
      </c>
      <c r="L1092" s="130" t="s">
        <v>1071</v>
      </c>
      <c r="M1092" s="91" t="s">
        <v>492</v>
      </c>
    </row>
    <row r="1093" spans="1:13" ht="12.75" customHeight="1" x14ac:dyDescent="0.2">
      <c r="A1093" s="123">
        <v>42103</v>
      </c>
      <c r="B1093" s="150" t="s">
        <v>1156</v>
      </c>
      <c r="C1093" s="166" t="s">
        <v>117</v>
      </c>
      <c r="D1093" s="134" t="s">
        <v>9</v>
      </c>
      <c r="E1093" s="157">
        <v>1000</v>
      </c>
      <c r="F1093" s="97">
        <f t="shared" si="42"/>
        <v>1.5244901723741038</v>
      </c>
      <c r="G1093" s="96">
        <f t="shared" si="43"/>
        <v>1.724393022278123</v>
      </c>
      <c r="H1093" s="127">
        <v>579.91420000000005</v>
      </c>
      <c r="I1093" s="158" t="s">
        <v>58</v>
      </c>
      <c r="J1093" s="101" t="s">
        <v>491</v>
      </c>
      <c r="K1093" s="127" t="s">
        <v>1096</v>
      </c>
      <c r="L1093" s="130" t="s">
        <v>1071</v>
      </c>
      <c r="M1093" s="91" t="s">
        <v>492</v>
      </c>
    </row>
    <row r="1094" spans="1:13" ht="12.75" customHeight="1" x14ac:dyDescent="0.2">
      <c r="A1094" s="123">
        <v>42103</v>
      </c>
      <c r="B1094" s="150" t="s">
        <v>1157</v>
      </c>
      <c r="C1094" s="166" t="s">
        <v>117</v>
      </c>
      <c r="D1094" s="134" t="s">
        <v>9</v>
      </c>
      <c r="E1094" s="157">
        <v>700</v>
      </c>
      <c r="F1094" s="97">
        <f t="shared" si="42"/>
        <v>1.0671431206618727</v>
      </c>
      <c r="G1094" s="96">
        <f t="shared" si="43"/>
        <v>1.2070751155946862</v>
      </c>
      <c r="H1094" s="127">
        <v>579.91420000000005</v>
      </c>
      <c r="I1094" s="158" t="s">
        <v>58</v>
      </c>
      <c r="J1094" s="101" t="s">
        <v>491</v>
      </c>
      <c r="K1094" s="127" t="s">
        <v>1096</v>
      </c>
      <c r="L1094" s="130" t="s">
        <v>1071</v>
      </c>
      <c r="M1094" s="91" t="s">
        <v>492</v>
      </c>
    </row>
    <row r="1095" spans="1:13" ht="12.75" customHeight="1" x14ac:dyDescent="0.2">
      <c r="A1095" s="123">
        <v>42103</v>
      </c>
      <c r="B1095" s="150" t="s">
        <v>812</v>
      </c>
      <c r="C1095" s="166" t="s">
        <v>140</v>
      </c>
      <c r="D1095" s="134" t="s">
        <v>9</v>
      </c>
      <c r="E1095" s="157">
        <v>6670</v>
      </c>
      <c r="F1095" s="97">
        <f t="shared" si="42"/>
        <v>10.168349449735272</v>
      </c>
      <c r="G1095" s="96">
        <f t="shared" si="43"/>
        <v>11.501701458595081</v>
      </c>
      <c r="H1095" s="127">
        <v>579.91420000000005</v>
      </c>
      <c r="I1095" s="158" t="s">
        <v>58</v>
      </c>
      <c r="J1095" s="101" t="s">
        <v>491</v>
      </c>
      <c r="K1095" s="127" t="s">
        <v>1097</v>
      </c>
      <c r="L1095" s="130" t="s">
        <v>1071</v>
      </c>
      <c r="M1095" s="91" t="s">
        <v>492</v>
      </c>
    </row>
    <row r="1096" spans="1:13" ht="12.75" customHeight="1" x14ac:dyDescent="0.2">
      <c r="A1096" s="123">
        <v>42103</v>
      </c>
      <c r="B1096" s="89" t="s">
        <v>1197</v>
      </c>
      <c r="C1096" s="126" t="s">
        <v>117</v>
      </c>
      <c r="D1096" s="126" t="s">
        <v>11</v>
      </c>
      <c r="E1096" s="157">
        <v>700</v>
      </c>
      <c r="F1096" s="97">
        <f t="shared" si="42"/>
        <v>1.0671431206618727</v>
      </c>
      <c r="G1096" s="96">
        <f t="shared" si="43"/>
        <v>1.2070751155946862</v>
      </c>
      <c r="H1096" s="127">
        <v>579.91420000000005</v>
      </c>
      <c r="I1096" s="158" t="s">
        <v>61</v>
      </c>
      <c r="J1096" s="101" t="s">
        <v>491</v>
      </c>
      <c r="K1096" s="126" t="s">
        <v>1094</v>
      </c>
      <c r="L1096" s="130" t="s">
        <v>1071</v>
      </c>
      <c r="M1096" s="91" t="s">
        <v>492</v>
      </c>
    </row>
    <row r="1097" spans="1:13" ht="12.75" customHeight="1" x14ac:dyDescent="0.2">
      <c r="A1097" s="123">
        <v>42103</v>
      </c>
      <c r="B1097" s="89" t="s">
        <v>1205</v>
      </c>
      <c r="C1097" s="126" t="s">
        <v>117</v>
      </c>
      <c r="D1097" s="126" t="s">
        <v>11</v>
      </c>
      <c r="E1097" s="157">
        <v>700</v>
      </c>
      <c r="F1097" s="97">
        <f t="shared" si="42"/>
        <v>1.0671431206618727</v>
      </c>
      <c r="G1097" s="96">
        <f t="shared" si="43"/>
        <v>1.2070751155946862</v>
      </c>
      <c r="H1097" s="127">
        <v>579.91420000000005</v>
      </c>
      <c r="I1097" s="158" t="s">
        <v>61</v>
      </c>
      <c r="J1097" s="101" t="s">
        <v>491</v>
      </c>
      <c r="K1097" s="126" t="s">
        <v>1094</v>
      </c>
      <c r="L1097" s="130" t="s">
        <v>1071</v>
      </c>
      <c r="M1097" s="91" t="s">
        <v>492</v>
      </c>
    </row>
    <row r="1098" spans="1:13" ht="12.75" customHeight="1" x14ac:dyDescent="0.2">
      <c r="A1098" s="123">
        <v>42103</v>
      </c>
      <c r="B1098" s="132" t="s">
        <v>1211</v>
      </c>
      <c r="C1098" s="165" t="s">
        <v>117</v>
      </c>
      <c r="D1098" s="126" t="s">
        <v>11</v>
      </c>
      <c r="E1098" s="157">
        <v>400</v>
      </c>
      <c r="F1098" s="97">
        <f t="shared" si="42"/>
        <v>0.60979606894964156</v>
      </c>
      <c r="G1098" s="96">
        <f t="shared" si="43"/>
        <v>0.68975720891124925</v>
      </c>
      <c r="H1098" s="127">
        <v>579.91420000000005</v>
      </c>
      <c r="I1098" s="158" t="s">
        <v>110</v>
      </c>
      <c r="J1098" s="101" t="s">
        <v>491</v>
      </c>
      <c r="K1098" s="126" t="s">
        <v>1092</v>
      </c>
      <c r="L1098" s="130" t="s">
        <v>1071</v>
      </c>
      <c r="M1098" s="91" t="s">
        <v>492</v>
      </c>
    </row>
    <row r="1099" spans="1:13" ht="12.75" customHeight="1" x14ac:dyDescent="0.2">
      <c r="A1099" s="123">
        <v>42103</v>
      </c>
      <c r="B1099" s="132" t="s">
        <v>1212</v>
      </c>
      <c r="C1099" s="165" t="s">
        <v>117</v>
      </c>
      <c r="D1099" s="126" t="s">
        <v>11</v>
      </c>
      <c r="E1099" s="157">
        <v>400</v>
      </c>
      <c r="F1099" s="97">
        <f t="shared" si="42"/>
        <v>0.60979606894964156</v>
      </c>
      <c r="G1099" s="96">
        <f t="shared" si="43"/>
        <v>0.68975720891124925</v>
      </c>
      <c r="H1099" s="127">
        <v>579.91420000000005</v>
      </c>
      <c r="I1099" s="158" t="s">
        <v>110</v>
      </c>
      <c r="J1099" s="101" t="s">
        <v>491</v>
      </c>
      <c r="K1099" s="126" t="s">
        <v>1092</v>
      </c>
      <c r="L1099" s="130" t="s">
        <v>1071</v>
      </c>
      <c r="M1099" s="91" t="s">
        <v>492</v>
      </c>
    </row>
    <row r="1100" spans="1:13" ht="12.75" customHeight="1" x14ac:dyDescent="0.2">
      <c r="A1100" s="123">
        <v>42103</v>
      </c>
      <c r="B1100" s="132" t="s">
        <v>1213</v>
      </c>
      <c r="C1100" s="165" t="s">
        <v>125</v>
      </c>
      <c r="D1100" s="126" t="s">
        <v>9</v>
      </c>
      <c r="E1100" s="157">
        <v>17500</v>
      </c>
      <c r="F1100" s="97">
        <f t="shared" si="42"/>
        <v>26.678578016546815</v>
      </c>
      <c r="G1100" s="96">
        <f t="shared" si="43"/>
        <v>30.176877889867153</v>
      </c>
      <c r="H1100" s="127">
        <v>579.91420000000005</v>
      </c>
      <c r="I1100" s="158" t="s">
        <v>110</v>
      </c>
      <c r="J1100" s="101" t="s">
        <v>491</v>
      </c>
      <c r="K1100" s="126" t="s">
        <v>1092</v>
      </c>
      <c r="L1100" s="130" t="s">
        <v>1071</v>
      </c>
      <c r="M1100" s="91" t="s">
        <v>492</v>
      </c>
    </row>
    <row r="1101" spans="1:13" ht="12.75" customHeight="1" x14ac:dyDescent="0.2">
      <c r="A1101" s="123">
        <v>42103</v>
      </c>
      <c r="B1101" s="132" t="s">
        <v>1219</v>
      </c>
      <c r="C1101" s="89" t="s">
        <v>117</v>
      </c>
      <c r="D1101" s="134" t="s">
        <v>15</v>
      </c>
      <c r="E1101" s="157">
        <v>700</v>
      </c>
      <c r="F1101" s="97">
        <f t="shared" si="42"/>
        <v>1.0671431206618727</v>
      </c>
      <c r="G1101" s="96">
        <f t="shared" si="43"/>
        <v>1.2070751155946862</v>
      </c>
      <c r="H1101" s="127">
        <v>579.91420000000005</v>
      </c>
      <c r="I1101" s="158" t="s">
        <v>16</v>
      </c>
      <c r="J1101" s="101" t="s">
        <v>491</v>
      </c>
      <c r="K1101" s="126" t="s">
        <v>1098</v>
      </c>
      <c r="L1101" s="130" t="s">
        <v>1071</v>
      </c>
      <c r="M1101" s="91" t="s">
        <v>492</v>
      </c>
    </row>
    <row r="1102" spans="1:13" ht="12.75" customHeight="1" x14ac:dyDescent="0.2">
      <c r="A1102" s="123">
        <v>42103</v>
      </c>
      <c r="B1102" s="132" t="s">
        <v>1220</v>
      </c>
      <c r="C1102" s="89" t="s">
        <v>117</v>
      </c>
      <c r="D1102" s="134" t="s">
        <v>15</v>
      </c>
      <c r="E1102" s="157">
        <v>900</v>
      </c>
      <c r="F1102" s="97">
        <f t="shared" si="42"/>
        <v>1.3720411551366933</v>
      </c>
      <c r="G1102" s="96">
        <f t="shared" si="43"/>
        <v>1.5519537200503108</v>
      </c>
      <c r="H1102" s="127">
        <v>579.91420000000005</v>
      </c>
      <c r="I1102" s="158" t="s">
        <v>16</v>
      </c>
      <c r="J1102" s="101" t="s">
        <v>491</v>
      </c>
      <c r="K1102" s="126" t="s">
        <v>1098</v>
      </c>
      <c r="L1102" s="130" t="s">
        <v>1071</v>
      </c>
      <c r="M1102" s="91" t="s">
        <v>492</v>
      </c>
    </row>
    <row r="1103" spans="1:13" ht="12.75" customHeight="1" x14ac:dyDescent="0.2">
      <c r="A1103" s="123">
        <v>42103</v>
      </c>
      <c r="B1103" s="132" t="s">
        <v>1245</v>
      </c>
      <c r="C1103" s="132" t="s">
        <v>158</v>
      </c>
      <c r="D1103" s="134" t="s">
        <v>15</v>
      </c>
      <c r="E1103" s="157">
        <v>50000</v>
      </c>
      <c r="F1103" s="97">
        <f t="shared" si="42"/>
        <v>76.224508618705187</v>
      </c>
      <c r="G1103" s="96">
        <f t="shared" si="43"/>
        <v>86.219651113906153</v>
      </c>
      <c r="H1103" s="127">
        <v>579.91420000000005</v>
      </c>
      <c r="I1103" s="158" t="s">
        <v>16</v>
      </c>
      <c r="J1103" s="101" t="s">
        <v>491</v>
      </c>
      <c r="K1103" s="126" t="s">
        <v>1093</v>
      </c>
      <c r="L1103" s="130" t="s">
        <v>1071</v>
      </c>
      <c r="M1103" s="91" t="s">
        <v>492</v>
      </c>
    </row>
    <row r="1104" spans="1:13" ht="12.75" customHeight="1" x14ac:dyDescent="0.2">
      <c r="A1104" s="123">
        <v>42103</v>
      </c>
      <c r="B1104" s="132" t="s">
        <v>1273</v>
      </c>
      <c r="C1104" s="165" t="s">
        <v>117</v>
      </c>
      <c r="D1104" s="131" t="s">
        <v>8</v>
      </c>
      <c r="E1104" s="157">
        <v>600</v>
      </c>
      <c r="F1104" s="97">
        <f t="shared" si="42"/>
        <v>0.91469410342446233</v>
      </c>
      <c r="G1104" s="96">
        <f t="shared" si="43"/>
        <v>1.0346358133668738</v>
      </c>
      <c r="H1104" s="127">
        <v>579.91420000000005</v>
      </c>
      <c r="I1104" s="158" t="s">
        <v>62</v>
      </c>
      <c r="J1104" s="101" t="s">
        <v>491</v>
      </c>
      <c r="K1104" s="126" t="s">
        <v>1089</v>
      </c>
      <c r="L1104" s="130" t="s">
        <v>1071</v>
      </c>
      <c r="M1104" s="91" t="s">
        <v>492</v>
      </c>
    </row>
    <row r="1105" spans="1:13" ht="12.75" customHeight="1" x14ac:dyDescent="0.2">
      <c r="A1105" s="123">
        <v>42103</v>
      </c>
      <c r="B1105" s="132" t="s">
        <v>1274</v>
      </c>
      <c r="C1105" s="165" t="s">
        <v>117</v>
      </c>
      <c r="D1105" s="131" t="s">
        <v>8</v>
      </c>
      <c r="E1105" s="157">
        <v>1000</v>
      </c>
      <c r="F1105" s="97">
        <f t="shared" si="42"/>
        <v>1.5244901723741038</v>
      </c>
      <c r="G1105" s="96">
        <f t="shared" si="43"/>
        <v>1.724393022278123</v>
      </c>
      <c r="H1105" s="127">
        <v>579.91420000000005</v>
      </c>
      <c r="I1105" s="158" t="s">
        <v>62</v>
      </c>
      <c r="J1105" s="101" t="s">
        <v>491</v>
      </c>
      <c r="K1105" s="126" t="s">
        <v>1089</v>
      </c>
      <c r="L1105" s="130" t="s">
        <v>1071</v>
      </c>
      <c r="M1105" s="91" t="s">
        <v>492</v>
      </c>
    </row>
    <row r="1106" spans="1:13" ht="12.75" customHeight="1" x14ac:dyDescent="0.2">
      <c r="A1106" s="123">
        <v>42103</v>
      </c>
      <c r="B1106" s="132" t="s">
        <v>1275</v>
      </c>
      <c r="C1106" s="165" t="s">
        <v>117</v>
      </c>
      <c r="D1106" s="131" t="s">
        <v>8</v>
      </c>
      <c r="E1106" s="157">
        <v>200</v>
      </c>
      <c r="F1106" s="97">
        <f t="shared" si="42"/>
        <v>0.30489803447482078</v>
      </c>
      <c r="G1106" s="96">
        <f t="shared" si="43"/>
        <v>0.34487860445562463</v>
      </c>
      <c r="H1106" s="127">
        <v>579.91420000000005</v>
      </c>
      <c r="I1106" s="158" t="s">
        <v>62</v>
      </c>
      <c r="J1106" s="101" t="s">
        <v>491</v>
      </c>
      <c r="K1106" s="126" t="s">
        <v>1089</v>
      </c>
      <c r="L1106" s="130" t="s">
        <v>1071</v>
      </c>
      <c r="M1106" s="91" t="s">
        <v>492</v>
      </c>
    </row>
    <row r="1107" spans="1:13" ht="12.75" customHeight="1" x14ac:dyDescent="0.2">
      <c r="A1107" s="123">
        <v>42103</v>
      </c>
      <c r="B1107" s="132" t="s">
        <v>1276</v>
      </c>
      <c r="C1107" s="165" t="s">
        <v>117</v>
      </c>
      <c r="D1107" s="131" t="s">
        <v>8</v>
      </c>
      <c r="E1107" s="157">
        <v>400</v>
      </c>
      <c r="F1107" s="97">
        <f t="shared" si="42"/>
        <v>0.60979606894964156</v>
      </c>
      <c r="G1107" s="96">
        <f t="shared" si="43"/>
        <v>0.68975720891124925</v>
      </c>
      <c r="H1107" s="127">
        <v>579.91420000000005</v>
      </c>
      <c r="I1107" s="158" t="s">
        <v>62</v>
      </c>
      <c r="J1107" s="101" t="s">
        <v>491</v>
      </c>
      <c r="K1107" s="126" t="s">
        <v>1089</v>
      </c>
      <c r="L1107" s="130" t="s">
        <v>1071</v>
      </c>
      <c r="M1107" s="91" t="s">
        <v>492</v>
      </c>
    </row>
    <row r="1108" spans="1:13" ht="12.75" customHeight="1" x14ac:dyDescent="0.2">
      <c r="A1108" s="123">
        <v>42103</v>
      </c>
      <c r="B1108" s="132" t="s">
        <v>1277</v>
      </c>
      <c r="C1108" s="165" t="s">
        <v>237</v>
      </c>
      <c r="D1108" s="131" t="s">
        <v>8</v>
      </c>
      <c r="E1108" s="157">
        <v>1100</v>
      </c>
      <c r="F1108" s="97">
        <f t="shared" si="42"/>
        <v>1.6769391896115142</v>
      </c>
      <c r="G1108" s="96">
        <f t="shared" si="43"/>
        <v>1.8968323245059353</v>
      </c>
      <c r="H1108" s="127">
        <v>579.91420000000005</v>
      </c>
      <c r="I1108" s="158" t="s">
        <v>62</v>
      </c>
      <c r="J1108" s="101" t="s">
        <v>491</v>
      </c>
      <c r="K1108" s="126" t="s">
        <v>1089</v>
      </c>
      <c r="L1108" s="130" t="s">
        <v>1071</v>
      </c>
      <c r="M1108" s="91" t="s">
        <v>492</v>
      </c>
    </row>
    <row r="1109" spans="1:13" ht="12.75" customHeight="1" x14ac:dyDescent="0.2">
      <c r="A1109" s="123">
        <v>42103</v>
      </c>
      <c r="B1109" s="132" t="s">
        <v>1278</v>
      </c>
      <c r="C1109" s="165" t="s">
        <v>117</v>
      </c>
      <c r="D1109" s="131" t="s">
        <v>8</v>
      </c>
      <c r="E1109" s="157">
        <v>300</v>
      </c>
      <c r="F1109" s="97">
        <f t="shared" si="42"/>
        <v>0.45734705171223117</v>
      </c>
      <c r="G1109" s="96">
        <f t="shared" si="43"/>
        <v>0.51731790668343691</v>
      </c>
      <c r="H1109" s="127">
        <v>579.91420000000005</v>
      </c>
      <c r="I1109" s="158" t="s">
        <v>62</v>
      </c>
      <c r="J1109" s="101" t="s">
        <v>491</v>
      </c>
      <c r="K1109" s="126" t="s">
        <v>1089</v>
      </c>
      <c r="L1109" s="130" t="s">
        <v>1071</v>
      </c>
      <c r="M1109" s="91" t="s">
        <v>492</v>
      </c>
    </row>
    <row r="1110" spans="1:13" ht="12.75" customHeight="1" x14ac:dyDescent="0.2">
      <c r="A1110" s="123">
        <v>42103</v>
      </c>
      <c r="B1110" s="132" t="s">
        <v>1279</v>
      </c>
      <c r="C1110" s="165" t="s">
        <v>117</v>
      </c>
      <c r="D1110" s="131" t="s">
        <v>8</v>
      </c>
      <c r="E1110" s="157">
        <v>300</v>
      </c>
      <c r="F1110" s="97">
        <f t="shared" si="42"/>
        <v>0.45734705171223117</v>
      </c>
      <c r="G1110" s="96">
        <f t="shared" si="43"/>
        <v>0.51731790668343691</v>
      </c>
      <c r="H1110" s="127">
        <v>579.91420000000005</v>
      </c>
      <c r="I1110" s="158" t="s">
        <v>62</v>
      </c>
      <c r="J1110" s="101" t="s">
        <v>491</v>
      </c>
      <c r="K1110" s="126" t="s">
        <v>1089</v>
      </c>
      <c r="L1110" s="130" t="s">
        <v>1071</v>
      </c>
      <c r="M1110" s="91" t="s">
        <v>492</v>
      </c>
    </row>
    <row r="1111" spans="1:13" ht="12.75" customHeight="1" x14ac:dyDescent="0.2">
      <c r="A1111" s="123">
        <v>42103</v>
      </c>
      <c r="B1111" s="132" t="s">
        <v>1280</v>
      </c>
      <c r="C1111" s="165" t="s">
        <v>117</v>
      </c>
      <c r="D1111" s="131" t="s">
        <v>8</v>
      </c>
      <c r="E1111" s="157">
        <v>300</v>
      </c>
      <c r="F1111" s="97">
        <f t="shared" si="42"/>
        <v>0.45734705171223117</v>
      </c>
      <c r="G1111" s="96">
        <f t="shared" si="43"/>
        <v>0.51731790668343691</v>
      </c>
      <c r="H1111" s="127">
        <v>579.91420000000005</v>
      </c>
      <c r="I1111" s="158" t="s">
        <v>62</v>
      </c>
      <c r="J1111" s="101" t="s">
        <v>491</v>
      </c>
      <c r="K1111" s="126" t="s">
        <v>1089</v>
      </c>
      <c r="L1111" s="130" t="s">
        <v>1071</v>
      </c>
      <c r="M1111" s="91" t="s">
        <v>492</v>
      </c>
    </row>
    <row r="1112" spans="1:13" ht="12.75" customHeight="1" x14ac:dyDescent="0.2">
      <c r="A1112" s="123">
        <v>42103</v>
      </c>
      <c r="B1112" s="132" t="s">
        <v>1281</v>
      </c>
      <c r="C1112" s="165" t="s">
        <v>117</v>
      </c>
      <c r="D1112" s="131" t="s">
        <v>8</v>
      </c>
      <c r="E1112" s="157">
        <v>300</v>
      </c>
      <c r="F1112" s="97">
        <f t="shared" si="42"/>
        <v>0.45734705171223117</v>
      </c>
      <c r="G1112" s="96">
        <f t="shared" si="43"/>
        <v>0.51731790668343691</v>
      </c>
      <c r="H1112" s="127">
        <v>579.91420000000005</v>
      </c>
      <c r="I1112" s="158" t="s">
        <v>62</v>
      </c>
      <c r="J1112" s="101" t="s">
        <v>491</v>
      </c>
      <c r="K1112" s="126" t="s">
        <v>1089</v>
      </c>
      <c r="L1112" s="130" t="s">
        <v>1071</v>
      </c>
      <c r="M1112" s="91" t="s">
        <v>492</v>
      </c>
    </row>
    <row r="1113" spans="1:13" ht="12.75" customHeight="1" x14ac:dyDescent="0.2">
      <c r="A1113" s="123">
        <v>42103</v>
      </c>
      <c r="B1113" s="132" t="s">
        <v>1277</v>
      </c>
      <c r="C1113" s="165" t="s">
        <v>237</v>
      </c>
      <c r="D1113" s="131" t="s">
        <v>8</v>
      </c>
      <c r="E1113" s="157">
        <v>1100</v>
      </c>
      <c r="F1113" s="97">
        <f t="shared" si="42"/>
        <v>1.6769391896115142</v>
      </c>
      <c r="G1113" s="96">
        <f t="shared" si="43"/>
        <v>1.8968323245059353</v>
      </c>
      <c r="H1113" s="127">
        <v>579.91420000000005</v>
      </c>
      <c r="I1113" s="158" t="s">
        <v>62</v>
      </c>
      <c r="J1113" s="101" t="s">
        <v>491</v>
      </c>
      <c r="K1113" s="126" t="s">
        <v>1089</v>
      </c>
      <c r="L1113" s="130" t="s">
        <v>1071</v>
      </c>
      <c r="M1113" s="91" t="s">
        <v>492</v>
      </c>
    </row>
    <row r="1114" spans="1:13" ht="12.75" customHeight="1" x14ac:dyDescent="0.2">
      <c r="A1114" s="123">
        <v>42103</v>
      </c>
      <c r="B1114" s="132" t="s">
        <v>1282</v>
      </c>
      <c r="C1114" s="165" t="s">
        <v>271</v>
      </c>
      <c r="D1114" s="131" t="s">
        <v>8</v>
      </c>
      <c r="E1114" s="157">
        <v>3000</v>
      </c>
      <c r="F1114" s="97">
        <f t="shared" si="42"/>
        <v>4.5734705171223116</v>
      </c>
      <c r="G1114" s="96">
        <f t="shared" si="43"/>
        <v>5.1731790668343693</v>
      </c>
      <c r="H1114" s="127">
        <v>579.91420000000005</v>
      </c>
      <c r="I1114" s="158" t="s">
        <v>62</v>
      </c>
      <c r="J1114" s="101" t="s">
        <v>491</v>
      </c>
      <c r="K1114" s="126" t="s">
        <v>1089</v>
      </c>
      <c r="L1114" s="130" t="s">
        <v>1071</v>
      </c>
      <c r="M1114" s="91" t="s">
        <v>492</v>
      </c>
    </row>
    <row r="1115" spans="1:13" ht="12.75" customHeight="1" x14ac:dyDescent="0.2">
      <c r="A1115" s="123">
        <v>42103</v>
      </c>
      <c r="B1115" s="132" t="s">
        <v>1414</v>
      </c>
      <c r="C1115" s="165" t="s">
        <v>271</v>
      </c>
      <c r="D1115" s="131" t="s">
        <v>8</v>
      </c>
      <c r="E1115" s="157">
        <v>5000</v>
      </c>
      <c r="F1115" s="97">
        <f t="shared" si="42"/>
        <v>7.6224508618705187</v>
      </c>
      <c r="G1115" s="96">
        <f t="shared" si="43"/>
        <v>8.6219651113906153</v>
      </c>
      <c r="H1115" s="127">
        <v>579.91420000000005</v>
      </c>
      <c r="I1115" s="158" t="s">
        <v>62</v>
      </c>
      <c r="J1115" s="101" t="s">
        <v>491</v>
      </c>
      <c r="K1115" s="126" t="s">
        <v>1089</v>
      </c>
      <c r="L1115" s="130" t="s">
        <v>1071</v>
      </c>
      <c r="M1115" s="91" t="s">
        <v>492</v>
      </c>
    </row>
    <row r="1116" spans="1:13" ht="12.75" customHeight="1" x14ac:dyDescent="0.2">
      <c r="A1116" s="123">
        <v>42103</v>
      </c>
      <c r="B1116" s="132" t="s">
        <v>1373</v>
      </c>
      <c r="C1116" s="165" t="s">
        <v>117</v>
      </c>
      <c r="D1116" s="131" t="s">
        <v>8</v>
      </c>
      <c r="E1116" s="157">
        <v>3400</v>
      </c>
      <c r="F1116" s="97">
        <f t="shared" si="42"/>
        <v>5.1832665860719533</v>
      </c>
      <c r="G1116" s="96">
        <f t="shared" si="43"/>
        <v>5.8629362757456187</v>
      </c>
      <c r="H1116" s="127">
        <v>579.91420000000005</v>
      </c>
      <c r="I1116" s="158" t="s">
        <v>12</v>
      </c>
      <c r="J1116" s="101" t="s">
        <v>491</v>
      </c>
      <c r="K1116" s="126" t="s">
        <v>1087</v>
      </c>
      <c r="L1116" s="130" t="s">
        <v>1071</v>
      </c>
      <c r="M1116" s="91" t="s">
        <v>492</v>
      </c>
    </row>
    <row r="1117" spans="1:13" ht="12.75" customHeight="1" x14ac:dyDescent="0.2">
      <c r="A1117" s="123">
        <v>42103</v>
      </c>
      <c r="B1117" s="132" t="s">
        <v>1374</v>
      </c>
      <c r="C1117" s="165" t="s">
        <v>271</v>
      </c>
      <c r="D1117" s="131" t="s">
        <v>8</v>
      </c>
      <c r="E1117" s="157">
        <v>3000</v>
      </c>
      <c r="F1117" s="97">
        <f t="shared" si="42"/>
        <v>4.5734705171223116</v>
      </c>
      <c r="G1117" s="96">
        <f t="shared" si="43"/>
        <v>5.1731790668343693</v>
      </c>
      <c r="H1117" s="127">
        <v>579.91420000000005</v>
      </c>
      <c r="I1117" s="158" t="s">
        <v>12</v>
      </c>
      <c r="J1117" s="101" t="s">
        <v>491</v>
      </c>
      <c r="K1117" s="126" t="s">
        <v>1087</v>
      </c>
      <c r="L1117" s="130" t="s">
        <v>1071</v>
      </c>
      <c r="M1117" s="91" t="s">
        <v>492</v>
      </c>
    </row>
    <row r="1118" spans="1:13" ht="12.75" customHeight="1" x14ac:dyDescent="0.2">
      <c r="A1118" s="123">
        <v>42103</v>
      </c>
      <c r="B1118" s="132" t="s">
        <v>1417</v>
      </c>
      <c r="C1118" s="165" t="s">
        <v>271</v>
      </c>
      <c r="D1118" s="131" t="s">
        <v>8</v>
      </c>
      <c r="E1118" s="157">
        <v>5000</v>
      </c>
      <c r="F1118" s="97">
        <f t="shared" si="42"/>
        <v>7.6224508618705187</v>
      </c>
      <c r="G1118" s="96">
        <f t="shared" si="43"/>
        <v>8.6219651113906153</v>
      </c>
      <c r="H1118" s="127">
        <v>579.91420000000005</v>
      </c>
      <c r="I1118" s="158" t="s">
        <v>12</v>
      </c>
      <c r="J1118" s="101" t="s">
        <v>491</v>
      </c>
      <c r="K1118" s="126" t="s">
        <v>1087</v>
      </c>
      <c r="L1118" s="130" t="s">
        <v>1071</v>
      </c>
      <c r="M1118" s="91" t="s">
        <v>492</v>
      </c>
    </row>
    <row r="1119" spans="1:13" ht="12.75" customHeight="1" x14ac:dyDescent="0.2">
      <c r="A1119" s="123">
        <v>42103</v>
      </c>
      <c r="B1119" s="132" t="s">
        <v>1375</v>
      </c>
      <c r="C1119" s="165" t="s">
        <v>237</v>
      </c>
      <c r="D1119" s="131" t="s">
        <v>8</v>
      </c>
      <c r="E1119" s="157">
        <v>4800</v>
      </c>
      <c r="F1119" s="97">
        <f t="shared" si="42"/>
        <v>7.3175528273956987</v>
      </c>
      <c r="G1119" s="96">
        <f t="shared" si="43"/>
        <v>8.2770865069349906</v>
      </c>
      <c r="H1119" s="127">
        <v>579.91420000000005</v>
      </c>
      <c r="I1119" s="158" t="s">
        <v>12</v>
      </c>
      <c r="J1119" s="101" t="s">
        <v>491</v>
      </c>
      <c r="K1119" s="126" t="s">
        <v>1087</v>
      </c>
      <c r="L1119" s="130" t="s">
        <v>1071</v>
      </c>
      <c r="M1119" s="91" t="s">
        <v>492</v>
      </c>
    </row>
    <row r="1120" spans="1:13" ht="12.75" customHeight="1" x14ac:dyDescent="0.2">
      <c r="A1120" s="123">
        <v>42104</v>
      </c>
      <c r="B1120" s="132" t="s">
        <v>1283</v>
      </c>
      <c r="C1120" s="165" t="s">
        <v>117</v>
      </c>
      <c r="D1120" s="131" t="s">
        <v>8</v>
      </c>
      <c r="E1120" s="157">
        <v>200</v>
      </c>
      <c r="F1120" s="97">
        <f t="shared" si="42"/>
        <v>0.30489803447482078</v>
      </c>
      <c r="G1120" s="96">
        <f t="shared" si="43"/>
        <v>0.34487860445562463</v>
      </c>
      <c r="H1120" s="127">
        <v>579.91420000000005</v>
      </c>
      <c r="I1120" s="158" t="s">
        <v>62</v>
      </c>
      <c r="J1120" s="101" t="s">
        <v>491</v>
      </c>
      <c r="K1120" s="126" t="s">
        <v>1089</v>
      </c>
      <c r="L1120" s="130" t="s">
        <v>1071</v>
      </c>
      <c r="M1120" s="91" t="s">
        <v>492</v>
      </c>
    </row>
    <row r="1121" spans="1:13" ht="12.75" customHeight="1" x14ac:dyDescent="0.2">
      <c r="A1121" s="123">
        <v>42104</v>
      </c>
      <c r="B1121" s="132" t="s">
        <v>1284</v>
      </c>
      <c r="C1121" s="165" t="s">
        <v>117</v>
      </c>
      <c r="D1121" s="131" t="s">
        <v>8</v>
      </c>
      <c r="E1121" s="157">
        <v>800</v>
      </c>
      <c r="F1121" s="97">
        <f t="shared" si="42"/>
        <v>1.2195921378992831</v>
      </c>
      <c r="G1121" s="96">
        <f t="shared" si="43"/>
        <v>1.3795144178224985</v>
      </c>
      <c r="H1121" s="127">
        <v>579.91420000000005</v>
      </c>
      <c r="I1121" s="158" t="s">
        <v>62</v>
      </c>
      <c r="J1121" s="101" t="s">
        <v>491</v>
      </c>
      <c r="K1121" s="126" t="s">
        <v>1089</v>
      </c>
      <c r="L1121" s="130" t="s">
        <v>1071</v>
      </c>
      <c r="M1121" s="91" t="s">
        <v>492</v>
      </c>
    </row>
    <row r="1122" spans="1:13" ht="12.75" customHeight="1" x14ac:dyDescent="0.2">
      <c r="A1122" s="123">
        <v>42104</v>
      </c>
      <c r="B1122" s="132" t="s">
        <v>1285</v>
      </c>
      <c r="C1122" s="165" t="s">
        <v>117</v>
      </c>
      <c r="D1122" s="131" t="s">
        <v>8</v>
      </c>
      <c r="E1122" s="157">
        <v>200</v>
      </c>
      <c r="F1122" s="97">
        <f t="shared" si="42"/>
        <v>0.30489803447482078</v>
      </c>
      <c r="G1122" s="96">
        <f t="shared" si="43"/>
        <v>0.34487860445562463</v>
      </c>
      <c r="H1122" s="127">
        <v>579.91420000000005</v>
      </c>
      <c r="I1122" s="158" t="s">
        <v>62</v>
      </c>
      <c r="J1122" s="101" t="s">
        <v>491</v>
      </c>
      <c r="K1122" s="126" t="s">
        <v>1089</v>
      </c>
      <c r="L1122" s="130" t="s">
        <v>1071</v>
      </c>
      <c r="M1122" s="91" t="s">
        <v>492</v>
      </c>
    </row>
    <row r="1123" spans="1:13" ht="12.75" customHeight="1" x14ac:dyDescent="0.2">
      <c r="A1123" s="123">
        <v>42104</v>
      </c>
      <c r="B1123" s="132" t="s">
        <v>1286</v>
      </c>
      <c r="C1123" s="165" t="s">
        <v>117</v>
      </c>
      <c r="D1123" s="131" t="s">
        <v>8</v>
      </c>
      <c r="E1123" s="157">
        <v>200</v>
      </c>
      <c r="F1123" s="97">
        <f t="shared" si="42"/>
        <v>0.30489803447482078</v>
      </c>
      <c r="G1123" s="96">
        <f t="shared" si="43"/>
        <v>0.34487860445562463</v>
      </c>
      <c r="H1123" s="127">
        <v>579.91420000000005</v>
      </c>
      <c r="I1123" s="158" t="s">
        <v>62</v>
      </c>
      <c r="J1123" s="101" t="s">
        <v>491</v>
      </c>
      <c r="K1123" s="126" t="s">
        <v>1089</v>
      </c>
      <c r="L1123" s="130" t="s">
        <v>1071</v>
      </c>
      <c r="M1123" s="91" t="s">
        <v>492</v>
      </c>
    </row>
    <row r="1124" spans="1:13" ht="12.75" customHeight="1" x14ac:dyDescent="0.2">
      <c r="A1124" s="123">
        <v>42104</v>
      </c>
      <c r="B1124" s="132" t="s">
        <v>1277</v>
      </c>
      <c r="C1124" s="165" t="s">
        <v>237</v>
      </c>
      <c r="D1124" s="131" t="s">
        <v>8</v>
      </c>
      <c r="E1124" s="157">
        <v>1400</v>
      </c>
      <c r="F1124" s="97">
        <f t="shared" si="42"/>
        <v>2.1342862413237453</v>
      </c>
      <c r="G1124" s="96">
        <f t="shared" si="43"/>
        <v>2.4141502311893723</v>
      </c>
      <c r="H1124" s="127">
        <v>579.91420000000005</v>
      </c>
      <c r="I1124" s="158" t="s">
        <v>62</v>
      </c>
      <c r="J1124" s="101" t="s">
        <v>491</v>
      </c>
      <c r="K1124" s="126" t="s">
        <v>1089</v>
      </c>
      <c r="L1124" s="130" t="s">
        <v>1071</v>
      </c>
      <c r="M1124" s="91" t="s">
        <v>492</v>
      </c>
    </row>
    <row r="1125" spans="1:13" ht="12.75" customHeight="1" x14ac:dyDescent="0.2">
      <c r="A1125" s="123">
        <v>42104</v>
      </c>
      <c r="B1125" s="132" t="s">
        <v>1287</v>
      </c>
      <c r="C1125" s="165" t="s">
        <v>117</v>
      </c>
      <c r="D1125" s="131" t="s">
        <v>8</v>
      </c>
      <c r="E1125" s="157">
        <v>200</v>
      </c>
      <c r="F1125" s="97">
        <f t="shared" si="42"/>
        <v>0.30489803447482078</v>
      </c>
      <c r="G1125" s="96">
        <f t="shared" si="43"/>
        <v>0.34487860445562463</v>
      </c>
      <c r="H1125" s="127">
        <v>579.91420000000005</v>
      </c>
      <c r="I1125" s="158" t="s">
        <v>62</v>
      </c>
      <c r="J1125" s="101" t="s">
        <v>491</v>
      </c>
      <c r="K1125" s="126" t="s">
        <v>1089</v>
      </c>
      <c r="L1125" s="130" t="s">
        <v>1071</v>
      </c>
      <c r="M1125" s="91" t="s">
        <v>492</v>
      </c>
    </row>
    <row r="1126" spans="1:13" ht="12.75" customHeight="1" x14ac:dyDescent="0.2">
      <c r="A1126" s="123">
        <v>42104</v>
      </c>
      <c r="B1126" s="132" t="s">
        <v>1288</v>
      </c>
      <c r="C1126" s="165" t="s">
        <v>117</v>
      </c>
      <c r="D1126" s="131" t="s">
        <v>8</v>
      </c>
      <c r="E1126" s="157">
        <v>200</v>
      </c>
      <c r="F1126" s="97">
        <f t="shared" si="42"/>
        <v>0.30489803447482078</v>
      </c>
      <c r="G1126" s="96">
        <f t="shared" si="43"/>
        <v>0.34487860445562463</v>
      </c>
      <c r="H1126" s="127">
        <v>579.91420000000005</v>
      </c>
      <c r="I1126" s="158" t="s">
        <v>62</v>
      </c>
      <c r="J1126" s="101" t="s">
        <v>491</v>
      </c>
      <c r="K1126" s="126" t="s">
        <v>1089</v>
      </c>
      <c r="L1126" s="130" t="s">
        <v>1071</v>
      </c>
      <c r="M1126" s="91" t="s">
        <v>492</v>
      </c>
    </row>
    <row r="1127" spans="1:13" ht="12.75" customHeight="1" x14ac:dyDescent="0.2">
      <c r="A1127" s="123">
        <v>42104</v>
      </c>
      <c r="B1127" s="132" t="s">
        <v>1277</v>
      </c>
      <c r="C1127" s="165" t="s">
        <v>237</v>
      </c>
      <c r="D1127" s="131" t="s">
        <v>8</v>
      </c>
      <c r="E1127" s="157">
        <v>1100</v>
      </c>
      <c r="F1127" s="97">
        <f t="shared" si="42"/>
        <v>1.6769391896115142</v>
      </c>
      <c r="G1127" s="96">
        <f t="shared" si="43"/>
        <v>1.8968323245059353</v>
      </c>
      <c r="H1127" s="127">
        <v>579.91420000000005</v>
      </c>
      <c r="I1127" s="158" t="s">
        <v>62</v>
      </c>
      <c r="J1127" s="101" t="s">
        <v>491</v>
      </c>
      <c r="K1127" s="126" t="s">
        <v>1089</v>
      </c>
      <c r="L1127" s="130" t="s">
        <v>1071</v>
      </c>
      <c r="M1127" s="91" t="s">
        <v>492</v>
      </c>
    </row>
    <row r="1128" spans="1:13" ht="12.75" customHeight="1" x14ac:dyDescent="0.2">
      <c r="A1128" s="123">
        <v>42104</v>
      </c>
      <c r="B1128" s="132" t="s">
        <v>1289</v>
      </c>
      <c r="C1128" s="165" t="s">
        <v>117</v>
      </c>
      <c r="D1128" s="131" t="s">
        <v>8</v>
      </c>
      <c r="E1128" s="157">
        <v>800</v>
      </c>
      <c r="F1128" s="97">
        <f t="shared" si="42"/>
        <v>1.2195921378992831</v>
      </c>
      <c r="G1128" s="96">
        <f t="shared" si="43"/>
        <v>1.3795144178224985</v>
      </c>
      <c r="H1128" s="127">
        <v>579.91420000000005</v>
      </c>
      <c r="I1128" s="158" t="s">
        <v>62</v>
      </c>
      <c r="J1128" s="101" t="s">
        <v>491</v>
      </c>
      <c r="K1128" s="126" t="s">
        <v>1089</v>
      </c>
      <c r="L1128" s="130" t="s">
        <v>1071</v>
      </c>
      <c r="M1128" s="91" t="s">
        <v>492</v>
      </c>
    </row>
    <row r="1129" spans="1:13" ht="12.75" customHeight="1" x14ac:dyDescent="0.2">
      <c r="A1129" s="123">
        <v>42104</v>
      </c>
      <c r="B1129" s="132" t="s">
        <v>1290</v>
      </c>
      <c r="C1129" s="165" t="s">
        <v>117</v>
      </c>
      <c r="D1129" s="131" t="s">
        <v>8</v>
      </c>
      <c r="E1129" s="157">
        <v>200</v>
      </c>
      <c r="F1129" s="97">
        <f t="shared" si="42"/>
        <v>0.30489803447482078</v>
      </c>
      <c r="G1129" s="96">
        <f t="shared" si="43"/>
        <v>0.34487860445562463</v>
      </c>
      <c r="H1129" s="127">
        <v>579.91420000000005</v>
      </c>
      <c r="I1129" s="158" t="s">
        <v>62</v>
      </c>
      <c r="J1129" s="101" t="s">
        <v>491</v>
      </c>
      <c r="K1129" s="126" t="s">
        <v>1089</v>
      </c>
      <c r="L1129" s="130" t="s">
        <v>1071</v>
      </c>
      <c r="M1129" s="91" t="s">
        <v>492</v>
      </c>
    </row>
    <row r="1130" spans="1:13" ht="12.75" customHeight="1" x14ac:dyDescent="0.2">
      <c r="A1130" s="123">
        <v>42104</v>
      </c>
      <c r="B1130" s="132" t="s">
        <v>1282</v>
      </c>
      <c r="C1130" s="165" t="s">
        <v>271</v>
      </c>
      <c r="D1130" s="131" t="s">
        <v>8</v>
      </c>
      <c r="E1130" s="157">
        <v>3000</v>
      </c>
      <c r="F1130" s="97">
        <f t="shared" si="42"/>
        <v>4.5734705171223116</v>
      </c>
      <c r="G1130" s="96">
        <f t="shared" si="43"/>
        <v>5.1731790668343693</v>
      </c>
      <c r="H1130" s="127">
        <v>579.91420000000005</v>
      </c>
      <c r="I1130" s="158" t="s">
        <v>62</v>
      </c>
      <c r="J1130" s="101" t="s">
        <v>491</v>
      </c>
      <c r="K1130" s="126" t="s">
        <v>1089</v>
      </c>
      <c r="L1130" s="130" t="s">
        <v>1071</v>
      </c>
      <c r="M1130" s="91" t="s">
        <v>492</v>
      </c>
    </row>
    <row r="1131" spans="1:13" ht="12.75" customHeight="1" x14ac:dyDescent="0.2">
      <c r="A1131" s="123">
        <v>42104</v>
      </c>
      <c r="B1131" s="132" t="s">
        <v>1414</v>
      </c>
      <c r="C1131" s="165" t="s">
        <v>271</v>
      </c>
      <c r="D1131" s="131" t="s">
        <v>8</v>
      </c>
      <c r="E1131" s="157">
        <v>5000</v>
      </c>
      <c r="F1131" s="97">
        <f t="shared" si="42"/>
        <v>7.6224508618705187</v>
      </c>
      <c r="G1131" s="96">
        <f t="shared" si="43"/>
        <v>8.6219651113906153</v>
      </c>
      <c r="H1131" s="127">
        <v>579.91420000000005</v>
      </c>
      <c r="I1131" s="158" t="s">
        <v>62</v>
      </c>
      <c r="J1131" s="101" t="s">
        <v>491</v>
      </c>
      <c r="K1131" s="126" t="s">
        <v>1089</v>
      </c>
      <c r="L1131" s="130" t="s">
        <v>1071</v>
      </c>
      <c r="M1131" s="91" t="s">
        <v>492</v>
      </c>
    </row>
    <row r="1132" spans="1:13" ht="12.75" customHeight="1" x14ac:dyDescent="0.2">
      <c r="A1132" s="123">
        <v>42104</v>
      </c>
      <c r="B1132" s="132" t="s">
        <v>1373</v>
      </c>
      <c r="C1132" s="165" t="s">
        <v>117</v>
      </c>
      <c r="D1132" s="131" t="s">
        <v>8</v>
      </c>
      <c r="E1132" s="157">
        <v>1000</v>
      </c>
      <c r="F1132" s="97">
        <f t="shared" si="42"/>
        <v>1.5244901723741038</v>
      </c>
      <c r="G1132" s="96">
        <f t="shared" si="43"/>
        <v>1.724393022278123</v>
      </c>
      <c r="H1132" s="127">
        <v>579.91420000000005</v>
      </c>
      <c r="I1132" s="158" t="s">
        <v>12</v>
      </c>
      <c r="J1132" s="101" t="s">
        <v>491</v>
      </c>
      <c r="K1132" s="126" t="s">
        <v>1087</v>
      </c>
      <c r="L1132" s="130" t="s">
        <v>1071</v>
      </c>
      <c r="M1132" s="91" t="s">
        <v>492</v>
      </c>
    </row>
    <row r="1133" spans="1:13" ht="12.75" customHeight="1" x14ac:dyDescent="0.2">
      <c r="A1133" s="123">
        <v>42104</v>
      </c>
      <c r="B1133" s="132" t="s">
        <v>1374</v>
      </c>
      <c r="C1133" s="165" t="s">
        <v>271</v>
      </c>
      <c r="D1133" s="131" t="s">
        <v>8</v>
      </c>
      <c r="E1133" s="157">
        <v>3000</v>
      </c>
      <c r="F1133" s="97">
        <f t="shared" si="42"/>
        <v>4.5734705171223116</v>
      </c>
      <c r="G1133" s="96">
        <f t="shared" si="43"/>
        <v>5.1731790668343693</v>
      </c>
      <c r="H1133" s="127">
        <v>579.91420000000005</v>
      </c>
      <c r="I1133" s="158" t="s">
        <v>12</v>
      </c>
      <c r="J1133" s="101" t="s">
        <v>491</v>
      </c>
      <c r="K1133" s="126" t="s">
        <v>1087</v>
      </c>
      <c r="L1133" s="130" t="s">
        <v>1071</v>
      </c>
      <c r="M1133" s="91" t="s">
        <v>492</v>
      </c>
    </row>
    <row r="1134" spans="1:13" ht="12.75" customHeight="1" x14ac:dyDescent="0.2">
      <c r="A1134" s="123">
        <v>42104</v>
      </c>
      <c r="B1134" s="132" t="s">
        <v>1376</v>
      </c>
      <c r="C1134" s="165" t="s">
        <v>117</v>
      </c>
      <c r="D1134" s="131" t="s">
        <v>8</v>
      </c>
      <c r="E1134" s="157">
        <v>1200</v>
      </c>
      <c r="F1134" s="97">
        <f t="shared" si="42"/>
        <v>1.8293882068489247</v>
      </c>
      <c r="G1134" s="96">
        <f t="shared" si="43"/>
        <v>2.0692716267337476</v>
      </c>
      <c r="H1134" s="127">
        <v>579.91420000000005</v>
      </c>
      <c r="I1134" s="158" t="s">
        <v>12</v>
      </c>
      <c r="J1134" s="101" t="s">
        <v>491</v>
      </c>
      <c r="K1134" s="126" t="s">
        <v>1087</v>
      </c>
      <c r="L1134" s="130" t="s">
        <v>1071</v>
      </c>
      <c r="M1134" s="91" t="s">
        <v>492</v>
      </c>
    </row>
    <row r="1135" spans="1:13" ht="12.75" customHeight="1" x14ac:dyDescent="0.2">
      <c r="A1135" s="123">
        <v>42104</v>
      </c>
      <c r="B1135" s="132" t="s">
        <v>1377</v>
      </c>
      <c r="C1135" s="165" t="s">
        <v>117</v>
      </c>
      <c r="D1135" s="131" t="s">
        <v>8</v>
      </c>
      <c r="E1135" s="157">
        <v>1200</v>
      </c>
      <c r="F1135" s="97">
        <f t="shared" si="42"/>
        <v>1.8293882068489247</v>
      </c>
      <c r="G1135" s="96">
        <f t="shared" si="43"/>
        <v>2.0692716267337476</v>
      </c>
      <c r="H1135" s="127">
        <v>579.91420000000005</v>
      </c>
      <c r="I1135" s="158" t="s">
        <v>12</v>
      </c>
      <c r="J1135" s="101" t="s">
        <v>491</v>
      </c>
      <c r="K1135" s="126" t="s">
        <v>1087</v>
      </c>
      <c r="L1135" s="130" t="s">
        <v>1071</v>
      </c>
      <c r="M1135" s="91" t="s">
        <v>492</v>
      </c>
    </row>
    <row r="1136" spans="1:13" ht="12.75" customHeight="1" x14ac:dyDescent="0.2">
      <c r="A1136" s="123">
        <v>42104</v>
      </c>
      <c r="B1136" s="132" t="s">
        <v>1375</v>
      </c>
      <c r="C1136" s="165" t="s">
        <v>237</v>
      </c>
      <c r="D1136" s="131" t="s">
        <v>8</v>
      </c>
      <c r="E1136" s="157">
        <v>1800</v>
      </c>
      <c r="F1136" s="97">
        <f t="shared" si="42"/>
        <v>2.7440823102733867</v>
      </c>
      <c r="G1136" s="96">
        <f t="shared" si="43"/>
        <v>3.1039074401006217</v>
      </c>
      <c r="H1136" s="127">
        <v>579.91420000000005</v>
      </c>
      <c r="I1136" s="158" t="s">
        <v>12</v>
      </c>
      <c r="J1136" s="101" t="s">
        <v>491</v>
      </c>
      <c r="K1136" s="126" t="s">
        <v>1087</v>
      </c>
      <c r="L1136" s="130" t="s">
        <v>1071</v>
      </c>
      <c r="M1136" s="91" t="s">
        <v>492</v>
      </c>
    </row>
    <row r="1137" spans="1:13" ht="12.75" customHeight="1" x14ac:dyDescent="0.2">
      <c r="A1137" s="123">
        <v>42104</v>
      </c>
      <c r="B1137" s="132" t="s">
        <v>1417</v>
      </c>
      <c r="C1137" s="165" t="s">
        <v>271</v>
      </c>
      <c r="D1137" s="131" t="s">
        <v>8</v>
      </c>
      <c r="E1137" s="157">
        <v>5000</v>
      </c>
      <c r="F1137" s="97">
        <f t="shared" si="42"/>
        <v>7.6224508618705187</v>
      </c>
      <c r="G1137" s="96">
        <f t="shared" si="43"/>
        <v>8.6219651113906153</v>
      </c>
      <c r="H1137" s="127">
        <v>579.91420000000005</v>
      </c>
      <c r="I1137" s="158" t="s">
        <v>12</v>
      </c>
      <c r="J1137" s="101" t="s">
        <v>491</v>
      </c>
      <c r="K1137" s="126" t="s">
        <v>1087</v>
      </c>
      <c r="L1137" s="130" t="s">
        <v>1071</v>
      </c>
      <c r="M1137" s="91" t="s">
        <v>492</v>
      </c>
    </row>
    <row r="1138" spans="1:13" ht="12.75" customHeight="1" x14ac:dyDescent="0.2">
      <c r="A1138" s="123">
        <v>42104</v>
      </c>
      <c r="B1138" s="89" t="s">
        <v>1432</v>
      </c>
      <c r="C1138" s="126" t="s">
        <v>158</v>
      </c>
      <c r="D1138" s="126" t="s">
        <v>9</v>
      </c>
      <c r="E1138" s="157">
        <v>329063</v>
      </c>
      <c r="F1138" s="97">
        <f t="shared" si="42"/>
        <v>501.65330959193972</v>
      </c>
      <c r="G1138" s="96">
        <f t="shared" si="43"/>
        <v>567.43394108990606</v>
      </c>
      <c r="H1138" s="127">
        <v>579.91420000000005</v>
      </c>
      <c r="I1138" s="158" t="s">
        <v>239</v>
      </c>
      <c r="J1138" s="101" t="s">
        <v>491</v>
      </c>
      <c r="K1138" s="126" t="s">
        <v>565</v>
      </c>
      <c r="L1138" s="130" t="s">
        <v>1071</v>
      </c>
      <c r="M1138" s="91" t="s">
        <v>492</v>
      </c>
    </row>
    <row r="1139" spans="1:13" ht="12.75" customHeight="1" x14ac:dyDescent="0.2">
      <c r="A1139" s="123">
        <v>42105</v>
      </c>
      <c r="B1139" s="150" t="s">
        <v>1158</v>
      </c>
      <c r="C1139" s="89" t="s">
        <v>117</v>
      </c>
      <c r="D1139" s="134" t="s">
        <v>9</v>
      </c>
      <c r="E1139" s="157">
        <v>750</v>
      </c>
      <c r="F1139" s="97">
        <f t="shared" si="42"/>
        <v>1.1433676292805779</v>
      </c>
      <c r="G1139" s="96">
        <f t="shared" si="43"/>
        <v>1.2932947667085923</v>
      </c>
      <c r="H1139" s="127">
        <v>579.91420000000005</v>
      </c>
      <c r="I1139" s="158" t="s">
        <v>58</v>
      </c>
      <c r="J1139" s="101" t="s">
        <v>491</v>
      </c>
      <c r="K1139" s="127" t="s">
        <v>1100</v>
      </c>
      <c r="L1139" s="130" t="s">
        <v>1071</v>
      </c>
      <c r="M1139" s="91" t="s">
        <v>492</v>
      </c>
    </row>
    <row r="1140" spans="1:13" ht="12.75" customHeight="1" x14ac:dyDescent="0.2">
      <c r="A1140" s="123">
        <v>42105</v>
      </c>
      <c r="B1140" s="150" t="s">
        <v>854</v>
      </c>
      <c r="C1140" s="89" t="s">
        <v>117</v>
      </c>
      <c r="D1140" s="134" t="s">
        <v>9</v>
      </c>
      <c r="E1140" s="157">
        <v>600</v>
      </c>
      <c r="F1140" s="97">
        <f t="shared" si="42"/>
        <v>0.91469410342446233</v>
      </c>
      <c r="G1140" s="96">
        <f t="shared" si="43"/>
        <v>1.0346358133668738</v>
      </c>
      <c r="H1140" s="127">
        <v>579.91420000000005</v>
      </c>
      <c r="I1140" s="158" t="s">
        <v>58</v>
      </c>
      <c r="J1140" s="101" t="s">
        <v>491</v>
      </c>
      <c r="K1140" s="127" t="s">
        <v>1100</v>
      </c>
      <c r="L1140" s="130" t="s">
        <v>1071</v>
      </c>
      <c r="M1140" s="91" t="s">
        <v>492</v>
      </c>
    </row>
    <row r="1141" spans="1:13" ht="12.75" customHeight="1" x14ac:dyDescent="0.2">
      <c r="A1141" s="123">
        <v>42105</v>
      </c>
      <c r="B1141" s="150" t="s">
        <v>1159</v>
      </c>
      <c r="C1141" s="126" t="s">
        <v>117</v>
      </c>
      <c r="D1141" s="134" t="s">
        <v>9</v>
      </c>
      <c r="E1141" s="157">
        <v>400</v>
      </c>
      <c r="F1141" s="97">
        <f t="shared" si="42"/>
        <v>0.60979606894964156</v>
      </c>
      <c r="G1141" s="96">
        <f t="shared" si="43"/>
        <v>0.68975720891124925</v>
      </c>
      <c r="H1141" s="127">
        <v>579.91420000000005</v>
      </c>
      <c r="I1141" s="158" t="s">
        <v>58</v>
      </c>
      <c r="J1141" s="101" t="s">
        <v>491</v>
      </c>
      <c r="K1141" s="127" t="s">
        <v>1100</v>
      </c>
      <c r="L1141" s="130" t="s">
        <v>1071</v>
      </c>
      <c r="M1141" s="91" t="s">
        <v>492</v>
      </c>
    </row>
    <row r="1142" spans="1:13" ht="12.75" customHeight="1" x14ac:dyDescent="0.2">
      <c r="A1142" s="123">
        <v>42105</v>
      </c>
      <c r="B1142" s="132" t="s">
        <v>1221</v>
      </c>
      <c r="C1142" s="89" t="s">
        <v>117</v>
      </c>
      <c r="D1142" s="134" t="s">
        <v>15</v>
      </c>
      <c r="E1142" s="157">
        <v>800</v>
      </c>
      <c r="F1142" s="97">
        <f t="shared" si="42"/>
        <v>1.2195921378992831</v>
      </c>
      <c r="G1142" s="96">
        <f t="shared" si="43"/>
        <v>1.3795144178224985</v>
      </c>
      <c r="H1142" s="127">
        <v>579.91420000000005</v>
      </c>
      <c r="I1142" s="158" t="s">
        <v>16</v>
      </c>
      <c r="J1142" s="101" t="s">
        <v>491</v>
      </c>
      <c r="K1142" s="126" t="s">
        <v>1099</v>
      </c>
      <c r="L1142" s="130" t="s">
        <v>1071</v>
      </c>
      <c r="M1142" s="91" t="s">
        <v>492</v>
      </c>
    </row>
    <row r="1143" spans="1:13" ht="12.75" customHeight="1" x14ac:dyDescent="0.2">
      <c r="A1143" s="123">
        <v>42105</v>
      </c>
      <c r="B1143" s="132" t="s">
        <v>1222</v>
      </c>
      <c r="C1143" s="89" t="s">
        <v>117</v>
      </c>
      <c r="D1143" s="134" t="s">
        <v>15</v>
      </c>
      <c r="E1143" s="157">
        <v>700</v>
      </c>
      <c r="F1143" s="97">
        <f t="shared" si="42"/>
        <v>1.0671431206618727</v>
      </c>
      <c r="G1143" s="96">
        <f t="shared" si="43"/>
        <v>1.2070751155946862</v>
      </c>
      <c r="H1143" s="127">
        <v>579.91420000000005</v>
      </c>
      <c r="I1143" s="158" t="s">
        <v>16</v>
      </c>
      <c r="J1143" s="101" t="s">
        <v>491</v>
      </c>
      <c r="K1143" s="126" t="s">
        <v>1099</v>
      </c>
      <c r="L1143" s="130" t="s">
        <v>1071</v>
      </c>
      <c r="M1143" s="91" t="s">
        <v>492</v>
      </c>
    </row>
    <row r="1144" spans="1:13" x14ac:dyDescent="0.2">
      <c r="A1144" s="123">
        <v>42105</v>
      </c>
      <c r="B1144" s="132" t="s">
        <v>1246</v>
      </c>
      <c r="C1144" s="153" t="s">
        <v>158</v>
      </c>
      <c r="D1144" s="134" t="s">
        <v>10</v>
      </c>
      <c r="E1144" s="157">
        <v>30000</v>
      </c>
      <c r="F1144" s="97">
        <f t="shared" si="42"/>
        <v>45.734705171223112</v>
      </c>
      <c r="G1144" s="96">
        <f t="shared" si="43"/>
        <v>51.731790668343692</v>
      </c>
      <c r="H1144" s="127">
        <v>579.91420000000005</v>
      </c>
      <c r="I1144" s="158" t="s">
        <v>59</v>
      </c>
      <c r="J1144" s="101" t="s">
        <v>491</v>
      </c>
      <c r="K1144" s="126" t="s">
        <v>1101</v>
      </c>
      <c r="L1144" s="130" t="s">
        <v>1071</v>
      </c>
      <c r="M1144" s="91" t="s">
        <v>492</v>
      </c>
    </row>
    <row r="1145" spans="1:13" x14ac:dyDescent="0.2">
      <c r="A1145" s="123">
        <v>42105</v>
      </c>
      <c r="B1145" s="132" t="s">
        <v>1283</v>
      </c>
      <c r="C1145" s="165" t="s">
        <v>117</v>
      </c>
      <c r="D1145" s="131" t="s">
        <v>8</v>
      </c>
      <c r="E1145" s="157">
        <v>200</v>
      </c>
      <c r="F1145" s="97">
        <f t="shared" si="42"/>
        <v>0.30489803447482078</v>
      </c>
      <c r="G1145" s="96">
        <f t="shared" si="43"/>
        <v>0.34487860445562463</v>
      </c>
      <c r="H1145" s="127">
        <v>579.91420000000005</v>
      </c>
      <c r="I1145" s="158" t="s">
        <v>62</v>
      </c>
      <c r="J1145" s="101" t="s">
        <v>491</v>
      </c>
      <c r="K1145" s="126" t="s">
        <v>1089</v>
      </c>
      <c r="L1145" s="130" t="s">
        <v>1071</v>
      </c>
      <c r="M1145" s="91" t="s">
        <v>492</v>
      </c>
    </row>
    <row r="1146" spans="1:13" x14ac:dyDescent="0.2">
      <c r="A1146" s="123">
        <v>42105</v>
      </c>
      <c r="B1146" s="132" t="s">
        <v>1284</v>
      </c>
      <c r="C1146" s="165" t="s">
        <v>117</v>
      </c>
      <c r="D1146" s="131" t="s">
        <v>8</v>
      </c>
      <c r="E1146" s="157">
        <v>800</v>
      </c>
      <c r="F1146" s="97">
        <f t="shared" si="42"/>
        <v>1.2195921378992831</v>
      </c>
      <c r="G1146" s="96">
        <f t="shared" si="43"/>
        <v>1.3795144178224985</v>
      </c>
      <c r="H1146" s="127">
        <v>579.91420000000005</v>
      </c>
      <c r="I1146" s="158" t="s">
        <v>62</v>
      </c>
      <c r="J1146" s="101" t="s">
        <v>491</v>
      </c>
      <c r="K1146" s="126" t="s">
        <v>1089</v>
      </c>
      <c r="L1146" s="130" t="s">
        <v>1071</v>
      </c>
      <c r="M1146" s="91" t="s">
        <v>492</v>
      </c>
    </row>
    <row r="1147" spans="1:13" x14ac:dyDescent="0.2">
      <c r="A1147" s="123">
        <v>42105</v>
      </c>
      <c r="B1147" s="132" t="s">
        <v>1289</v>
      </c>
      <c r="C1147" s="165" t="s">
        <v>117</v>
      </c>
      <c r="D1147" s="131" t="s">
        <v>8</v>
      </c>
      <c r="E1147" s="157">
        <v>800</v>
      </c>
      <c r="F1147" s="97">
        <f t="shared" si="42"/>
        <v>1.2195921378992831</v>
      </c>
      <c r="G1147" s="96">
        <f t="shared" si="43"/>
        <v>1.3795144178224985</v>
      </c>
      <c r="H1147" s="127">
        <v>579.91420000000005</v>
      </c>
      <c r="I1147" s="158" t="s">
        <v>62</v>
      </c>
      <c r="J1147" s="101" t="s">
        <v>491</v>
      </c>
      <c r="K1147" s="126" t="s">
        <v>1089</v>
      </c>
      <c r="L1147" s="130" t="s">
        <v>1071</v>
      </c>
      <c r="M1147" s="91" t="s">
        <v>492</v>
      </c>
    </row>
    <row r="1148" spans="1:13" x14ac:dyDescent="0.2">
      <c r="A1148" s="123">
        <v>42105</v>
      </c>
      <c r="B1148" s="132" t="s">
        <v>1277</v>
      </c>
      <c r="C1148" s="165" t="s">
        <v>237</v>
      </c>
      <c r="D1148" s="131" t="s">
        <v>8</v>
      </c>
      <c r="E1148" s="157">
        <v>1400</v>
      </c>
      <c r="F1148" s="97">
        <f t="shared" si="42"/>
        <v>2.1342862413237453</v>
      </c>
      <c r="G1148" s="96">
        <f t="shared" si="43"/>
        <v>2.4141502311893723</v>
      </c>
      <c r="H1148" s="127">
        <v>579.91420000000005</v>
      </c>
      <c r="I1148" s="158" t="s">
        <v>62</v>
      </c>
      <c r="J1148" s="101" t="s">
        <v>491</v>
      </c>
      <c r="K1148" s="126" t="s">
        <v>1089</v>
      </c>
      <c r="L1148" s="130" t="s">
        <v>1071</v>
      </c>
      <c r="M1148" s="91" t="s">
        <v>492</v>
      </c>
    </row>
    <row r="1149" spans="1:13" x14ac:dyDescent="0.2">
      <c r="A1149" s="123">
        <v>42105</v>
      </c>
      <c r="B1149" s="132" t="s">
        <v>1275</v>
      </c>
      <c r="C1149" s="165" t="s">
        <v>117</v>
      </c>
      <c r="D1149" s="131" t="s">
        <v>8</v>
      </c>
      <c r="E1149" s="157">
        <v>200</v>
      </c>
      <c r="F1149" s="97">
        <f t="shared" si="42"/>
        <v>0.30489803447482078</v>
      </c>
      <c r="G1149" s="96">
        <f t="shared" si="43"/>
        <v>0.34487860445562463</v>
      </c>
      <c r="H1149" s="127">
        <v>579.91420000000005</v>
      </c>
      <c r="I1149" s="158" t="s">
        <v>62</v>
      </c>
      <c r="J1149" s="101" t="s">
        <v>491</v>
      </c>
      <c r="K1149" s="126" t="s">
        <v>1089</v>
      </c>
      <c r="L1149" s="130" t="s">
        <v>1071</v>
      </c>
      <c r="M1149" s="91" t="s">
        <v>492</v>
      </c>
    </row>
    <row r="1150" spans="1:13" x14ac:dyDescent="0.2">
      <c r="A1150" s="123">
        <v>42105</v>
      </c>
      <c r="B1150" s="132" t="s">
        <v>1283</v>
      </c>
      <c r="C1150" s="165" t="s">
        <v>117</v>
      </c>
      <c r="D1150" s="131" t="s">
        <v>8</v>
      </c>
      <c r="E1150" s="157">
        <v>200</v>
      </c>
      <c r="F1150" s="97">
        <f t="shared" si="42"/>
        <v>0.30489803447482078</v>
      </c>
      <c r="G1150" s="96">
        <f t="shared" si="43"/>
        <v>0.34487860445562463</v>
      </c>
      <c r="H1150" s="127">
        <v>579.91420000000005</v>
      </c>
      <c r="I1150" s="158" t="s">
        <v>62</v>
      </c>
      <c r="J1150" s="101" t="s">
        <v>491</v>
      </c>
      <c r="K1150" s="126" t="s">
        <v>1089</v>
      </c>
      <c r="L1150" s="130" t="s">
        <v>1071</v>
      </c>
      <c r="M1150" s="91" t="s">
        <v>492</v>
      </c>
    </row>
    <row r="1151" spans="1:13" x14ac:dyDescent="0.2">
      <c r="A1151" s="123">
        <v>42105</v>
      </c>
      <c r="B1151" s="132" t="s">
        <v>1291</v>
      </c>
      <c r="C1151" s="165" t="s">
        <v>117</v>
      </c>
      <c r="D1151" s="131" t="s">
        <v>8</v>
      </c>
      <c r="E1151" s="157">
        <v>1000</v>
      </c>
      <c r="F1151" s="97">
        <f t="shared" si="42"/>
        <v>1.5244901723741038</v>
      </c>
      <c r="G1151" s="96">
        <f t="shared" si="43"/>
        <v>1.724393022278123</v>
      </c>
      <c r="H1151" s="127">
        <v>579.91420000000005</v>
      </c>
      <c r="I1151" s="158" t="s">
        <v>62</v>
      </c>
      <c r="J1151" s="101" t="s">
        <v>491</v>
      </c>
      <c r="K1151" s="126" t="s">
        <v>1089</v>
      </c>
      <c r="L1151" s="130" t="s">
        <v>1071</v>
      </c>
      <c r="M1151" s="91" t="s">
        <v>492</v>
      </c>
    </row>
    <row r="1152" spans="1:13" x14ac:dyDescent="0.2">
      <c r="A1152" s="123">
        <v>42105</v>
      </c>
      <c r="B1152" s="132" t="s">
        <v>1292</v>
      </c>
      <c r="C1152" s="165" t="s">
        <v>117</v>
      </c>
      <c r="D1152" s="131" t="s">
        <v>8</v>
      </c>
      <c r="E1152" s="157">
        <v>600</v>
      </c>
      <c r="F1152" s="97">
        <f t="shared" si="42"/>
        <v>0.91469410342446233</v>
      </c>
      <c r="G1152" s="96">
        <f t="shared" si="43"/>
        <v>1.0346358133668738</v>
      </c>
      <c r="H1152" s="127">
        <v>579.91420000000005</v>
      </c>
      <c r="I1152" s="158" t="s">
        <v>62</v>
      </c>
      <c r="J1152" s="101" t="s">
        <v>491</v>
      </c>
      <c r="K1152" s="126" t="s">
        <v>1089</v>
      </c>
      <c r="L1152" s="130" t="s">
        <v>1071</v>
      </c>
      <c r="M1152" s="91" t="s">
        <v>492</v>
      </c>
    </row>
    <row r="1153" spans="1:13" ht="12" customHeight="1" x14ac:dyDescent="0.2">
      <c r="A1153" s="123">
        <v>42105</v>
      </c>
      <c r="B1153" s="132" t="s">
        <v>1282</v>
      </c>
      <c r="C1153" s="165" t="s">
        <v>271</v>
      </c>
      <c r="D1153" s="131" t="s">
        <v>8</v>
      </c>
      <c r="E1153" s="157">
        <v>3000</v>
      </c>
      <c r="F1153" s="97">
        <f t="shared" si="42"/>
        <v>4.5734705171223116</v>
      </c>
      <c r="G1153" s="96">
        <f t="shared" si="43"/>
        <v>5.1731790668343693</v>
      </c>
      <c r="H1153" s="127">
        <v>579.91420000000005</v>
      </c>
      <c r="I1153" s="158" t="s">
        <v>62</v>
      </c>
      <c r="J1153" s="101" t="s">
        <v>491</v>
      </c>
      <c r="K1153" s="126" t="s">
        <v>1089</v>
      </c>
      <c r="L1153" s="130" t="s">
        <v>1071</v>
      </c>
      <c r="M1153" s="91" t="s">
        <v>492</v>
      </c>
    </row>
    <row r="1154" spans="1:13" ht="12.75" customHeight="1" x14ac:dyDescent="0.2">
      <c r="A1154" s="123">
        <v>42105</v>
      </c>
      <c r="B1154" s="132" t="s">
        <v>1378</v>
      </c>
      <c r="C1154" s="165" t="s">
        <v>117</v>
      </c>
      <c r="D1154" s="131" t="s">
        <v>8</v>
      </c>
      <c r="E1154" s="157">
        <v>200</v>
      </c>
      <c r="F1154" s="97">
        <f t="shared" ref="F1154:F1217" si="44">E1154/655.957</f>
        <v>0.30489803447482078</v>
      </c>
      <c r="G1154" s="96">
        <f t="shared" ref="G1154:G1217" si="45">E1154/H1154</f>
        <v>0.34487860445562463</v>
      </c>
      <c r="H1154" s="127">
        <v>579.91420000000005</v>
      </c>
      <c r="I1154" s="158" t="s">
        <v>12</v>
      </c>
      <c r="J1154" s="101" t="s">
        <v>491</v>
      </c>
      <c r="K1154" s="126" t="s">
        <v>1087</v>
      </c>
      <c r="L1154" s="130" t="s">
        <v>1071</v>
      </c>
      <c r="M1154" s="91" t="s">
        <v>492</v>
      </c>
    </row>
    <row r="1155" spans="1:13" ht="12.75" customHeight="1" x14ac:dyDescent="0.2">
      <c r="A1155" s="123">
        <v>42105</v>
      </c>
      <c r="B1155" s="132" t="s">
        <v>1379</v>
      </c>
      <c r="C1155" s="154" t="s">
        <v>117</v>
      </c>
      <c r="D1155" s="155" t="s">
        <v>8</v>
      </c>
      <c r="E1155" s="157">
        <v>5000</v>
      </c>
      <c r="F1155" s="97">
        <f t="shared" si="44"/>
        <v>7.6224508618705187</v>
      </c>
      <c r="G1155" s="96">
        <f t="shared" si="45"/>
        <v>8.6219651113906153</v>
      </c>
      <c r="H1155" s="127">
        <v>579.91420000000005</v>
      </c>
      <c r="I1155" s="158" t="s">
        <v>12</v>
      </c>
      <c r="J1155" s="101" t="s">
        <v>491</v>
      </c>
      <c r="K1155" s="126" t="s">
        <v>1087</v>
      </c>
      <c r="L1155" s="130" t="s">
        <v>1071</v>
      </c>
      <c r="M1155" s="91" t="s">
        <v>492</v>
      </c>
    </row>
    <row r="1156" spans="1:13" ht="12.75" customHeight="1" x14ac:dyDescent="0.2">
      <c r="A1156" s="123">
        <v>42105</v>
      </c>
      <c r="B1156" s="132" t="s">
        <v>1380</v>
      </c>
      <c r="C1156" s="154" t="s">
        <v>117</v>
      </c>
      <c r="D1156" s="155" t="s">
        <v>8</v>
      </c>
      <c r="E1156" s="157">
        <v>600</v>
      </c>
      <c r="F1156" s="97">
        <f t="shared" si="44"/>
        <v>0.91469410342446233</v>
      </c>
      <c r="G1156" s="96">
        <f t="shared" si="45"/>
        <v>1.0346358133668738</v>
      </c>
      <c r="H1156" s="127">
        <v>579.91420000000005</v>
      </c>
      <c r="I1156" s="158" t="s">
        <v>12</v>
      </c>
      <c r="J1156" s="101" t="s">
        <v>491</v>
      </c>
      <c r="K1156" s="126" t="s">
        <v>1087</v>
      </c>
      <c r="L1156" s="130" t="s">
        <v>1071</v>
      </c>
      <c r="M1156" s="91" t="s">
        <v>492</v>
      </c>
    </row>
    <row r="1157" spans="1:13" ht="12.75" customHeight="1" x14ac:dyDescent="0.2">
      <c r="A1157" s="123">
        <v>42105</v>
      </c>
      <c r="B1157" s="132" t="s">
        <v>1374</v>
      </c>
      <c r="C1157" s="154" t="s">
        <v>271</v>
      </c>
      <c r="D1157" s="155" t="s">
        <v>8</v>
      </c>
      <c r="E1157" s="157">
        <v>3000</v>
      </c>
      <c r="F1157" s="97">
        <f t="shared" si="44"/>
        <v>4.5734705171223116</v>
      </c>
      <c r="G1157" s="96">
        <f t="shared" si="45"/>
        <v>5.1731790668343693</v>
      </c>
      <c r="H1157" s="127">
        <v>579.91420000000005</v>
      </c>
      <c r="I1157" s="158" t="s">
        <v>12</v>
      </c>
      <c r="J1157" s="101" t="s">
        <v>491</v>
      </c>
      <c r="K1157" s="126" t="s">
        <v>1087</v>
      </c>
      <c r="L1157" s="130" t="s">
        <v>1071</v>
      </c>
      <c r="M1157" s="91" t="s">
        <v>492</v>
      </c>
    </row>
    <row r="1158" spans="1:13" ht="12.75" customHeight="1" x14ac:dyDescent="0.2">
      <c r="A1158" s="123">
        <v>42108</v>
      </c>
      <c r="B1158" s="150" t="s">
        <v>1160</v>
      </c>
      <c r="C1158" s="159" t="s">
        <v>136</v>
      </c>
      <c r="D1158" s="171" t="s">
        <v>9</v>
      </c>
      <c r="E1158" s="157">
        <v>1000</v>
      </c>
      <c r="F1158" s="97">
        <f t="shared" si="44"/>
        <v>1.5244901723741038</v>
      </c>
      <c r="G1158" s="96">
        <f t="shared" si="45"/>
        <v>1.724393022278123</v>
      </c>
      <c r="H1158" s="127">
        <v>579.91420000000005</v>
      </c>
      <c r="I1158" s="158" t="s">
        <v>58</v>
      </c>
      <c r="J1158" s="101" t="s">
        <v>491</v>
      </c>
      <c r="K1158" s="127" t="s">
        <v>1104</v>
      </c>
      <c r="L1158" s="130" t="s">
        <v>1071</v>
      </c>
      <c r="M1158" s="91" t="s">
        <v>492</v>
      </c>
    </row>
    <row r="1159" spans="1:13" ht="12.75" customHeight="1" x14ac:dyDescent="0.2">
      <c r="A1159" s="123">
        <v>42108</v>
      </c>
      <c r="B1159" s="89" t="s">
        <v>1195</v>
      </c>
      <c r="C1159" s="159" t="s">
        <v>117</v>
      </c>
      <c r="D1159" s="171" t="s">
        <v>9</v>
      </c>
      <c r="E1159" s="157">
        <v>700</v>
      </c>
      <c r="F1159" s="97">
        <f t="shared" si="44"/>
        <v>1.0671431206618727</v>
      </c>
      <c r="G1159" s="96">
        <f t="shared" si="45"/>
        <v>1.2070751155946862</v>
      </c>
      <c r="H1159" s="127">
        <v>579.91420000000005</v>
      </c>
      <c r="I1159" s="158" t="s">
        <v>58</v>
      </c>
      <c r="J1159" s="101" t="s">
        <v>491</v>
      </c>
      <c r="K1159" s="127" t="s">
        <v>1105</v>
      </c>
      <c r="L1159" s="130" t="s">
        <v>1071</v>
      </c>
      <c r="M1159" s="91" t="s">
        <v>492</v>
      </c>
    </row>
    <row r="1160" spans="1:13" ht="12.75" customHeight="1" x14ac:dyDescent="0.2">
      <c r="A1160" s="123">
        <v>42108</v>
      </c>
      <c r="B1160" s="89" t="s">
        <v>1161</v>
      </c>
      <c r="C1160" s="159" t="s">
        <v>117</v>
      </c>
      <c r="D1160" s="171" t="s">
        <v>9</v>
      </c>
      <c r="E1160" s="157">
        <v>400</v>
      </c>
      <c r="F1160" s="97">
        <f t="shared" si="44"/>
        <v>0.60979606894964156</v>
      </c>
      <c r="G1160" s="96">
        <f t="shared" si="45"/>
        <v>0.68975720891124925</v>
      </c>
      <c r="H1160" s="127">
        <v>579.91420000000005</v>
      </c>
      <c r="I1160" s="158" t="s">
        <v>58</v>
      </c>
      <c r="J1160" s="101" t="s">
        <v>491</v>
      </c>
      <c r="K1160" s="127" t="s">
        <v>1105</v>
      </c>
      <c r="L1160" s="130" t="s">
        <v>1071</v>
      </c>
      <c r="M1160" s="91" t="s">
        <v>492</v>
      </c>
    </row>
    <row r="1161" spans="1:13" ht="12.75" customHeight="1" x14ac:dyDescent="0.2">
      <c r="A1161" s="123">
        <v>42108</v>
      </c>
      <c r="B1161" s="150" t="s">
        <v>1162</v>
      </c>
      <c r="C1161" s="166" t="s">
        <v>117</v>
      </c>
      <c r="D1161" s="171" t="s">
        <v>9</v>
      </c>
      <c r="E1161" s="157">
        <v>1600</v>
      </c>
      <c r="F1161" s="97">
        <f t="shared" si="44"/>
        <v>2.4391842757985662</v>
      </c>
      <c r="G1161" s="96">
        <f t="shared" si="45"/>
        <v>2.759028835644997</v>
      </c>
      <c r="H1161" s="127">
        <v>579.91420000000005</v>
      </c>
      <c r="I1161" s="158" t="s">
        <v>58</v>
      </c>
      <c r="J1161" s="101" t="s">
        <v>491</v>
      </c>
      <c r="K1161" s="127" t="s">
        <v>1106</v>
      </c>
      <c r="L1161" s="130" t="s">
        <v>1071</v>
      </c>
      <c r="M1161" s="91" t="s">
        <v>492</v>
      </c>
    </row>
    <row r="1162" spans="1:13" ht="12.75" customHeight="1" x14ac:dyDescent="0.2">
      <c r="A1162" s="123">
        <v>42108</v>
      </c>
      <c r="B1162" s="150" t="s">
        <v>1163</v>
      </c>
      <c r="C1162" s="166" t="s">
        <v>117</v>
      </c>
      <c r="D1162" s="171" t="s">
        <v>9</v>
      </c>
      <c r="E1162" s="157">
        <v>1000</v>
      </c>
      <c r="F1162" s="97">
        <f t="shared" si="44"/>
        <v>1.5244901723741038</v>
      </c>
      <c r="G1162" s="96">
        <f t="shared" si="45"/>
        <v>1.724393022278123</v>
      </c>
      <c r="H1162" s="127">
        <v>579.91420000000005</v>
      </c>
      <c r="I1162" s="158" t="s">
        <v>58</v>
      </c>
      <c r="J1162" s="101" t="s">
        <v>491</v>
      </c>
      <c r="K1162" s="127" t="s">
        <v>1106</v>
      </c>
      <c r="L1162" s="130" t="s">
        <v>1071</v>
      </c>
      <c r="M1162" s="91" t="s">
        <v>492</v>
      </c>
    </row>
    <row r="1163" spans="1:13" ht="12.75" customHeight="1" x14ac:dyDescent="0.2">
      <c r="A1163" s="123">
        <v>42108</v>
      </c>
      <c r="B1163" s="134" t="s">
        <v>1164</v>
      </c>
      <c r="C1163" s="166" t="s">
        <v>117</v>
      </c>
      <c r="D1163" s="171" t="s">
        <v>9</v>
      </c>
      <c r="E1163" s="157">
        <v>700</v>
      </c>
      <c r="F1163" s="97">
        <f t="shared" si="44"/>
        <v>1.0671431206618727</v>
      </c>
      <c r="G1163" s="96">
        <f t="shared" si="45"/>
        <v>1.2070751155946862</v>
      </c>
      <c r="H1163" s="127">
        <v>579.91420000000005</v>
      </c>
      <c r="I1163" s="158" t="s">
        <v>58</v>
      </c>
      <c r="J1163" s="101" t="s">
        <v>491</v>
      </c>
      <c r="K1163" s="127" t="s">
        <v>1106</v>
      </c>
      <c r="L1163" s="130" t="s">
        <v>1071</v>
      </c>
      <c r="M1163" s="91" t="s">
        <v>492</v>
      </c>
    </row>
    <row r="1164" spans="1:13" ht="12.75" customHeight="1" x14ac:dyDescent="0.2">
      <c r="A1164" s="123">
        <v>42108</v>
      </c>
      <c r="B1164" s="89" t="s">
        <v>794</v>
      </c>
      <c r="C1164" s="159" t="s">
        <v>126</v>
      </c>
      <c r="D1164" s="171" t="s">
        <v>9</v>
      </c>
      <c r="E1164" s="157">
        <v>100000</v>
      </c>
      <c r="F1164" s="97">
        <f t="shared" si="44"/>
        <v>152.44901723741037</v>
      </c>
      <c r="G1164" s="96">
        <f t="shared" si="45"/>
        <v>172.43930222781231</v>
      </c>
      <c r="H1164" s="127">
        <v>579.91420000000005</v>
      </c>
      <c r="I1164" s="158" t="s">
        <v>58</v>
      </c>
      <c r="J1164" s="101" t="s">
        <v>491</v>
      </c>
      <c r="K1164" s="127" t="s">
        <v>1107</v>
      </c>
      <c r="L1164" s="130" t="s">
        <v>1071</v>
      </c>
      <c r="M1164" s="91" t="s">
        <v>492</v>
      </c>
    </row>
    <row r="1165" spans="1:13" ht="12.75" customHeight="1" x14ac:dyDescent="0.2">
      <c r="A1165" s="123">
        <v>42108</v>
      </c>
      <c r="B1165" s="89" t="s">
        <v>1165</v>
      </c>
      <c r="C1165" s="159" t="s">
        <v>117</v>
      </c>
      <c r="D1165" s="171" t="s">
        <v>9</v>
      </c>
      <c r="E1165" s="157">
        <v>700</v>
      </c>
      <c r="F1165" s="97">
        <f t="shared" si="44"/>
        <v>1.0671431206618727</v>
      </c>
      <c r="G1165" s="96">
        <f t="shared" si="45"/>
        <v>1.2070751155946862</v>
      </c>
      <c r="H1165" s="127">
        <v>579.91420000000005</v>
      </c>
      <c r="I1165" s="158" t="s">
        <v>58</v>
      </c>
      <c r="J1165" s="101" t="s">
        <v>491</v>
      </c>
      <c r="K1165" s="127" t="s">
        <v>1107</v>
      </c>
      <c r="L1165" s="130" t="s">
        <v>1071</v>
      </c>
      <c r="M1165" s="91" t="s">
        <v>492</v>
      </c>
    </row>
    <row r="1166" spans="1:13" ht="12.75" customHeight="1" x14ac:dyDescent="0.2">
      <c r="A1166" s="123">
        <v>42108</v>
      </c>
      <c r="B1166" s="89" t="s">
        <v>1167</v>
      </c>
      <c r="C1166" s="159" t="s">
        <v>117</v>
      </c>
      <c r="D1166" s="171" t="s">
        <v>9</v>
      </c>
      <c r="E1166" s="157">
        <v>400</v>
      </c>
      <c r="F1166" s="97">
        <f t="shared" si="44"/>
        <v>0.60979606894964156</v>
      </c>
      <c r="G1166" s="96">
        <f t="shared" si="45"/>
        <v>0.68975720891124925</v>
      </c>
      <c r="H1166" s="127">
        <v>579.91420000000005</v>
      </c>
      <c r="I1166" s="158" t="s">
        <v>58</v>
      </c>
      <c r="J1166" s="101" t="s">
        <v>491</v>
      </c>
      <c r="K1166" s="127" t="s">
        <v>1107</v>
      </c>
      <c r="L1166" s="130" t="s">
        <v>1071</v>
      </c>
      <c r="M1166" s="91" t="s">
        <v>492</v>
      </c>
    </row>
    <row r="1167" spans="1:13" ht="12.75" customHeight="1" x14ac:dyDescent="0.2">
      <c r="A1167" s="123">
        <v>42108</v>
      </c>
      <c r="B1167" s="89" t="s">
        <v>1166</v>
      </c>
      <c r="C1167" s="159" t="s">
        <v>117</v>
      </c>
      <c r="D1167" s="171" t="s">
        <v>9</v>
      </c>
      <c r="E1167" s="157">
        <v>800</v>
      </c>
      <c r="F1167" s="97">
        <f t="shared" si="44"/>
        <v>1.2195921378992831</v>
      </c>
      <c r="G1167" s="96">
        <f t="shared" si="45"/>
        <v>1.3795144178224985</v>
      </c>
      <c r="H1167" s="127">
        <v>579.91420000000005</v>
      </c>
      <c r="I1167" s="158" t="s">
        <v>58</v>
      </c>
      <c r="J1167" s="101" t="s">
        <v>491</v>
      </c>
      <c r="K1167" s="127" t="s">
        <v>1107</v>
      </c>
      <c r="L1167" s="130" t="s">
        <v>1071</v>
      </c>
      <c r="M1167" s="91" t="s">
        <v>492</v>
      </c>
    </row>
    <row r="1168" spans="1:13" ht="12.75" customHeight="1" x14ac:dyDescent="0.2">
      <c r="A1168" s="123">
        <v>42108</v>
      </c>
      <c r="B1168" s="89" t="s">
        <v>1168</v>
      </c>
      <c r="C1168" s="159" t="s">
        <v>839</v>
      </c>
      <c r="D1168" s="171" t="s">
        <v>9</v>
      </c>
      <c r="E1168" s="157">
        <v>28000</v>
      </c>
      <c r="F1168" s="97">
        <f t="shared" si="44"/>
        <v>42.685724826474903</v>
      </c>
      <c r="G1168" s="96">
        <f t="shared" si="45"/>
        <v>48.283004623787448</v>
      </c>
      <c r="H1168" s="127">
        <v>579.91420000000005</v>
      </c>
      <c r="I1168" s="158" t="s">
        <v>58</v>
      </c>
      <c r="J1168" s="101" t="s">
        <v>491</v>
      </c>
      <c r="K1168" s="127" t="s">
        <v>1108</v>
      </c>
      <c r="L1168" s="130" t="s">
        <v>1071</v>
      </c>
      <c r="M1168" s="91" t="s">
        <v>492</v>
      </c>
    </row>
    <row r="1169" spans="1:13" ht="12.75" customHeight="1" x14ac:dyDescent="0.2">
      <c r="A1169" s="123">
        <v>42108</v>
      </c>
      <c r="B1169" s="89" t="s">
        <v>1198</v>
      </c>
      <c r="C1169" s="159" t="s">
        <v>117</v>
      </c>
      <c r="D1169" s="159" t="s">
        <v>11</v>
      </c>
      <c r="E1169" s="157">
        <v>800</v>
      </c>
      <c r="F1169" s="97">
        <f t="shared" si="44"/>
        <v>1.2195921378992831</v>
      </c>
      <c r="G1169" s="96">
        <f t="shared" si="45"/>
        <v>1.3795144178224985</v>
      </c>
      <c r="H1169" s="127">
        <v>579.91420000000005</v>
      </c>
      <c r="I1169" s="158" t="s">
        <v>61</v>
      </c>
      <c r="J1169" s="101" t="s">
        <v>491</v>
      </c>
      <c r="K1169" s="126" t="s">
        <v>1102</v>
      </c>
      <c r="L1169" s="130" t="s">
        <v>1071</v>
      </c>
      <c r="M1169" s="91" t="s">
        <v>492</v>
      </c>
    </row>
    <row r="1170" spans="1:13" ht="12.75" customHeight="1" x14ac:dyDescent="0.2">
      <c r="A1170" s="123">
        <v>42108</v>
      </c>
      <c r="B1170" s="89" t="s">
        <v>1206</v>
      </c>
      <c r="C1170" s="159" t="s">
        <v>117</v>
      </c>
      <c r="D1170" s="159" t="s">
        <v>11</v>
      </c>
      <c r="E1170" s="157">
        <v>600</v>
      </c>
      <c r="F1170" s="97">
        <f t="shared" si="44"/>
        <v>0.91469410342446233</v>
      </c>
      <c r="G1170" s="96">
        <f t="shared" si="45"/>
        <v>1.0346358133668738</v>
      </c>
      <c r="H1170" s="127">
        <v>579.91420000000005</v>
      </c>
      <c r="I1170" s="158" t="s">
        <v>61</v>
      </c>
      <c r="J1170" s="101" t="s">
        <v>491</v>
      </c>
      <c r="K1170" s="126" t="s">
        <v>1102</v>
      </c>
      <c r="L1170" s="130" t="s">
        <v>1071</v>
      </c>
      <c r="M1170" s="91" t="s">
        <v>492</v>
      </c>
    </row>
    <row r="1171" spans="1:13" ht="12.75" customHeight="1" x14ac:dyDescent="0.2">
      <c r="A1171" s="123">
        <v>42108</v>
      </c>
      <c r="B1171" s="89" t="s">
        <v>633</v>
      </c>
      <c r="C1171" s="89" t="s">
        <v>789</v>
      </c>
      <c r="D1171" s="159" t="s">
        <v>11</v>
      </c>
      <c r="E1171" s="157">
        <v>4000</v>
      </c>
      <c r="F1171" s="97">
        <f t="shared" si="44"/>
        <v>6.0979606894964151</v>
      </c>
      <c r="G1171" s="96">
        <f t="shared" si="45"/>
        <v>6.8975720891124919</v>
      </c>
      <c r="H1171" s="127">
        <v>579.91420000000005</v>
      </c>
      <c r="I1171" s="158" t="s">
        <v>61</v>
      </c>
      <c r="J1171" s="101" t="s">
        <v>491</v>
      </c>
      <c r="K1171" s="126" t="s">
        <v>1102</v>
      </c>
      <c r="L1171" s="130" t="s">
        <v>1071</v>
      </c>
      <c r="M1171" s="91" t="s">
        <v>492</v>
      </c>
    </row>
    <row r="1172" spans="1:13" ht="12.75" customHeight="1" x14ac:dyDescent="0.2">
      <c r="A1172" s="123">
        <v>42108</v>
      </c>
      <c r="B1172" s="89" t="s">
        <v>667</v>
      </c>
      <c r="C1172" s="89" t="s">
        <v>789</v>
      </c>
      <c r="D1172" s="159" t="s">
        <v>11</v>
      </c>
      <c r="E1172" s="157">
        <v>1000</v>
      </c>
      <c r="F1172" s="97">
        <f t="shared" si="44"/>
        <v>1.5244901723741038</v>
      </c>
      <c r="G1172" s="96">
        <f t="shared" si="45"/>
        <v>1.724393022278123</v>
      </c>
      <c r="H1172" s="127">
        <v>579.91420000000005</v>
      </c>
      <c r="I1172" s="158" t="s">
        <v>61</v>
      </c>
      <c r="J1172" s="101" t="s">
        <v>491</v>
      </c>
      <c r="K1172" s="126" t="s">
        <v>1102</v>
      </c>
      <c r="L1172" s="130" t="s">
        <v>1071</v>
      </c>
      <c r="M1172" s="91" t="s">
        <v>492</v>
      </c>
    </row>
    <row r="1173" spans="1:13" ht="12.75" customHeight="1" x14ac:dyDescent="0.2">
      <c r="A1173" s="123">
        <v>42109</v>
      </c>
      <c r="B1173" s="132" t="s">
        <v>1293</v>
      </c>
      <c r="C1173" s="154" t="s">
        <v>117</v>
      </c>
      <c r="D1173" s="155" t="s">
        <v>8</v>
      </c>
      <c r="E1173" s="157">
        <v>600</v>
      </c>
      <c r="F1173" s="97">
        <f t="shared" si="44"/>
        <v>0.91469410342446233</v>
      </c>
      <c r="G1173" s="96">
        <f t="shared" si="45"/>
        <v>1.0346358133668738</v>
      </c>
      <c r="H1173" s="127">
        <v>579.91420000000005</v>
      </c>
      <c r="I1173" s="158" t="s">
        <v>62</v>
      </c>
      <c r="J1173" s="101" t="s">
        <v>491</v>
      </c>
      <c r="K1173" s="126" t="s">
        <v>1109</v>
      </c>
      <c r="L1173" s="130" t="s">
        <v>1071</v>
      </c>
      <c r="M1173" s="91" t="s">
        <v>492</v>
      </c>
    </row>
    <row r="1174" spans="1:13" ht="12.75" customHeight="1" x14ac:dyDescent="0.2">
      <c r="A1174" s="123">
        <v>42109</v>
      </c>
      <c r="B1174" s="132" t="s">
        <v>1294</v>
      </c>
      <c r="C1174" s="154" t="s">
        <v>117</v>
      </c>
      <c r="D1174" s="155" t="s">
        <v>8</v>
      </c>
      <c r="E1174" s="157">
        <v>2500</v>
      </c>
      <c r="F1174" s="97">
        <f t="shared" si="44"/>
        <v>3.8112254309352593</v>
      </c>
      <c r="G1174" s="96">
        <f t="shared" si="45"/>
        <v>4.3109825556953076</v>
      </c>
      <c r="H1174" s="127">
        <v>579.91420000000005</v>
      </c>
      <c r="I1174" s="158" t="s">
        <v>62</v>
      </c>
      <c r="J1174" s="101" t="s">
        <v>491</v>
      </c>
      <c r="K1174" s="126" t="s">
        <v>1109</v>
      </c>
      <c r="L1174" s="130" t="s">
        <v>1071</v>
      </c>
      <c r="M1174" s="91" t="s">
        <v>492</v>
      </c>
    </row>
    <row r="1175" spans="1:13" ht="12.75" customHeight="1" x14ac:dyDescent="0.2">
      <c r="A1175" s="123">
        <v>42109</v>
      </c>
      <c r="B1175" s="132" t="s">
        <v>1295</v>
      </c>
      <c r="C1175" s="154" t="s">
        <v>117</v>
      </c>
      <c r="D1175" s="155" t="s">
        <v>8</v>
      </c>
      <c r="E1175" s="157">
        <v>500</v>
      </c>
      <c r="F1175" s="97">
        <f t="shared" si="44"/>
        <v>0.76224508618705189</v>
      </c>
      <c r="G1175" s="96">
        <f t="shared" si="45"/>
        <v>0.86219651113906148</v>
      </c>
      <c r="H1175" s="127">
        <v>579.91420000000005</v>
      </c>
      <c r="I1175" s="158" t="s">
        <v>62</v>
      </c>
      <c r="J1175" s="101" t="s">
        <v>491</v>
      </c>
      <c r="K1175" s="126" t="s">
        <v>1109</v>
      </c>
      <c r="L1175" s="130" t="s">
        <v>1071</v>
      </c>
      <c r="M1175" s="91" t="s">
        <v>492</v>
      </c>
    </row>
    <row r="1176" spans="1:13" ht="12.75" customHeight="1" x14ac:dyDescent="0.2">
      <c r="A1176" s="123">
        <v>42109</v>
      </c>
      <c r="B1176" s="132" t="s">
        <v>1296</v>
      </c>
      <c r="C1176" s="154" t="s">
        <v>117</v>
      </c>
      <c r="D1176" s="155" t="s">
        <v>8</v>
      </c>
      <c r="E1176" s="157">
        <v>2500</v>
      </c>
      <c r="F1176" s="97">
        <f t="shared" si="44"/>
        <v>3.8112254309352593</v>
      </c>
      <c r="G1176" s="96">
        <f t="shared" si="45"/>
        <v>4.3109825556953076</v>
      </c>
      <c r="H1176" s="127">
        <v>579.91420000000005</v>
      </c>
      <c r="I1176" s="158" t="s">
        <v>62</v>
      </c>
      <c r="J1176" s="101" t="s">
        <v>491</v>
      </c>
      <c r="K1176" s="126" t="s">
        <v>1109</v>
      </c>
      <c r="L1176" s="130" t="s">
        <v>1071</v>
      </c>
      <c r="M1176" s="91" t="s">
        <v>492</v>
      </c>
    </row>
    <row r="1177" spans="1:13" ht="12.75" customHeight="1" x14ac:dyDescent="0.2">
      <c r="A1177" s="123">
        <v>42109</v>
      </c>
      <c r="B1177" s="132" t="s">
        <v>1297</v>
      </c>
      <c r="C1177" s="154" t="s">
        <v>117</v>
      </c>
      <c r="D1177" s="155" t="s">
        <v>8</v>
      </c>
      <c r="E1177" s="157">
        <v>200</v>
      </c>
      <c r="F1177" s="97">
        <f t="shared" si="44"/>
        <v>0.30489803447482078</v>
      </c>
      <c r="G1177" s="96">
        <f t="shared" si="45"/>
        <v>0.34487860445562463</v>
      </c>
      <c r="H1177" s="127">
        <v>579.91420000000005</v>
      </c>
      <c r="I1177" s="158" t="s">
        <v>62</v>
      </c>
      <c r="J1177" s="101" t="s">
        <v>491</v>
      </c>
      <c r="K1177" s="126" t="s">
        <v>1109</v>
      </c>
      <c r="L1177" s="130" t="s">
        <v>1071</v>
      </c>
      <c r="M1177" s="91" t="s">
        <v>492</v>
      </c>
    </row>
    <row r="1178" spans="1:13" ht="12.75" customHeight="1" x14ac:dyDescent="0.2">
      <c r="A1178" s="123">
        <v>42109</v>
      </c>
      <c r="B1178" s="132" t="s">
        <v>1298</v>
      </c>
      <c r="C1178" s="154" t="s">
        <v>117</v>
      </c>
      <c r="D1178" s="155" t="s">
        <v>8</v>
      </c>
      <c r="E1178" s="157">
        <v>400</v>
      </c>
      <c r="F1178" s="97">
        <f t="shared" si="44"/>
        <v>0.60979606894964156</v>
      </c>
      <c r="G1178" s="96">
        <f t="shared" si="45"/>
        <v>0.68975720891124925</v>
      </c>
      <c r="H1178" s="127">
        <v>579.91420000000005</v>
      </c>
      <c r="I1178" s="158" t="s">
        <v>62</v>
      </c>
      <c r="J1178" s="101" t="s">
        <v>491</v>
      </c>
      <c r="K1178" s="126" t="s">
        <v>1109</v>
      </c>
      <c r="L1178" s="130" t="s">
        <v>1071</v>
      </c>
      <c r="M1178" s="91" t="s">
        <v>492</v>
      </c>
    </row>
    <row r="1179" spans="1:13" ht="12.75" customHeight="1" x14ac:dyDescent="0.2">
      <c r="A1179" s="123">
        <v>42109</v>
      </c>
      <c r="B1179" s="132" t="s">
        <v>1299</v>
      </c>
      <c r="C1179" s="154" t="s">
        <v>237</v>
      </c>
      <c r="D1179" s="155" t="s">
        <v>8</v>
      </c>
      <c r="E1179" s="157">
        <v>1100</v>
      </c>
      <c r="F1179" s="97">
        <f t="shared" si="44"/>
        <v>1.6769391896115142</v>
      </c>
      <c r="G1179" s="96">
        <f t="shared" si="45"/>
        <v>1.8968323245059353</v>
      </c>
      <c r="H1179" s="127">
        <v>579.91420000000005</v>
      </c>
      <c r="I1179" s="158" t="s">
        <v>62</v>
      </c>
      <c r="J1179" s="101" t="s">
        <v>491</v>
      </c>
      <c r="K1179" s="126" t="s">
        <v>1109</v>
      </c>
      <c r="L1179" s="130" t="s">
        <v>1071</v>
      </c>
      <c r="M1179" s="91" t="s">
        <v>492</v>
      </c>
    </row>
    <row r="1180" spans="1:13" ht="12.75" customHeight="1" x14ac:dyDescent="0.2">
      <c r="A1180" s="123">
        <v>42109</v>
      </c>
      <c r="B1180" s="132" t="s">
        <v>1300</v>
      </c>
      <c r="C1180" s="154" t="s">
        <v>117</v>
      </c>
      <c r="D1180" s="155" t="s">
        <v>8</v>
      </c>
      <c r="E1180" s="157">
        <v>400</v>
      </c>
      <c r="F1180" s="97">
        <f t="shared" si="44"/>
        <v>0.60979606894964156</v>
      </c>
      <c r="G1180" s="96">
        <f t="shared" si="45"/>
        <v>0.68975720891124925</v>
      </c>
      <c r="H1180" s="127">
        <v>579.91420000000005</v>
      </c>
      <c r="I1180" s="158" t="s">
        <v>62</v>
      </c>
      <c r="J1180" s="101" t="s">
        <v>491</v>
      </c>
      <c r="K1180" s="126" t="s">
        <v>1109</v>
      </c>
      <c r="L1180" s="130" t="s">
        <v>1071</v>
      </c>
      <c r="M1180" s="91" t="s">
        <v>492</v>
      </c>
    </row>
    <row r="1181" spans="1:13" ht="12.75" customHeight="1" x14ac:dyDescent="0.2">
      <c r="A1181" s="123">
        <v>42109</v>
      </c>
      <c r="B1181" s="132" t="s">
        <v>1301</v>
      </c>
      <c r="C1181" s="154" t="s">
        <v>271</v>
      </c>
      <c r="D1181" s="155" t="s">
        <v>8</v>
      </c>
      <c r="E1181" s="157">
        <v>3000</v>
      </c>
      <c r="F1181" s="97">
        <f t="shared" si="44"/>
        <v>4.5734705171223116</v>
      </c>
      <c r="G1181" s="96">
        <f t="shared" si="45"/>
        <v>5.1731790668343693</v>
      </c>
      <c r="H1181" s="127">
        <v>579.91420000000005</v>
      </c>
      <c r="I1181" s="158" t="s">
        <v>62</v>
      </c>
      <c r="J1181" s="101" t="s">
        <v>491</v>
      </c>
      <c r="K1181" s="126" t="s">
        <v>1109</v>
      </c>
      <c r="L1181" s="130" t="s">
        <v>1071</v>
      </c>
      <c r="M1181" s="91" t="s">
        <v>492</v>
      </c>
    </row>
    <row r="1182" spans="1:13" ht="12.75" customHeight="1" x14ac:dyDescent="0.2">
      <c r="A1182" s="123">
        <v>42109</v>
      </c>
      <c r="B1182" s="132" t="s">
        <v>1415</v>
      </c>
      <c r="C1182" s="154" t="s">
        <v>271</v>
      </c>
      <c r="D1182" s="155" t="s">
        <v>8</v>
      </c>
      <c r="E1182" s="157">
        <v>5000</v>
      </c>
      <c r="F1182" s="97">
        <f t="shared" si="44"/>
        <v>7.6224508618705187</v>
      </c>
      <c r="G1182" s="96">
        <f t="shared" si="45"/>
        <v>8.6219651113906153</v>
      </c>
      <c r="H1182" s="127">
        <v>579.91420000000005</v>
      </c>
      <c r="I1182" s="158" t="s">
        <v>62</v>
      </c>
      <c r="J1182" s="101" t="s">
        <v>491</v>
      </c>
      <c r="K1182" s="126" t="s">
        <v>1109</v>
      </c>
      <c r="L1182" s="130" t="s">
        <v>1071</v>
      </c>
      <c r="M1182" s="91" t="s">
        <v>492</v>
      </c>
    </row>
    <row r="1183" spans="1:13" ht="12.75" customHeight="1" x14ac:dyDescent="0.2">
      <c r="A1183" s="123">
        <v>42109</v>
      </c>
      <c r="B1183" s="132" t="s">
        <v>1392</v>
      </c>
      <c r="C1183" s="154" t="s">
        <v>117</v>
      </c>
      <c r="D1183" s="155" t="s">
        <v>8</v>
      </c>
      <c r="E1183" s="157">
        <v>1500</v>
      </c>
      <c r="F1183" s="97">
        <f t="shared" si="44"/>
        <v>2.2867352585611558</v>
      </c>
      <c r="G1183" s="96">
        <f t="shared" si="45"/>
        <v>2.5865895334171847</v>
      </c>
      <c r="H1183" s="127">
        <v>579.91420000000005</v>
      </c>
      <c r="I1183" s="158" t="s">
        <v>12</v>
      </c>
      <c r="J1183" s="101" t="s">
        <v>491</v>
      </c>
      <c r="K1183" s="126" t="s">
        <v>1110</v>
      </c>
      <c r="L1183" s="130" t="s">
        <v>1071</v>
      </c>
      <c r="M1183" s="91" t="s">
        <v>492</v>
      </c>
    </row>
    <row r="1184" spans="1:13" ht="12.75" customHeight="1" x14ac:dyDescent="0.2">
      <c r="A1184" s="123">
        <v>42109</v>
      </c>
      <c r="B1184" s="132" t="s">
        <v>1393</v>
      </c>
      <c r="C1184" s="154" t="s">
        <v>117</v>
      </c>
      <c r="D1184" s="155" t="s">
        <v>8</v>
      </c>
      <c r="E1184" s="157">
        <v>300</v>
      </c>
      <c r="F1184" s="97">
        <f t="shared" si="44"/>
        <v>0.45734705171223117</v>
      </c>
      <c r="G1184" s="96">
        <f t="shared" si="45"/>
        <v>0.51731790668343691</v>
      </c>
      <c r="H1184" s="127">
        <v>579.91420000000005</v>
      </c>
      <c r="I1184" s="158" t="s">
        <v>12</v>
      </c>
      <c r="J1184" s="101" t="s">
        <v>491</v>
      </c>
      <c r="K1184" s="126" t="s">
        <v>1110</v>
      </c>
      <c r="L1184" s="130" t="s">
        <v>1071</v>
      </c>
      <c r="M1184" s="91" t="s">
        <v>492</v>
      </c>
    </row>
    <row r="1185" spans="1:13" ht="12.75" customHeight="1" x14ac:dyDescent="0.2">
      <c r="A1185" s="123">
        <v>42109</v>
      </c>
      <c r="B1185" s="132" t="s">
        <v>1394</v>
      </c>
      <c r="C1185" s="154" t="s">
        <v>117</v>
      </c>
      <c r="D1185" s="155" t="s">
        <v>8</v>
      </c>
      <c r="E1185" s="157">
        <v>1500</v>
      </c>
      <c r="F1185" s="97">
        <f t="shared" si="44"/>
        <v>2.2867352585611558</v>
      </c>
      <c r="G1185" s="96">
        <f t="shared" si="45"/>
        <v>2.5865895334171847</v>
      </c>
      <c r="H1185" s="127">
        <v>579.91420000000005</v>
      </c>
      <c r="I1185" s="158" t="s">
        <v>12</v>
      </c>
      <c r="J1185" s="101" t="s">
        <v>491</v>
      </c>
      <c r="K1185" s="126" t="s">
        <v>1110</v>
      </c>
      <c r="L1185" s="130" t="s">
        <v>1071</v>
      </c>
      <c r="M1185" s="91" t="s">
        <v>492</v>
      </c>
    </row>
    <row r="1186" spans="1:13" ht="12.75" customHeight="1" x14ac:dyDescent="0.2">
      <c r="A1186" s="123">
        <v>42109</v>
      </c>
      <c r="B1186" s="132" t="s">
        <v>1395</v>
      </c>
      <c r="C1186" s="154" t="s">
        <v>237</v>
      </c>
      <c r="D1186" s="155" t="s">
        <v>8</v>
      </c>
      <c r="E1186" s="157">
        <v>3000</v>
      </c>
      <c r="F1186" s="97">
        <f t="shared" si="44"/>
        <v>4.5734705171223116</v>
      </c>
      <c r="G1186" s="96">
        <f t="shared" si="45"/>
        <v>5.1731790668343693</v>
      </c>
      <c r="H1186" s="127">
        <v>579.91420000000005</v>
      </c>
      <c r="I1186" s="158" t="s">
        <v>12</v>
      </c>
      <c r="J1186" s="101" t="s">
        <v>491</v>
      </c>
      <c r="K1186" s="126" t="s">
        <v>1110</v>
      </c>
      <c r="L1186" s="130" t="s">
        <v>1071</v>
      </c>
      <c r="M1186" s="91" t="s">
        <v>492</v>
      </c>
    </row>
    <row r="1187" spans="1:13" ht="12.75" customHeight="1" x14ac:dyDescent="0.2">
      <c r="A1187" s="123">
        <v>42110</v>
      </c>
      <c r="B1187" s="132" t="s">
        <v>761</v>
      </c>
      <c r="C1187" s="166" t="s">
        <v>117</v>
      </c>
      <c r="D1187" s="171" t="s">
        <v>15</v>
      </c>
      <c r="E1187" s="157">
        <v>500</v>
      </c>
      <c r="F1187" s="97">
        <f t="shared" si="44"/>
        <v>0.76224508618705189</v>
      </c>
      <c r="G1187" s="96">
        <f t="shared" si="45"/>
        <v>0.86219651113906148</v>
      </c>
      <c r="H1187" s="127">
        <v>579.91420000000005</v>
      </c>
      <c r="I1187" s="158" t="s">
        <v>16</v>
      </c>
      <c r="J1187" s="101" t="s">
        <v>491</v>
      </c>
      <c r="K1187" s="126" t="s">
        <v>1111</v>
      </c>
      <c r="L1187" s="130" t="s">
        <v>1071</v>
      </c>
      <c r="M1187" s="91" t="s">
        <v>492</v>
      </c>
    </row>
    <row r="1188" spans="1:13" ht="12.75" customHeight="1" x14ac:dyDescent="0.2">
      <c r="A1188" s="123">
        <v>42110</v>
      </c>
      <c r="B1188" s="132" t="s">
        <v>1223</v>
      </c>
      <c r="C1188" s="166" t="s">
        <v>117</v>
      </c>
      <c r="D1188" s="171" t="s">
        <v>15</v>
      </c>
      <c r="E1188" s="157">
        <v>400</v>
      </c>
      <c r="F1188" s="97">
        <f t="shared" si="44"/>
        <v>0.60979606894964156</v>
      </c>
      <c r="G1188" s="96">
        <f t="shared" si="45"/>
        <v>0.68975720891124925</v>
      </c>
      <c r="H1188" s="127">
        <v>579.91420000000005</v>
      </c>
      <c r="I1188" s="158" t="s">
        <v>16</v>
      </c>
      <c r="J1188" s="101" t="s">
        <v>491</v>
      </c>
      <c r="K1188" s="126" t="s">
        <v>1111</v>
      </c>
      <c r="L1188" s="130" t="s">
        <v>1071</v>
      </c>
      <c r="M1188" s="91" t="s">
        <v>492</v>
      </c>
    </row>
    <row r="1189" spans="1:13" ht="12.75" customHeight="1" x14ac:dyDescent="0.2">
      <c r="A1189" s="123">
        <v>42110</v>
      </c>
      <c r="B1189" s="132" t="s">
        <v>1224</v>
      </c>
      <c r="C1189" s="166" t="s">
        <v>117</v>
      </c>
      <c r="D1189" s="171" t="s">
        <v>15</v>
      </c>
      <c r="E1189" s="157">
        <v>700</v>
      </c>
      <c r="F1189" s="97">
        <f t="shared" si="44"/>
        <v>1.0671431206618727</v>
      </c>
      <c r="G1189" s="96">
        <f t="shared" si="45"/>
        <v>1.2070751155946862</v>
      </c>
      <c r="H1189" s="127">
        <v>579.91420000000005</v>
      </c>
      <c r="I1189" s="158" t="s">
        <v>16</v>
      </c>
      <c r="J1189" s="101" t="s">
        <v>491</v>
      </c>
      <c r="K1189" s="126" t="s">
        <v>1111</v>
      </c>
      <c r="L1189" s="130" t="s">
        <v>1071</v>
      </c>
      <c r="M1189" s="91" t="s">
        <v>492</v>
      </c>
    </row>
    <row r="1190" spans="1:13" ht="12.75" customHeight="1" x14ac:dyDescent="0.2">
      <c r="A1190" s="123">
        <v>42110</v>
      </c>
      <c r="B1190" s="132" t="s">
        <v>1302</v>
      </c>
      <c r="C1190" s="154" t="s">
        <v>117</v>
      </c>
      <c r="D1190" s="155" t="s">
        <v>8</v>
      </c>
      <c r="E1190" s="157">
        <v>200</v>
      </c>
      <c r="F1190" s="97">
        <f t="shared" si="44"/>
        <v>0.30489803447482078</v>
      </c>
      <c r="G1190" s="96">
        <f t="shared" si="45"/>
        <v>0.34487860445562463</v>
      </c>
      <c r="H1190" s="127">
        <v>579.91420000000005</v>
      </c>
      <c r="I1190" s="158" t="s">
        <v>62</v>
      </c>
      <c r="J1190" s="101" t="s">
        <v>491</v>
      </c>
      <c r="K1190" s="126" t="s">
        <v>1109</v>
      </c>
      <c r="L1190" s="130" t="s">
        <v>1071</v>
      </c>
      <c r="M1190" s="91" t="s">
        <v>492</v>
      </c>
    </row>
    <row r="1191" spans="1:13" ht="12.75" customHeight="1" x14ac:dyDescent="0.2">
      <c r="A1191" s="123">
        <v>42110</v>
      </c>
      <c r="B1191" s="132" t="s">
        <v>1303</v>
      </c>
      <c r="C1191" s="154" t="s">
        <v>117</v>
      </c>
      <c r="D1191" s="155" t="s">
        <v>8</v>
      </c>
      <c r="E1191" s="157">
        <v>1500</v>
      </c>
      <c r="F1191" s="97">
        <f t="shared" si="44"/>
        <v>2.2867352585611558</v>
      </c>
      <c r="G1191" s="96">
        <f t="shared" si="45"/>
        <v>2.5865895334171847</v>
      </c>
      <c r="H1191" s="127">
        <v>579.91420000000005</v>
      </c>
      <c r="I1191" s="158" t="s">
        <v>62</v>
      </c>
      <c r="J1191" s="101" t="s">
        <v>491</v>
      </c>
      <c r="K1191" s="126" t="s">
        <v>1109</v>
      </c>
      <c r="L1191" s="130" t="s">
        <v>1071</v>
      </c>
      <c r="M1191" s="91" t="s">
        <v>492</v>
      </c>
    </row>
    <row r="1192" spans="1:13" ht="12.75" customHeight="1" x14ac:dyDescent="0.2">
      <c r="A1192" s="123">
        <v>42110</v>
      </c>
      <c r="B1192" s="132" t="s">
        <v>1304</v>
      </c>
      <c r="C1192" s="154" t="s">
        <v>117</v>
      </c>
      <c r="D1192" s="155" t="s">
        <v>8</v>
      </c>
      <c r="E1192" s="157">
        <v>300</v>
      </c>
      <c r="F1192" s="97">
        <f t="shared" si="44"/>
        <v>0.45734705171223117</v>
      </c>
      <c r="G1192" s="96">
        <f t="shared" si="45"/>
        <v>0.51731790668343691</v>
      </c>
      <c r="H1192" s="127">
        <v>579.91420000000005</v>
      </c>
      <c r="I1192" s="158" t="s">
        <v>62</v>
      </c>
      <c r="J1192" s="101" t="s">
        <v>491</v>
      </c>
      <c r="K1192" s="126" t="s">
        <v>1109</v>
      </c>
      <c r="L1192" s="130" t="s">
        <v>1071</v>
      </c>
      <c r="M1192" s="91" t="s">
        <v>492</v>
      </c>
    </row>
    <row r="1193" spans="1:13" ht="12.75" customHeight="1" x14ac:dyDescent="0.2">
      <c r="A1193" s="123">
        <v>42110</v>
      </c>
      <c r="B1193" s="132" t="s">
        <v>1305</v>
      </c>
      <c r="C1193" s="154" t="s">
        <v>117</v>
      </c>
      <c r="D1193" s="155" t="s">
        <v>8</v>
      </c>
      <c r="E1193" s="157">
        <v>400</v>
      </c>
      <c r="F1193" s="97">
        <f t="shared" si="44"/>
        <v>0.60979606894964156</v>
      </c>
      <c r="G1193" s="96">
        <f t="shared" si="45"/>
        <v>0.68975720891124925</v>
      </c>
      <c r="H1193" s="127">
        <v>579.91420000000005</v>
      </c>
      <c r="I1193" s="158" t="s">
        <v>62</v>
      </c>
      <c r="J1193" s="101" t="s">
        <v>491</v>
      </c>
      <c r="K1193" s="126" t="s">
        <v>1109</v>
      </c>
      <c r="L1193" s="130" t="s">
        <v>1071</v>
      </c>
      <c r="M1193" s="91" t="s">
        <v>492</v>
      </c>
    </row>
    <row r="1194" spans="1:13" ht="12.75" customHeight="1" x14ac:dyDescent="0.2">
      <c r="A1194" s="123">
        <v>42110</v>
      </c>
      <c r="B1194" s="132" t="s">
        <v>1306</v>
      </c>
      <c r="C1194" s="154" t="s">
        <v>117</v>
      </c>
      <c r="D1194" s="155" t="s">
        <v>8</v>
      </c>
      <c r="E1194" s="157">
        <v>400</v>
      </c>
      <c r="F1194" s="97">
        <f t="shared" si="44"/>
        <v>0.60979606894964156</v>
      </c>
      <c r="G1194" s="96">
        <f t="shared" si="45"/>
        <v>0.68975720891124925</v>
      </c>
      <c r="H1194" s="127">
        <v>579.91420000000005</v>
      </c>
      <c r="I1194" s="158" t="s">
        <v>62</v>
      </c>
      <c r="J1194" s="101" t="s">
        <v>491</v>
      </c>
      <c r="K1194" s="126" t="s">
        <v>1109</v>
      </c>
      <c r="L1194" s="130" t="s">
        <v>1071</v>
      </c>
      <c r="M1194" s="91" t="s">
        <v>492</v>
      </c>
    </row>
    <row r="1195" spans="1:13" ht="12.75" customHeight="1" x14ac:dyDescent="0.2">
      <c r="A1195" s="123">
        <v>42110</v>
      </c>
      <c r="B1195" s="132" t="s">
        <v>1299</v>
      </c>
      <c r="C1195" s="154" t="s">
        <v>237</v>
      </c>
      <c r="D1195" s="155" t="s">
        <v>8</v>
      </c>
      <c r="E1195" s="157">
        <v>1400</v>
      </c>
      <c r="F1195" s="97">
        <f t="shared" si="44"/>
        <v>2.1342862413237453</v>
      </c>
      <c r="G1195" s="96">
        <f t="shared" si="45"/>
        <v>2.4141502311893723</v>
      </c>
      <c r="H1195" s="127">
        <v>579.91420000000005</v>
      </c>
      <c r="I1195" s="158" t="s">
        <v>62</v>
      </c>
      <c r="J1195" s="101" t="s">
        <v>491</v>
      </c>
      <c r="K1195" s="126" t="s">
        <v>1109</v>
      </c>
      <c r="L1195" s="130" t="s">
        <v>1071</v>
      </c>
      <c r="M1195" s="91" t="s">
        <v>492</v>
      </c>
    </row>
    <row r="1196" spans="1:13" ht="12.75" customHeight="1" x14ac:dyDescent="0.2">
      <c r="A1196" s="123">
        <v>42110</v>
      </c>
      <c r="B1196" s="132" t="s">
        <v>1307</v>
      </c>
      <c r="C1196" s="154" t="s">
        <v>117</v>
      </c>
      <c r="D1196" s="155" t="s">
        <v>8</v>
      </c>
      <c r="E1196" s="157">
        <v>200</v>
      </c>
      <c r="F1196" s="97">
        <f t="shared" si="44"/>
        <v>0.30489803447482078</v>
      </c>
      <c r="G1196" s="96">
        <f t="shared" si="45"/>
        <v>0.34487860445562463</v>
      </c>
      <c r="H1196" s="127">
        <v>579.91420000000005</v>
      </c>
      <c r="I1196" s="158" t="s">
        <v>62</v>
      </c>
      <c r="J1196" s="101" t="s">
        <v>491</v>
      </c>
      <c r="K1196" s="126" t="s">
        <v>1109</v>
      </c>
      <c r="L1196" s="130" t="s">
        <v>1071</v>
      </c>
      <c r="M1196" s="91" t="s">
        <v>492</v>
      </c>
    </row>
    <row r="1197" spans="1:13" ht="12.75" customHeight="1" x14ac:dyDescent="0.2">
      <c r="A1197" s="123">
        <v>42110</v>
      </c>
      <c r="B1197" s="132" t="s">
        <v>1308</v>
      </c>
      <c r="C1197" s="154" t="s">
        <v>117</v>
      </c>
      <c r="D1197" s="155" t="s">
        <v>8</v>
      </c>
      <c r="E1197" s="157">
        <v>200</v>
      </c>
      <c r="F1197" s="97">
        <f t="shared" si="44"/>
        <v>0.30489803447482078</v>
      </c>
      <c r="G1197" s="96">
        <f t="shared" si="45"/>
        <v>0.34487860445562463</v>
      </c>
      <c r="H1197" s="127">
        <v>579.91420000000005</v>
      </c>
      <c r="I1197" s="158" t="s">
        <v>62</v>
      </c>
      <c r="J1197" s="101" t="s">
        <v>491</v>
      </c>
      <c r="K1197" s="126" t="s">
        <v>1109</v>
      </c>
      <c r="L1197" s="130" t="s">
        <v>1071</v>
      </c>
      <c r="M1197" s="91" t="s">
        <v>492</v>
      </c>
    </row>
    <row r="1198" spans="1:13" ht="12.75" customHeight="1" x14ac:dyDescent="0.2">
      <c r="A1198" s="123">
        <v>42110</v>
      </c>
      <c r="B1198" s="132" t="s">
        <v>1309</v>
      </c>
      <c r="C1198" s="154" t="s">
        <v>117</v>
      </c>
      <c r="D1198" s="155" t="s">
        <v>8</v>
      </c>
      <c r="E1198" s="157">
        <v>300</v>
      </c>
      <c r="F1198" s="97">
        <f t="shared" si="44"/>
        <v>0.45734705171223117</v>
      </c>
      <c r="G1198" s="96">
        <f t="shared" si="45"/>
        <v>0.51731790668343691</v>
      </c>
      <c r="H1198" s="127">
        <v>579.91420000000005</v>
      </c>
      <c r="I1198" s="158" t="s">
        <v>62</v>
      </c>
      <c r="J1198" s="101" t="s">
        <v>491</v>
      </c>
      <c r="K1198" s="126" t="s">
        <v>1109</v>
      </c>
      <c r="L1198" s="130" t="s">
        <v>1071</v>
      </c>
      <c r="M1198" s="91" t="s">
        <v>492</v>
      </c>
    </row>
    <row r="1199" spans="1:13" ht="12.75" customHeight="1" x14ac:dyDescent="0.2">
      <c r="A1199" s="123">
        <v>42110</v>
      </c>
      <c r="B1199" s="132" t="s">
        <v>1299</v>
      </c>
      <c r="C1199" s="154" t="s">
        <v>237</v>
      </c>
      <c r="D1199" s="155" t="s">
        <v>8</v>
      </c>
      <c r="E1199" s="157">
        <v>2100</v>
      </c>
      <c r="F1199" s="97">
        <f t="shared" si="44"/>
        <v>3.201429361985618</v>
      </c>
      <c r="G1199" s="96">
        <f t="shared" si="45"/>
        <v>3.6212253467840583</v>
      </c>
      <c r="H1199" s="127">
        <v>579.91420000000005</v>
      </c>
      <c r="I1199" s="158" t="s">
        <v>62</v>
      </c>
      <c r="J1199" s="101" t="s">
        <v>491</v>
      </c>
      <c r="K1199" s="126" t="s">
        <v>1109</v>
      </c>
      <c r="L1199" s="130" t="s">
        <v>1071</v>
      </c>
      <c r="M1199" s="91" t="s">
        <v>492</v>
      </c>
    </row>
    <row r="1200" spans="1:13" ht="12.75" customHeight="1" x14ac:dyDescent="0.2">
      <c r="A1200" s="123">
        <v>42110</v>
      </c>
      <c r="B1200" s="132" t="s">
        <v>1310</v>
      </c>
      <c r="C1200" s="154" t="s">
        <v>117</v>
      </c>
      <c r="D1200" s="155" t="s">
        <v>8</v>
      </c>
      <c r="E1200" s="157">
        <v>1500</v>
      </c>
      <c r="F1200" s="97">
        <f t="shared" si="44"/>
        <v>2.2867352585611558</v>
      </c>
      <c r="G1200" s="96">
        <f t="shared" si="45"/>
        <v>2.5865895334171847</v>
      </c>
      <c r="H1200" s="127">
        <v>579.91420000000005</v>
      </c>
      <c r="I1200" s="158" t="s">
        <v>62</v>
      </c>
      <c r="J1200" s="101" t="s">
        <v>491</v>
      </c>
      <c r="K1200" s="126" t="s">
        <v>1109</v>
      </c>
      <c r="L1200" s="130" t="s">
        <v>1071</v>
      </c>
      <c r="M1200" s="91" t="s">
        <v>492</v>
      </c>
    </row>
    <row r="1201" spans="1:13" ht="12.75" customHeight="1" x14ac:dyDescent="0.2">
      <c r="A1201" s="123">
        <v>42110</v>
      </c>
      <c r="B1201" s="132" t="s">
        <v>1311</v>
      </c>
      <c r="C1201" s="154" t="s">
        <v>117</v>
      </c>
      <c r="D1201" s="155" t="s">
        <v>8</v>
      </c>
      <c r="E1201" s="157">
        <v>200</v>
      </c>
      <c r="F1201" s="97">
        <f t="shared" si="44"/>
        <v>0.30489803447482078</v>
      </c>
      <c r="G1201" s="96">
        <f t="shared" si="45"/>
        <v>0.34487860445562463</v>
      </c>
      <c r="H1201" s="127">
        <v>579.91420000000005</v>
      </c>
      <c r="I1201" s="158" t="s">
        <v>62</v>
      </c>
      <c r="J1201" s="101" t="s">
        <v>491</v>
      </c>
      <c r="K1201" s="126" t="s">
        <v>1109</v>
      </c>
      <c r="L1201" s="130" t="s">
        <v>1071</v>
      </c>
      <c r="M1201" s="91" t="s">
        <v>492</v>
      </c>
    </row>
    <row r="1202" spans="1:13" ht="12.75" customHeight="1" x14ac:dyDescent="0.2">
      <c r="A1202" s="123">
        <v>42110</v>
      </c>
      <c r="B1202" s="132" t="s">
        <v>1312</v>
      </c>
      <c r="C1202" s="154" t="s">
        <v>117</v>
      </c>
      <c r="D1202" s="155" t="s">
        <v>8</v>
      </c>
      <c r="E1202" s="157">
        <v>200</v>
      </c>
      <c r="F1202" s="97">
        <f t="shared" si="44"/>
        <v>0.30489803447482078</v>
      </c>
      <c r="G1202" s="96">
        <f t="shared" si="45"/>
        <v>0.34487860445562463</v>
      </c>
      <c r="H1202" s="127">
        <v>579.91420000000005</v>
      </c>
      <c r="I1202" s="158" t="s">
        <v>62</v>
      </c>
      <c r="J1202" s="101" t="s">
        <v>491</v>
      </c>
      <c r="K1202" s="126" t="s">
        <v>1109</v>
      </c>
      <c r="L1202" s="130" t="s">
        <v>1071</v>
      </c>
      <c r="M1202" s="91" t="s">
        <v>492</v>
      </c>
    </row>
    <row r="1203" spans="1:13" ht="12.75" customHeight="1" x14ac:dyDescent="0.2">
      <c r="A1203" s="123">
        <v>42110</v>
      </c>
      <c r="B1203" s="132" t="s">
        <v>1313</v>
      </c>
      <c r="C1203" s="154" t="s">
        <v>117</v>
      </c>
      <c r="D1203" s="155" t="s">
        <v>8</v>
      </c>
      <c r="E1203" s="157">
        <v>200</v>
      </c>
      <c r="F1203" s="97">
        <f t="shared" si="44"/>
        <v>0.30489803447482078</v>
      </c>
      <c r="G1203" s="96">
        <f t="shared" si="45"/>
        <v>0.34487860445562463</v>
      </c>
      <c r="H1203" s="127">
        <v>579.91420000000005</v>
      </c>
      <c r="I1203" s="158" t="s">
        <v>62</v>
      </c>
      <c r="J1203" s="101" t="s">
        <v>491</v>
      </c>
      <c r="K1203" s="126" t="s">
        <v>1109</v>
      </c>
      <c r="L1203" s="130" t="s">
        <v>1071</v>
      </c>
      <c r="M1203" s="91" t="s">
        <v>492</v>
      </c>
    </row>
    <row r="1204" spans="1:13" ht="12.75" customHeight="1" x14ac:dyDescent="0.2">
      <c r="A1204" s="123">
        <v>42110</v>
      </c>
      <c r="B1204" s="132" t="s">
        <v>1301</v>
      </c>
      <c r="C1204" s="154" t="s">
        <v>271</v>
      </c>
      <c r="D1204" s="155" t="s">
        <v>8</v>
      </c>
      <c r="E1204" s="157">
        <v>3000</v>
      </c>
      <c r="F1204" s="97">
        <f t="shared" si="44"/>
        <v>4.5734705171223116</v>
      </c>
      <c r="G1204" s="96">
        <f t="shared" si="45"/>
        <v>5.1731790668343693</v>
      </c>
      <c r="H1204" s="127">
        <v>579.91420000000005</v>
      </c>
      <c r="I1204" s="158" t="s">
        <v>62</v>
      </c>
      <c r="J1204" s="101" t="s">
        <v>491</v>
      </c>
      <c r="K1204" s="126" t="s">
        <v>1109</v>
      </c>
      <c r="L1204" s="130" t="s">
        <v>1071</v>
      </c>
      <c r="M1204" s="91" t="s">
        <v>492</v>
      </c>
    </row>
    <row r="1205" spans="1:13" ht="12.75" customHeight="1" x14ac:dyDescent="0.2">
      <c r="A1205" s="123">
        <v>42110</v>
      </c>
      <c r="B1205" s="132" t="s">
        <v>1415</v>
      </c>
      <c r="C1205" s="154" t="s">
        <v>271</v>
      </c>
      <c r="D1205" s="155" t="s">
        <v>8</v>
      </c>
      <c r="E1205" s="157">
        <v>5000</v>
      </c>
      <c r="F1205" s="97">
        <f t="shared" si="44"/>
        <v>7.6224508618705187</v>
      </c>
      <c r="G1205" s="96">
        <f t="shared" si="45"/>
        <v>8.6219651113906153</v>
      </c>
      <c r="H1205" s="127">
        <v>579.91420000000005</v>
      </c>
      <c r="I1205" s="158" t="s">
        <v>62</v>
      </c>
      <c r="J1205" s="101" t="s">
        <v>491</v>
      </c>
      <c r="K1205" s="126" t="s">
        <v>1109</v>
      </c>
      <c r="L1205" s="130" t="s">
        <v>1071</v>
      </c>
      <c r="M1205" s="91" t="s">
        <v>492</v>
      </c>
    </row>
    <row r="1206" spans="1:13" ht="12.75" customHeight="1" x14ac:dyDescent="0.2">
      <c r="A1206" s="123">
        <v>42110</v>
      </c>
      <c r="B1206" s="132" t="s">
        <v>1381</v>
      </c>
      <c r="C1206" s="154" t="s">
        <v>117</v>
      </c>
      <c r="D1206" s="155" t="s">
        <v>8</v>
      </c>
      <c r="E1206" s="157">
        <v>600</v>
      </c>
      <c r="F1206" s="97">
        <f t="shared" si="44"/>
        <v>0.91469410342446233</v>
      </c>
      <c r="G1206" s="96">
        <f t="shared" si="45"/>
        <v>1.0346358133668738</v>
      </c>
      <c r="H1206" s="127">
        <v>579.91420000000005</v>
      </c>
      <c r="I1206" s="158" t="s">
        <v>12</v>
      </c>
      <c r="J1206" s="101" t="s">
        <v>491</v>
      </c>
      <c r="K1206" s="126" t="s">
        <v>1103</v>
      </c>
      <c r="L1206" s="130" t="s">
        <v>1071</v>
      </c>
      <c r="M1206" s="91" t="s">
        <v>492</v>
      </c>
    </row>
    <row r="1207" spans="1:13" ht="12.75" customHeight="1" x14ac:dyDescent="0.2">
      <c r="A1207" s="123">
        <v>42110</v>
      </c>
      <c r="B1207" s="132" t="s">
        <v>1382</v>
      </c>
      <c r="C1207" s="154" t="s">
        <v>117</v>
      </c>
      <c r="D1207" s="155" t="s">
        <v>8</v>
      </c>
      <c r="E1207" s="157">
        <v>6200</v>
      </c>
      <c r="F1207" s="97">
        <f t="shared" si="44"/>
        <v>9.451839068719444</v>
      </c>
      <c r="G1207" s="96">
        <f t="shared" si="45"/>
        <v>10.691236738124363</v>
      </c>
      <c r="H1207" s="127">
        <v>579.91420000000005</v>
      </c>
      <c r="I1207" s="158" t="s">
        <v>12</v>
      </c>
      <c r="J1207" s="101" t="s">
        <v>491</v>
      </c>
      <c r="K1207" s="126" t="s">
        <v>1103</v>
      </c>
      <c r="L1207" s="130" t="s">
        <v>1071</v>
      </c>
      <c r="M1207" s="91" t="s">
        <v>492</v>
      </c>
    </row>
    <row r="1208" spans="1:13" ht="12.75" customHeight="1" x14ac:dyDescent="0.2">
      <c r="A1208" s="123">
        <v>42110</v>
      </c>
      <c r="B1208" s="132" t="s">
        <v>1383</v>
      </c>
      <c r="C1208" s="154" t="s">
        <v>117</v>
      </c>
      <c r="D1208" s="155" t="s">
        <v>8</v>
      </c>
      <c r="E1208" s="157">
        <v>200</v>
      </c>
      <c r="F1208" s="97">
        <f t="shared" si="44"/>
        <v>0.30489803447482078</v>
      </c>
      <c r="G1208" s="96">
        <f t="shared" si="45"/>
        <v>0.34487860445562463</v>
      </c>
      <c r="H1208" s="127">
        <v>579.91420000000005</v>
      </c>
      <c r="I1208" s="158" t="s">
        <v>12</v>
      </c>
      <c r="J1208" s="101" t="s">
        <v>491</v>
      </c>
      <c r="K1208" s="126" t="s">
        <v>1103</v>
      </c>
      <c r="L1208" s="130" t="s">
        <v>1071</v>
      </c>
      <c r="M1208" s="91" t="s">
        <v>492</v>
      </c>
    </row>
    <row r="1209" spans="1:13" ht="12.75" customHeight="1" x14ac:dyDescent="0.2">
      <c r="A1209" s="123">
        <v>42110</v>
      </c>
      <c r="B1209" s="132" t="s">
        <v>1384</v>
      </c>
      <c r="C1209" s="154" t="s">
        <v>117</v>
      </c>
      <c r="D1209" s="155" t="s">
        <v>8</v>
      </c>
      <c r="E1209" s="157">
        <v>300</v>
      </c>
      <c r="F1209" s="97">
        <f t="shared" si="44"/>
        <v>0.45734705171223117</v>
      </c>
      <c r="G1209" s="96">
        <f t="shared" si="45"/>
        <v>0.51731790668343691</v>
      </c>
      <c r="H1209" s="127">
        <v>579.91420000000005</v>
      </c>
      <c r="I1209" s="158" t="s">
        <v>12</v>
      </c>
      <c r="J1209" s="101" t="s">
        <v>491</v>
      </c>
      <c r="K1209" s="126" t="s">
        <v>1103</v>
      </c>
      <c r="L1209" s="130" t="s">
        <v>1071</v>
      </c>
      <c r="M1209" s="91" t="s">
        <v>492</v>
      </c>
    </row>
    <row r="1210" spans="1:13" ht="12.75" customHeight="1" x14ac:dyDescent="0.2">
      <c r="A1210" s="123">
        <v>42110</v>
      </c>
      <c r="B1210" s="132" t="s">
        <v>1385</v>
      </c>
      <c r="C1210" s="154" t="s">
        <v>117</v>
      </c>
      <c r="D1210" s="155" t="s">
        <v>8</v>
      </c>
      <c r="E1210" s="157">
        <v>300</v>
      </c>
      <c r="F1210" s="97">
        <f t="shared" si="44"/>
        <v>0.45734705171223117</v>
      </c>
      <c r="G1210" s="96">
        <f t="shared" si="45"/>
        <v>0.51731790668343691</v>
      </c>
      <c r="H1210" s="127">
        <v>579.91420000000005</v>
      </c>
      <c r="I1210" s="158" t="s">
        <v>12</v>
      </c>
      <c r="J1210" s="101" t="s">
        <v>491</v>
      </c>
      <c r="K1210" s="126" t="s">
        <v>1103</v>
      </c>
      <c r="L1210" s="130" t="s">
        <v>1071</v>
      </c>
      <c r="M1210" s="91" t="s">
        <v>492</v>
      </c>
    </row>
    <row r="1211" spans="1:13" ht="12.75" customHeight="1" x14ac:dyDescent="0.2">
      <c r="A1211" s="123">
        <v>42110</v>
      </c>
      <c r="B1211" s="132" t="s">
        <v>1386</v>
      </c>
      <c r="C1211" s="154" t="s">
        <v>117</v>
      </c>
      <c r="D1211" s="155" t="s">
        <v>8</v>
      </c>
      <c r="E1211" s="157">
        <v>900</v>
      </c>
      <c r="F1211" s="97">
        <f t="shared" si="44"/>
        <v>1.3720411551366933</v>
      </c>
      <c r="G1211" s="96">
        <f t="shared" si="45"/>
        <v>1.5519537200503108</v>
      </c>
      <c r="H1211" s="127">
        <v>579.91420000000005</v>
      </c>
      <c r="I1211" s="158" t="s">
        <v>12</v>
      </c>
      <c r="J1211" s="101" t="s">
        <v>491</v>
      </c>
      <c r="K1211" s="126" t="s">
        <v>1103</v>
      </c>
      <c r="L1211" s="130" t="s">
        <v>1071</v>
      </c>
      <c r="M1211" s="91" t="s">
        <v>492</v>
      </c>
    </row>
    <row r="1212" spans="1:13" ht="12.75" customHeight="1" x14ac:dyDescent="0.2">
      <c r="A1212" s="123">
        <v>42110</v>
      </c>
      <c r="B1212" s="132" t="s">
        <v>1418</v>
      </c>
      <c r="C1212" s="154" t="s">
        <v>271</v>
      </c>
      <c r="D1212" s="155" t="s">
        <v>8</v>
      </c>
      <c r="E1212" s="157">
        <v>5000</v>
      </c>
      <c r="F1212" s="97">
        <f t="shared" si="44"/>
        <v>7.6224508618705187</v>
      </c>
      <c r="G1212" s="96">
        <f t="shared" si="45"/>
        <v>8.6219651113906153</v>
      </c>
      <c r="H1212" s="127">
        <v>579.91420000000005</v>
      </c>
      <c r="I1212" s="158" t="s">
        <v>12</v>
      </c>
      <c r="J1212" s="101" t="s">
        <v>491</v>
      </c>
      <c r="K1212" s="126" t="s">
        <v>1103</v>
      </c>
      <c r="L1212" s="130" t="s">
        <v>1071</v>
      </c>
      <c r="M1212" s="91" t="s">
        <v>492</v>
      </c>
    </row>
    <row r="1213" spans="1:13" ht="12.75" customHeight="1" x14ac:dyDescent="0.2">
      <c r="A1213" s="123">
        <v>42110</v>
      </c>
      <c r="B1213" s="132" t="s">
        <v>1387</v>
      </c>
      <c r="C1213" s="154" t="s">
        <v>271</v>
      </c>
      <c r="D1213" s="155" t="s">
        <v>8</v>
      </c>
      <c r="E1213" s="157">
        <v>3000</v>
      </c>
      <c r="F1213" s="97">
        <f t="shared" si="44"/>
        <v>4.5734705171223116</v>
      </c>
      <c r="G1213" s="96">
        <f t="shared" si="45"/>
        <v>5.1731790668343693</v>
      </c>
      <c r="H1213" s="127">
        <v>579.91420000000005</v>
      </c>
      <c r="I1213" s="158" t="s">
        <v>12</v>
      </c>
      <c r="J1213" s="101" t="s">
        <v>491</v>
      </c>
      <c r="K1213" s="126" t="s">
        <v>1103</v>
      </c>
      <c r="L1213" s="130" t="s">
        <v>1071</v>
      </c>
      <c r="M1213" s="91" t="s">
        <v>492</v>
      </c>
    </row>
    <row r="1214" spans="1:13" ht="12.75" customHeight="1" x14ac:dyDescent="0.2">
      <c r="A1214" s="123">
        <v>42111</v>
      </c>
      <c r="B1214" s="89" t="s">
        <v>1169</v>
      </c>
      <c r="C1214" s="159" t="s">
        <v>839</v>
      </c>
      <c r="D1214" s="171" t="s">
        <v>9</v>
      </c>
      <c r="E1214" s="157">
        <v>1000</v>
      </c>
      <c r="F1214" s="97">
        <f t="shared" si="44"/>
        <v>1.5244901723741038</v>
      </c>
      <c r="G1214" s="96">
        <f t="shared" si="45"/>
        <v>1.724393022278123</v>
      </c>
      <c r="H1214" s="127">
        <v>579.91420000000005</v>
      </c>
      <c r="I1214" s="158" t="s">
        <v>58</v>
      </c>
      <c r="J1214" s="101" t="s">
        <v>491</v>
      </c>
      <c r="K1214" s="127" t="s">
        <v>1116</v>
      </c>
      <c r="L1214" s="130" t="s">
        <v>1071</v>
      </c>
      <c r="M1214" s="91" t="s">
        <v>492</v>
      </c>
    </row>
    <row r="1215" spans="1:13" ht="12.75" customHeight="1" x14ac:dyDescent="0.2">
      <c r="A1215" s="123">
        <v>42111</v>
      </c>
      <c r="B1215" s="89" t="s">
        <v>1170</v>
      </c>
      <c r="C1215" s="159" t="s">
        <v>117</v>
      </c>
      <c r="D1215" s="171" t="s">
        <v>9</v>
      </c>
      <c r="E1215" s="157">
        <v>700</v>
      </c>
      <c r="F1215" s="97">
        <f t="shared" si="44"/>
        <v>1.0671431206618727</v>
      </c>
      <c r="G1215" s="96">
        <f t="shared" si="45"/>
        <v>1.2070751155946862</v>
      </c>
      <c r="H1215" s="127">
        <v>579.91420000000005</v>
      </c>
      <c r="I1215" s="158" t="s">
        <v>58</v>
      </c>
      <c r="J1215" s="101" t="s">
        <v>491</v>
      </c>
      <c r="K1215" s="127" t="s">
        <v>1117</v>
      </c>
      <c r="L1215" s="130" t="s">
        <v>1071</v>
      </c>
      <c r="M1215" s="91" t="s">
        <v>492</v>
      </c>
    </row>
    <row r="1216" spans="1:13" ht="12.75" customHeight="1" x14ac:dyDescent="0.2">
      <c r="A1216" s="123">
        <v>42111</v>
      </c>
      <c r="B1216" s="89" t="s">
        <v>1171</v>
      </c>
      <c r="C1216" s="159" t="s">
        <v>117</v>
      </c>
      <c r="D1216" s="171" t="s">
        <v>9</v>
      </c>
      <c r="E1216" s="157">
        <v>800</v>
      </c>
      <c r="F1216" s="97">
        <f t="shared" si="44"/>
        <v>1.2195921378992831</v>
      </c>
      <c r="G1216" s="96">
        <f t="shared" si="45"/>
        <v>1.3795144178224985</v>
      </c>
      <c r="H1216" s="127">
        <v>579.91420000000005</v>
      </c>
      <c r="I1216" s="158" t="s">
        <v>58</v>
      </c>
      <c r="J1216" s="101" t="s">
        <v>491</v>
      </c>
      <c r="K1216" s="127" t="s">
        <v>1117</v>
      </c>
      <c r="L1216" s="130" t="s">
        <v>1071</v>
      </c>
      <c r="M1216" s="91" t="s">
        <v>492</v>
      </c>
    </row>
    <row r="1217" spans="1:13" ht="12.75" customHeight="1" x14ac:dyDescent="0.2">
      <c r="A1217" s="123">
        <v>42111</v>
      </c>
      <c r="B1217" s="89" t="s">
        <v>1199</v>
      </c>
      <c r="C1217" s="159" t="s">
        <v>117</v>
      </c>
      <c r="D1217" s="159" t="s">
        <v>11</v>
      </c>
      <c r="E1217" s="157">
        <v>600</v>
      </c>
      <c r="F1217" s="97">
        <f t="shared" si="44"/>
        <v>0.91469410342446233</v>
      </c>
      <c r="G1217" s="96">
        <f t="shared" si="45"/>
        <v>1.0346358133668738</v>
      </c>
      <c r="H1217" s="127">
        <v>579.91420000000005</v>
      </c>
      <c r="I1217" s="158" t="s">
        <v>61</v>
      </c>
      <c r="J1217" s="101" t="s">
        <v>491</v>
      </c>
      <c r="K1217" s="126" t="s">
        <v>1113</v>
      </c>
      <c r="L1217" s="130" t="s">
        <v>1071</v>
      </c>
      <c r="M1217" s="91" t="s">
        <v>492</v>
      </c>
    </row>
    <row r="1218" spans="1:13" ht="12.75" customHeight="1" x14ac:dyDescent="0.2">
      <c r="A1218" s="123">
        <v>42111</v>
      </c>
      <c r="B1218" s="89" t="s">
        <v>1207</v>
      </c>
      <c r="C1218" s="159" t="s">
        <v>117</v>
      </c>
      <c r="D1218" s="159" t="s">
        <v>11</v>
      </c>
      <c r="E1218" s="157">
        <v>600</v>
      </c>
      <c r="F1218" s="97">
        <f t="shared" ref="F1218:F1281" si="46">E1218/655.957</f>
        <v>0.91469410342446233</v>
      </c>
      <c r="G1218" s="96">
        <f t="shared" ref="G1218:G1281" si="47">E1218/H1218</f>
        <v>1.0346358133668738</v>
      </c>
      <c r="H1218" s="127">
        <v>579.91420000000005</v>
      </c>
      <c r="I1218" s="158" t="s">
        <v>61</v>
      </c>
      <c r="J1218" s="101" t="s">
        <v>491</v>
      </c>
      <c r="K1218" s="126" t="s">
        <v>1113</v>
      </c>
      <c r="L1218" s="130" t="s">
        <v>1071</v>
      </c>
      <c r="M1218" s="91" t="s">
        <v>492</v>
      </c>
    </row>
    <row r="1219" spans="1:13" ht="12.75" customHeight="1" x14ac:dyDescent="0.2">
      <c r="A1219" s="123">
        <v>42111</v>
      </c>
      <c r="B1219" s="132" t="s">
        <v>1214</v>
      </c>
      <c r="C1219" s="154" t="s">
        <v>117</v>
      </c>
      <c r="D1219" s="159" t="s">
        <v>11</v>
      </c>
      <c r="E1219" s="157">
        <v>600</v>
      </c>
      <c r="F1219" s="97">
        <f t="shared" si="46"/>
        <v>0.91469410342446233</v>
      </c>
      <c r="G1219" s="96">
        <f t="shared" si="47"/>
        <v>1.0346358133668738</v>
      </c>
      <c r="H1219" s="127">
        <v>579.91420000000005</v>
      </c>
      <c r="I1219" s="158" t="s">
        <v>110</v>
      </c>
      <c r="J1219" s="101" t="s">
        <v>491</v>
      </c>
      <c r="K1219" s="126" t="s">
        <v>1114</v>
      </c>
      <c r="L1219" s="130" t="s">
        <v>1071</v>
      </c>
      <c r="M1219" s="91" t="s">
        <v>492</v>
      </c>
    </row>
    <row r="1220" spans="1:13" ht="12.75" customHeight="1" x14ac:dyDescent="0.2">
      <c r="A1220" s="123">
        <v>42111</v>
      </c>
      <c r="B1220" s="132" t="s">
        <v>1200</v>
      </c>
      <c r="C1220" s="154" t="s">
        <v>117</v>
      </c>
      <c r="D1220" s="159" t="s">
        <v>11</v>
      </c>
      <c r="E1220" s="157">
        <v>600</v>
      </c>
      <c r="F1220" s="97">
        <f t="shared" si="46"/>
        <v>0.91469410342446233</v>
      </c>
      <c r="G1220" s="96">
        <f t="shared" si="47"/>
        <v>1.0346358133668738</v>
      </c>
      <c r="H1220" s="127">
        <v>579.91420000000005</v>
      </c>
      <c r="I1220" s="158" t="s">
        <v>110</v>
      </c>
      <c r="J1220" s="101" t="s">
        <v>491</v>
      </c>
      <c r="K1220" s="126" t="s">
        <v>1114</v>
      </c>
      <c r="L1220" s="130" t="s">
        <v>1071</v>
      </c>
      <c r="M1220" s="91" t="s">
        <v>492</v>
      </c>
    </row>
    <row r="1221" spans="1:13" ht="12.75" customHeight="1" x14ac:dyDescent="0.2">
      <c r="A1221" s="123">
        <v>42111</v>
      </c>
      <c r="B1221" s="132" t="s">
        <v>1225</v>
      </c>
      <c r="C1221" s="166" t="s">
        <v>117</v>
      </c>
      <c r="D1221" s="171" t="s">
        <v>15</v>
      </c>
      <c r="E1221" s="157">
        <v>200</v>
      </c>
      <c r="F1221" s="97">
        <f t="shared" si="46"/>
        <v>0.30489803447482078</v>
      </c>
      <c r="G1221" s="96">
        <f t="shared" si="47"/>
        <v>0.34487860445562463</v>
      </c>
      <c r="H1221" s="127">
        <v>579.91420000000005</v>
      </c>
      <c r="I1221" s="158" t="s">
        <v>16</v>
      </c>
      <c r="J1221" s="101" t="s">
        <v>491</v>
      </c>
      <c r="K1221" s="126" t="s">
        <v>1112</v>
      </c>
      <c r="L1221" s="130" t="s">
        <v>1071</v>
      </c>
      <c r="M1221" s="91" t="s">
        <v>492</v>
      </c>
    </row>
    <row r="1222" spans="1:13" ht="12.75" customHeight="1" x14ac:dyDescent="0.2">
      <c r="A1222" s="123">
        <v>42111</v>
      </c>
      <c r="B1222" s="132" t="s">
        <v>1226</v>
      </c>
      <c r="C1222" s="166" t="s">
        <v>117</v>
      </c>
      <c r="D1222" s="171" t="s">
        <v>15</v>
      </c>
      <c r="E1222" s="157">
        <v>300</v>
      </c>
      <c r="F1222" s="97">
        <f t="shared" si="46"/>
        <v>0.45734705171223117</v>
      </c>
      <c r="G1222" s="96">
        <f t="shared" si="47"/>
        <v>0.51731790668343691</v>
      </c>
      <c r="H1222" s="127">
        <v>579.91420000000005</v>
      </c>
      <c r="I1222" s="158" t="s">
        <v>16</v>
      </c>
      <c r="J1222" s="101" t="s">
        <v>491</v>
      </c>
      <c r="K1222" s="126" t="s">
        <v>1112</v>
      </c>
      <c r="L1222" s="130" t="s">
        <v>1071</v>
      </c>
      <c r="M1222" s="91" t="s">
        <v>492</v>
      </c>
    </row>
    <row r="1223" spans="1:13" ht="12.75" customHeight="1" x14ac:dyDescent="0.2">
      <c r="A1223" s="123">
        <v>42111</v>
      </c>
      <c r="B1223" s="132" t="s">
        <v>1227</v>
      </c>
      <c r="C1223" s="166" t="s">
        <v>117</v>
      </c>
      <c r="D1223" s="171" t="s">
        <v>15</v>
      </c>
      <c r="E1223" s="157">
        <v>300</v>
      </c>
      <c r="F1223" s="97">
        <f t="shared" si="46"/>
        <v>0.45734705171223117</v>
      </c>
      <c r="G1223" s="96">
        <f t="shared" si="47"/>
        <v>0.51731790668343691</v>
      </c>
      <c r="H1223" s="127">
        <v>579.91420000000005</v>
      </c>
      <c r="I1223" s="158" t="s">
        <v>16</v>
      </c>
      <c r="J1223" s="101" t="s">
        <v>491</v>
      </c>
      <c r="K1223" s="126" t="s">
        <v>1112</v>
      </c>
      <c r="L1223" s="130" t="s">
        <v>1071</v>
      </c>
      <c r="M1223" s="91" t="s">
        <v>492</v>
      </c>
    </row>
    <row r="1224" spans="1:13" ht="12.75" customHeight="1" x14ac:dyDescent="0.2">
      <c r="A1224" s="123">
        <v>42111</v>
      </c>
      <c r="B1224" s="132" t="s">
        <v>1228</v>
      </c>
      <c r="C1224" s="166" t="s">
        <v>117</v>
      </c>
      <c r="D1224" s="171" t="s">
        <v>15</v>
      </c>
      <c r="E1224" s="157">
        <v>200</v>
      </c>
      <c r="F1224" s="97">
        <f t="shared" si="46"/>
        <v>0.30489803447482078</v>
      </c>
      <c r="G1224" s="96">
        <f t="shared" si="47"/>
        <v>0.34487860445562463</v>
      </c>
      <c r="H1224" s="127">
        <v>579.91420000000005</v>
      </c>
      <c r="I1224" s="158" t="s">
        <v>16</v>
      </c>
      <c r="J1224" s="101" t="s">
        <v>491</v>
      </c>
      <c r="K1224" s="126" t="s">
        <v>1112</v>
      </c>
      <c r="L1224" s="130" t="s">
        <v>1071</v>
      </c>
      <c r="M1224" s="91" t="s">
        <v>492</v>
      </c>
    </row>
    <row r="1225" spans="1:13" ht="12.75" customHeight="1" x14ac:dyDescent="0.2">
      <c r="A1225" s="123">
        <v>42111</v>
      </c>
      <c r="B1225" s="132" t="s">
        <v>1229</v>
      </c>
      <c r="C1225" s="166" t="s">
        <v>117</v>
      </c>
      <c r="D1225" s="171" t="s">
        <v>15</v>
      </c>
      <c r="E1225" s="157">
        <v>300</v>
      </c>
      <c r="F1225" s="97">
        <f t="shared" si="46"/>
        <v>0.45734705171223117</v>
      </c>
      <c r="G1225" s="96">
        <f t="shared" si="47"/>
        <v>0.51731790668343691</v>
      </c>
      <c r="H1225" s="127">
        <v>579.91420000000005</v>
      </c>
      <c r="I1225" s="158" t="s">
        <v>16</v>
      </c>
      <c r="J1225" s="101" t="s">
        <v>491</v>
      </c>
      <c r="K1225" s="126" t="s">
        <v>1112</v>
      </c>
      <c r="L1225" s="130" t="s">
        <v>1071</v>
      </c>
      <c r="M1225" s="91" t="s">
        <v>492</v>
      </c>
    </row>
    <row r="1226" spans="1:13" ht="12.75" customHeight="1" x14ac:dyDescent="0.2">
      <c r="A1226" s="123">
        <v>42111</v>
      </c>
      <c r="B1226" s="132" t="s">
        <v>1230</v>
      </c>
      <c r="C1226" s="166" t="s">
        <v>117</v>
      </c>
      <c r="D1226" s="171" t="s">
        <v>15</v>
      </c>
      <c r="E1226" s="157">
        <v>500</v>
      </c>
      <c r="F1226" s="97">
        <f t="shared" si="46"/>
        <v>0.76224508618705189</v>
      </c>
      <c r="G1226" s="96">
        <f t="shared" si="47"/>
        <v>0.86219651113906148</v>
      </c>
      <c r="H1226" s="127">
        <v>579.91420000000005</v>
      </c>
      <c r="I1226" s="158" t="s">
        <v>16</v>
      </c>
      <c r="J1226" s="101" t="s">
        <v>491</v>
      </c>
      <c r="K1226" s="126" t="s">
        <v>1112</v>
      </c>
      <c r="L1226" s="130" t="s">
        <v>1071</v>
      </c>
      <c r="M1226" s="91" t="s">
        <v>492</v>
      </c>
    </row>
    <row r="1227" spans="1:13" ht="12.75" customHeight="1" x14ac:dyDescent="0.2">
      <c r="A1227" s="123">
        <v>42111</v>
      </c>
      <c r="B1227" s="132" t="s">
        <v>1231</v>
      </c>
      <c r="C1227" s="159" t="s">
        <v>117</v>
      </c>
      <c r="D1227" s="171" t="s">
        <v>15</v>
      </c>
      <c r="E1227" s="157">
        <v>400</v>
      </c>
      <c r="F1227" s="97">
        <f t="shared" si="46"/>
        <v>0.60979606894964156</v>
      </c>
      <c r="G1227" s="96">
        <f t="shared" si="47"/>
        <v>0.68975720891124925</v>
      </c>
      <c r="H1227" s="127">
        <v>579.91420000000005</v>
      </c>
      <c r="I1227" s="158" t="s">
        <v>16</v>
      </c>
      <c r="J1227" s="101" t="s">
        <v>491</v>
      </c>
      <c r="K1227" s="126" t="s">
        <v>1112</v>
      </c>
      <c r="L1227" s="130" t="s">
        <v>1071</v>
      </c>
      <c r="M1227" s="91" t="s">
        <v>492</v>
      </c>
    </row>
    <row r="1228" spans="1:13" ht="12.75" customHeight="1" x14ac:dyDescent="0.2">
      <c r="A1228" s="123">
        <v>42111</v>
      </c>
      <c r="B1228" s="132" t="s">
        <v>1232</v>
      </c>
      <c r="C1228" s="159" t="s">
        <v>117</v>
      </c>
      <c r="D1228" s="171" t="s">
        <v>15</v>
      </c>
      <c r="E1228" s="157">
        <v>600</v>
      </c>
      <c r="F1228" s="97">
        <f t="shared" si="46"/>
        <v>0.91469410342446233</v>
      </c>
      <c r="G1228" s="96">
        <f t="shared" si="47"/>
        <v>1.0346358133668738</v>
      </c>
      <c r="H1228" s="127">
        <v>579.91420000000005</v>
      </c>
      <c r="I1228" s="158" t="s">
        <v>16</v>
      </c>
      <c r="J1228" s="101" t="s">
        <v>491</v>
      </c>
      <c r="K1228" s="126" t="s">
        <v>1112</v>
      </c>
      <c r="L1228" s="130" t="s">
        <v>1071</v>
      </c>
      <c r="M1228" s="91" t="s">
        <v>492</v>
      </c>
    </row>
    <row r="1229" spans="1:13" ht="12.75" customHeight="1" x14ac:dyDescent="0.2">
      <c r="A1229" s="123">
        <v>42111</v>
      </c>
      <c r="B1229" s="132" t="s">
        <v>1233</v>
      </c>
      <c r="C1229" s="159" t="s">
        <v>117</v>
      </c>
      <c r="D1229" s="171" t="s">
        <v>15</v>
      </c>
      <c r="E1229" s="157">
        <v>400</v>
      </c>
      <c r="F1229" s="97">
        <f t="shared" si="46"/>
        <v>0.60979606894964156</v>
      </c>
      <c r="G1229" s="96">
        <f t="shared" si="47"/>
        <v>0.68975720891124925</v>
      </c>
      <c r="H1229" s="127">
        <v>579.91420000000005</v>
      </c>
      <c r="I1229" s="158" t="s">
        <v>16</v>
      </c>
      <c r="J1229" s="101" t="s">
        <v>491</v>
      </c>
      <c r="K1229" s="126" t="s">
        <v>1112</v>
      </c>
      <c r="L1229" s="130" t="s">
        <v>1071</v>
      </c>
      <c r="M1229" s="91" t="s">
        <v>492</v>
      </c>
    </row>
    <row r="1230" spans="1:13" ht="12.75" customHeight="1" x14ac:dyDescent="0.2">
      <c r="A1230" s="123">
        <v>42111</v>
      </c>
      <c r="B1230" s="132" t="s">
        <v>1234</v>
      </c>
      <c r="C1230" s="166" t="s">
        <v>117</v>
      </c>
      <c r="D1230" s="171" t="s">
        <v>15</v>
      </c>
      <c r="E1230" s="157">
        <v>500</v>
      </c>
      <c r="F1230" s="97">
        <f t="shared" si="46"/>
        <v>0.76224508618705189</v>
      </c>
      <c r="G1230" s="96">
        <f t="shared" si="47"/>
        <v>0.86219651113906148</v>
      </c>
      <c r="H1230" s="127">
        <v>579.91420000000005</v>
      </c>
      <c r="I1230" s="158" t="s">
        <v>16</v>
      </c>
      <c r="J1230" s="101" t="s">
        <v>491</v>
      </c>
      <c r="K1230" s="126" t="s">
        <v>1112</v>
      </c>
      <c r="L1230" s="130" t="s">
        <v>1071</v>
      </c>
      <c r="M1230" s="91" t="s">
        <v>492</v>
      </c>
    </row>
    <row r="1231" spans="1:13" ht="12.75" customHeight="1" x14ac:dyDescent="0.2">
      <c r="A1231" s="123">
        <v>42111</v>
      </c>
      <c r="B1231" s="132" t="s">
        <v>1235</v>
      </c>
      <c r="C1231" s="166" t="s">
        <v>117</v>
      </c>
      <c r="D1231" s="171" t="s">
        <v>15</v>
      </c>
      <c r="E1231" s="157">
        <v>400</v>
      </c>
      <c r="F1231" s="97">
        <f t="shared" si="46"/>
        <v>0.60979606894964156</v>
      </c>
      <c r="G1231" s="96">
        <f t="shared" si="47"/>
        <v>0.68975720891124925</v>
      </c>
      <c r="H1231" s="127">
        <v>579.91420000000005</v>
      </c>
      <c r="I1231" s="158" t="s">
        <v>16</v>
      </c>
      <c r="J1231" s="101" t="s">
        <v>491</v>
      </c>
      <c r="K1231" s="126" t="s">
        <v>1112</v>
      </c>
      <c r="L1231" s="130" t="s">
        <v>1071</v>
      </c>
      <c r="M1231" s="91" t="s">
        <v>492</v>
      </c>
    </row>
    <row r="1232" spans="1:13" ht="12.75" customHeight="1" x14ac:dyDescent="0.2">
      <c r="A1232" s="123">
        <v>42111</v>
      </c>
      <c r="B1232" s="132" t="s">
        <v>1236</v>
      </c>
      <c r="C1232" s="159" t="s">
        <v>117</v>
      </c>
      <c r="D1232" s="171" t="s">
        <v>15</v>
      </c>
      <c r="E1232" s="157">
        <v>500</v>
      </c>
      <c r="F1232" s="97">
        <f t="shared" si="46"/>
        <v>0.76224508618705189</v>
      </c>
      <c r="G1232" s="96">
        <f t="shared" si="47"/>
        <v>0.86219651113906148</v>
      </c>
      <c r="H1232" s="127">
        <v>579.91420000000005</v>
      </c>
      <c r="I1232" s="158" t="s">
        <v>16</v>
      </c>
      <c r="J1232" s="101" t="s">
        <v>491</v>
      </c>
      <c r="K1232" s="126" t="s">
        <v>1112</v>
      </c>
      <c r="L1232" s="130" t="s">
        <v>1071</v>
      </c>
      <c r="M1232" s="91" t="s">
        <v>492</v>
      </c>
    </row>
    <row r="1233" spans="1:13" ht="12.75" customHeight="1" x14ac:dyDescent="0.2">
      <c r="A1233" s="123">
        <v>42111</v>
      </c>
      <c r="B1233" s="132" t="s">
        <v>1237</v>
      </c>
      <c r="C1233" s="159" t="s">
        <v>117</v>
      </c>
      <c r="D1233" s="171" t="s">
        <v>15</v>
      </c>
      <c r="E1233" s="157">
        <v>400</v>
      </c>
      <c r="F1233" s="97">
        <f t="shared" si="46"/>
        <v>0.60979606894964156</v>
      </c>
      <c r="G1233" s="96">
        <f t="shared" si="47"/>
        <v>0.68975720891124925</v>
      </c>
      <c r="H1233" s="127">
        <v>579.91420000000005</v>
      </c>
      <c r="I1233" s="158" t="s">
        <v>16</v>
      </c>
      <c r="J1233" s="101" t="s">
        <v>491</v>
      </c>
      <c r="K1233" s="126" t="s">
        <v>1112</v>
      </c>
      <c r="L1233" s="130" t="s">
        <v>1071</v>
      </c>
      <c r="M1233" s="91" t="s">
        <v>492</v>
      </c>
    </row>
    <row r="1234" spans="1:13" ht="12.75" customHeight="1" x14ac:dyDescent="0.2">
      <c r="A1234" s="123">
        <v>42111</v>
      </c>
      <c r="B1234" s="132" t="s">
        <v>1238</v>
      </c>
      <c r="C1234" s="159" t="s">
        <v>117</v>
      </c>
      <c r="D1234" s="171" t="s">
        <v>15</v>
      </c>
      <c r="E1234" s="157">
        <v>400</v>
      </c>
      <c r="F1234" s="97">
        <f t="shared" si="46"/>
        <v>0.60979606894964156</v>
      </c>
      <c r="G1234" s="96">
        <f t="shared" si="47"/>
        <v>0.68975720891124925</v>
      </c>
      <c r="H1234" s="127">
        <v>579.91420000000005</v>
      </c>
      <c r="I1234" s="158" t="s">
        <v>16</v>
      </c>
      <c r="J1234" s="101" t="s">
        <v>491</v>
      </c>
      <c r="K1234" s="126" t="s">
        <v>1112</v>
      </c>
      <c r="L1234" s="130" t="s">
        <v>1071</v>
      </c>
      <c r="M1234" s="91" t="s">
        <v>492</v>
      </c>
    </row>
    <row r="1235" spans="1:13" ht="12.75" customHeight="1" x14ac:dyDescent="0.2">
      <c r="A1235" s="123">
        <v>42111</v>
      </c>
      <c r="B1235" s="132" t="s">
        <v>1239</v>
      </c>
      <c r="C1235" s="159" t="s">
        <v>117</v>
      </c>
      <c r="D1235" s="171" t="s">
        <v>15</v>
      </c>
      <c r="E1235" s="157">
        <v>300</v>
      </c>
      <c r="F1235" s="97">
        <f t="shared" si="46"/>
        <v>0.45734705171223117</v>
      </c>
      <c r="G1235" s="96">
        <f t="shared" si="47"/>
        <v>0.51731790668343691</v>
      </c>
      <c r="H1235" s="127">
        <v>579.91420000000005</v>
      </c>
      <c r="I1235" s="158" t="s">
        <v>16</v>
      </c>
      <c r="J1235" s="101" t="s">
        <v>491</v>
      </c>
      <c r="K1235" s="126" t="s">
        <v>1112</v>
      </c>
      <c r="L1235" s="130" t="s">
        <v>1071</v>
      </c>
      <c r="M1235" s="91" t="s">
        <v>492</v>
      </c>
    </row>
    <row r="1236" spans="1:13" ht="12.75" customHeight="1" x14ac:dyDescent="0.2">
      <c r="A1236" s="123">
        <v>42111</v>
      </c>
      <c r="B1236" s="132" t="s">
        <v>1240</v>
      </c>
      <c r="C1236" s="159" t="s">
        <v>117</v>
      </c>
      <c r="D1236" s="171" t="s">
        <v>15</v>
      </c>
      <c r="E1236" s="157">
        <v>700</v>
      </c>
      <c r="F1236" s="97">
        <f t="shared" si="46"/>
        <v>1.0671431206618727</v>
      </c>
      <c r="G1236" s="96">
        <f t="shared" si="47"/>
        <v>1.2070751155946862</v>
      </c>
      <c r="H1236" s="127">
        <v>579.91420000000005</v>
      </c>
      <c r="I1236" s="158" t="s">
        <v>16</v>
      </c>
      <c r="J1236" s="101" t="s">
        <v>491</v>
      </c>
      <c r="K1236" s="126" t="s">
        <v>1112</v>
      </c>
      <c r="L1236" s="130" t="s">
        <v>1071</v>
      </c>
      <c r="M1236" s="91" t="s">
        <v>492</v>
      </c>
    </row>
    <row r="1237" spans="1:13" ht="12.75" customHeight="1" x14ac:dyDescent="0.2">
      <c r="A1237" s="123">
        <v>42111</v>
      </c>
      <c r="B1237" s="132" t="s">
        <v>1245</v>
      </c>
      <c r="C1237" s="167" t="s">
        <v>158</v>
      </c>
      <c r="D1237" s="171" t="s">
        <v>15</v>
      </c>
      <c r="E1237" s="157">
        <v>40000</v>
      </c>
      <c r="F1237" s="97">
        <f t="shared" si="46"/>
        <v>60.979606894964149</v>
      </c>
      <c r="G1237" s="96">
        <f t="shared" si="47"/>
        <v>68.975720891124922</v>
      </c>
      <c r="H1237" s="127">
        <v>579.91420000000005</v>
      </c>
      <c r="I1237" s="158" t="s">
        <v>16</v>
      </c>
      <c r="J1237" s="101" t="s">
        <v>491</v>
      </c>
      <c r="K1237" s="126" t="s">
        <v>1115</v>
      </c>
      <c r="L1237" s="130" t="s">
        <v>1071</v>
      </c>
      <c r="M1237" s="91" t="s">
        <v>492</v>
      </c>
    </row>
    <row r="1238" spans="1:13" ht="12.75" customHeight="1" x14ac:dyDescent="0.2">
      <c r="A1238" s="123">
        <v>42111</v>
      </c>
      <c r="B1238" s="132" t="s">
        <v>1302</v>
      </c>
      <c r="C1238" s="154" t="s">
        <v>117</v>
      </c>
      <c r="D1238" s="155" t="s">
        <v>8</v>
      </c>
      <c r="E1238" s="157">
        <v>200</v>
      </c>
      <c r="F1238" s="97">
        <f t="shared" si="46"/>
        <v>0.30489803447482078</v>
      </c>
      <c r="G1238" s="96">
        <f t="shared" si="47"/>
        <v>0.34487860445562463</v>
      </c>
      <c r="H1238" s="127">
        <v>579.91420000000005</v>
      </c>
      <c r="I1238" s="158" t="s">
        <v>62</v>
      </c>
      <c r="J1238" s="101" t="s">
        <v>491</v>
      </c>
      <c r="K1238" s="126" t="s">
        <v>1109</v>
      </c>
      <c r="L1238" s="130" t="s">
        <v>1071</v>
      </c>
      <c r="M1238" s="91" t="s">
        <v>492</v>
      </c>
    </row>
    <row r="1239" spans="1:13" ht="12.75" customHeight="1" x14ac:dyDescent="0.2">
      <c r="A1239" s="123">
        <v>42111</v>
      </c>
      <c r="B1239" s="132" t="s">
        <v>1314</v>
      </c>
      <c r="C1239" s="154" t="s">
        <v>117</v>
      </c>
      <c r="D1239" s="155" t="s">
        <v>8</v>
      </c>
      <c r="E1239" s="157">
        <v>1700</v>
      </c>
      <c r="F1239" s="97">
        <f t="shared" si="46"/>
        <v>2.5916332930359767</v>
      </c>
      <c r="G1239" s="96">
        <f t="shared" si="47"/>
        <v>2.9314681378728094</v>
      </c>
      <c r="H1239" s="127">
        <v>579.91420000000005</v>
      </c>
      <c r="I1239" s="158" t="s">
        <v>62</v>
      </c>
      <c r="J1239" s="101" t="s">
        <v>491</v>
      </c>
      <c r="K1239" s="126" t="s">
        <v>1109</v>
      </c>
      <c r="L1239" s="130" t="s">
        <v>1071</v>
      </c>
      <c r="M1239" s="91" t="s">
        <v>492</v>
      </c>
    </row>
    <row r="1240" spans="1:13" ht="12.75" customHeight="1" x14ac:dyDescent="0.2">
      <c r="A1240" s="123">
        <v>42111</v>
      </c>
      <c r="B1240" s="132" t="s">
        <v>1304</v>
      </c>
      <c r="C1240" s="154" t="s">
        <v>117</v>
      </c>
      <c r="D1240" s="155" t="s">
        <v>8</v>
      </c>
      <c r="E1240" s="157">
        <v>200</v>
      </c>
      <c r="F1240" s="97">
        <f t="shared" si="46"/>
        <v>0.30489803447482078</v>
      </c>
      <c r="G1240" s="96">
        <f t="shared" si="47"/>
        <v>0.34487860445562463</v>
      </c>
      <c r="H1240" s="127">
        <v>579.91420000000005</v>
      </c>
      <c r="I1240" s="158" t="s">
        <v>62</v>
      </c>
      <c r="J1240" s="101" t="s">
        <v>491</v>
      </c>
      <c r="K1240" s="126" t="s">
        <v>1109</v>
      </c>
      <c r="L1240" s="130" t="s">
        <v>1071</v>
      </c>
      <c r="M1240" s="91" t="s">
        <v>492</v>
      </c>
    </row>
    <row r="1241" spans="1:13" ht="12.75" customHeight="1" x14ac:dyDescent="0.2">
      <c r="A1241" s="123">
        <v>42111</v>
      </c>
      <c r="B1241" s="132" t="s">
        <v>1315</v>
      </c>
      <c r="C1241" s="154" t="s">
        <v>117</v>
      </c>
      <c r="D1241" s="155" t="s">
        <v>8</v>
      </c>
      <c r="E1241" s="157">
        <v>400</v>
      </c>
      <c r="F1241" s="97">
        <f t="shared" si="46"/>
        <v>0.60979606894964156</v>
      </c>
      <c r="G1241" s="96">
        <f t="shared" si="47"/>
        <v>0.68975720891124925</v>
      </c>
      <c r="H1241" s="127">
        <v>579.91420000000005</v>
      </c>
      <c r="I1241" s="158" t="s">
        <v>62</v>
      </c>
      <c r="J1241" s="101" t="s">
        <v>491</v>
      </c>
      <c r="K1241" s="126" t="s">
        <v>1109</v>
      </c>
      <c r="L1241" s="130" t="s">
        <v>1071</v>
      </c>
      <c r="M1241" s="91" t="s">
        <v>492</v>
      </c>
    </row>
    <row r="1242" spans="1:13" ht="12.75" customHeight="1" x14ac:dyDescent="0.2">
      <c r="A1242" s="123">
        <v>42111</v>
      </c>
      <c r="B1242" s="132" t="s">
        <v>1299</v>
      </c>
      <c r="C1242" s="154" t="s">
        <v>237</v>
      </c>
      <c r="D1242" s="155" t="s">
        <v>8</v>
      </c>
      <c r="E1242" s="157">
        <v>1100</v>
      </c>
      <c r="F1242" s="97">
        <f t="shared" si="46"/>
        <v>1.6769391896115142</v>
      </c>
      <c r="G1242" s="96">
        <f t="shared" si="47"/>
        <v>1.8968323245059353</v>
      </c>
      <c r="H1242" s="127">
        <v>579.91420000000005</v>
      </c>
      <c r="I1242" s="158" t="s">
        <v>62</v>
      </c>
      <c r="J1242" s="101" t="s">
        <v>491</v>
      </c>
      <c r="K1242" s="126" t="s">
        <v>1109</v>
      </c>
      <c r="L1242" s="130" t="s">
        <v>1071</v>
      </c>
      <c r="M1242" s="91" t="s">
        <v>492</v>
      </c>
    </row>
    <row r="1243" spans="1:13" ht="12.75" customHeight="1" x14ac:dyDescent="0.2">
      <c r="A1243" s="123">
        <v>42111</v>
      </c>
      <c r="B1243" s="132" t="s">
        <v>1316</v>
      </c>
      <c r="C1243" s="154" t="s">
        <v>117</v>
      </c>
      <c r="D1243" s="155" t="s">
        <v>8</v>
      </c>
      <c r="E1243" s="157">
        <v>400</v>
      </c>
      <c r="F1243" s="97">
        <f t="shared" si="46"/>
        <v>0.60979606894964156</v>
      </c>
      <c r="G1243" s="96">
        <f t="shared" si="47"/>
        <v>0.68975720891124925</v>
      </c>
      <c r="H1243" s="127">
        <v>579.91420000000005</v>
      </c>
      <c r="I1243" s="158" t="s">
        <v>62</v>
      </c>
      <c r="J1243" s="101" t="s">
        <v>491</v>
      </c>
      <c r="K1243" s="126" t="s">
        <v>1109</v>
      </c>
      <c r="L1243" s="130" t="s">
        <v>1071</v>
      </c>
      <c r="M1243" s="91" t="s">
        <v>492</v>
      </c>
    </row>
    <row r="1244" spans="1:13" ht="12.75" customHeight="1" x14ac:dyDescent="0.2">
      <c r="A1244" s="123">
        <v>42111</v>
      </c>
      <c r="B1244" s="132" t="s">
        <v>1299</v>
      </c>
      <c r="C1244" s="154" t="s">
        <v>237</v>
      </c>
      <c r="D1244" s="155" t="s">
        <v>8</v>
      </c>
      <c r="E1244" s="157">
        <v>1100</v>
      </c>
      <c r="F1244" s="97">
        <f t="shared" si="46"/>
        <v>1.6769391896115142</v>
      </c>
      <c r="G1244" s="96">
        <f t="shared" si="47"/>
        <v>1.8968323245059353</v>
      </c>
      <c r="H1244" s="127">
        <v>579.91420000000005</v>
      </c>
      <c r="I1244" s="158" t="s">
        <v>62</v>
      </c>
      <c r="J1244" s="101" t="s">
        <v>491</v>
      </c>
      <c r="K1244" s="126" t="s">
        <v>1109</v>
      </c>
      <c r="L1244" s="130" t="s">
        <v>1071</v>
      </c>
      <c r="M1244" s="91" t="s">
        <v>492</v>
      </c>
    </row>
    <row r="1245" spans="1:13" ht="12.75" customHeight="1" x14ac:dyDescent="0.2">
      <c r="A1245" s="123">
        <v>42111</v>
      </c>
      <c r="B1245" s="132" t="s">
        <v>1309</v>
      </c>
      <c r="C1245" s="154" t="s">
        <v>117</v>
      </c>
      <c r="D1245" s="155" t="s">
        <v>8</v>
      </c>
      <c r="E1245" s="157">
        <v>200</v>
      </c>
      <c r="F1245" s="97">
        <f t="shared" si="46"/>
        <v>0.30489803447482078</v>
      </c>
      <c r="G1245" s="96">
        <f t="shared" si="47"/>
        <v>0.34487860445562463</v>
      </c>
      <c r="H1245" s="127">
        <v>579.91420000000005</v>
      </c>
      <c r="I1245" s="158" t="s">
        <v>62</v>
      </c>
      <c r="J1245" s="101" t="s">
        <v>491</v>
      </c>
      <c r="K1245" s="126" t="s">
        <v>1109</v>
      </c>
      <c r="L1245" s="130" t="s">
        <v>1071</v>
      </c>
      <c r="M1245" s="91" t="s">
        <v>492</v>
      </c>
    </row>
    <row r="1246" spans="1:13" ht="12.75" customHeight="1" x14ac:dyDescent="0.2">
      <c r="A1246" s="123">
        <v>42111</v>
      </c>
      <c r="B1246" s="132" t="s">
        <v>1317</v>
      </c>
      <c r="C1246" s="154" t="s">
        <v>117</v>
      </c>
      <c r="D1246" s="155" t="s">
        <v>8</v>
      </c>
      <c r="E1246" s="157">
        <v>1700</v>
      </c>
      <c r="F1246" s="97">
        <f t="shared" si="46"/>
        <v>2.5916332930359767</v>
      </c>
      <c r="G1246" s="96">
        <f t="shared" si="47"/>
        <v>2.9314681378728094</v>
      </c>
      <c r="H1246" s="127">
        <v>579.91420000000005</v>
      </c>
      <c r="I1246" s="158" t="s">
        <v>62</v>
      </c>
      <c r="J1246" s="101" t="s">
        <v>491</v>
      </c>
      <c r="K1246" s="126" t="s">
        <v>1109</v>
      </c>
      <c r="L1246" s="130" t="s">
        <v>1071</v>
      </c>
      <c r="M1246" s="91" t="s">
        <v>492</v>
      </c>
    </row>
    <row r="1247" spans="1:13" ht="12.75" customHeight="1" x14ac:dyDescent="0.2">
      <c r="A1247" s="123">
        <v>42111</v>
      </c>
      <c r="B1247" s="132" t="s">
        <v>1311</v>
      </c>
      <c r="C1247" s="154" t="s">
        <v>117</v>
      </c>
      <c r="D1247" s="155" t="s">
        <v>8</v>
      </c>
      <c r="E1247" s="157">
        <v>200</v>
      </c>
      <c r="F1247" s="97">
        <f t="shared" si="46"/>
        <v>0.30489803447482078</v>
      </c>
      <c r="G1247" s="96">
        <f t="shared" si="47"/>
        <v>0.34487860445562463</v>
      </c>
      <c r="H1247" s="127">
        <v>579.91420000000005</v>
      </c>
      <c r="I1247" s="158" t="s">
        <v>62</v>
      </c>
      <c r="J1247" s="101" t="s">
        <v>491</v>
      </c>
      <c r="K1247" s="126" t="s">
        <v>1109</v>
      </c>
      <c r="L1247" s="130" t="s">
        <v>1071</v>
      </c>
      <c r="M1247" s="91" t="s">
        <v>492</v>
      </c>
    </row>
    <row r="1248" spans="1:13" ht="12.75" customHeight="1" x14ac:dyDescent="0.2">
      <c r="A1248" s="123">
        <v>42111</v>
      </c>
      <c r="B1248" s="132" t="s">
        <v>1312</v>
      </c>
      <c r="C1248" s="154" t="s">
        <v>117</v>
      </c>
      <c r="D1248" s="155" t="s">
        <v>8</v>
      </c>
      <c r="E1248" s="157">
        <v>200</v>
      </c>
      <c r="F1248" s="97">
        <f t="shared" si="46"/>
        <v>0.30489803447482078</v>
      </c>
      <c r="G1248" s="96">
        <f t="shared" si="47"/>
        <v>0.34487860445562463</v>
      </c>
      <c r="H1248" s="127">
        <v>579.91420000000005</v>
      </c>
      <c r="I1248" s="158" t="s">
        <v>62</v>
      </c>
      <c r="J1248" s="101" t="s">
        <v>491</v>
      </c>
      <c r="K1248" s="126" t="s">
        <v>1109</v>
      </c>
      <c r="L1248" s="130" t="s">
        <v>1071</v>
      </c>
      <c r="M1248" s="91" t="s">
        <v>492</v>
      </c>
    </row>
    <row r="1249" spans="1:13" ht="12.75" customHeight="1" x14ac:dyDescent="0.2">
      <c r="A1249" s="123">
        <v>42111</v>
      </c>
      <c r="B1249" s="132" t="s">
        <v>1313</v>
      </c>
      <c r="C1249" s="154" t="s">
        <v>117</v>
      </c>
      <c r="D1249" s="155" t="s">
        <v>8</v>
      </c>
      <c r="E1249" s="157">
        <v>200</v>
      </c>
      <c r="F1249" s="97">
        <f t="shared" si="46"/>
        <v>0.30489803447482078</v>
      </c>
      <c r="G1249" s="96">
        <f t="shared" si="47"/>
        <v>0.34487860445562463</v>
      </c>
      <c r="H1249" s="127">
        <v>579.91420000000005</v>
      </c>
      <c r="I1249" s="158" t="s">
        <v>62</v>
      </c>
      <c r="J1249" s="101" t="s">
        <v>491</v>
      </c>
      <c r="K1249" s="126" t="s">
        <v>1109</v>
      </c>
      <c r="L1249" s="130" t="s">
        <v>1071</v>
      </c>
      <c r="M1249" s="91" t="s">
        <v>492</v>
      </c>
    </row>
    <row r="1250" spans="1:13" ht="12.75" customHeight="1" x14ac:dyDescent="0.2">
      <c r="A1250" s="123">
        <v>42111</v>
      </c>
      <c r="B1250" s="132" t="s">
        <v>1301</v>
      </c>
      <c r="C1250" s="154" t="s">
        <v>271</v>
      </c>
      <c r="D1250" s="155" t="s">
        <v>8</v>
      </c>
      <c r="E1250" s="157">
        <v>3000</v>
      </c>
      <c r="F1250" s="97">
        <f t="shared" si="46"/>
        <v>4.5734705171223116</v>
      </c>
      <c r="G1250" s="96">
        <f t="shared" si="47"/>
        <v>5.1731790668343693</v>
      </c>
      <c r="H1250" s="127">
        <v>579.91420000000005</v>
      </c>
      <c r="I1250" s="158" t="s">
        <v>62</v>
      </c>
      <c r="J1250" s="101" t="s">
        <v>491</v>
      </c>
      <c r="K1250" s="126" t="s">
        <v>1109</v>
      </c>
      <c r="L1250" s="130" t="s">
        <v>1071</v>
      </c>
      <c r="M1250" s="91" t="s">
        <v>492</v>
      </c>
    </row>
    <row r="1251" spans="1:13" ht="12.75" customHeight="1" x14ac:dyDescent="0.2">
      <c r="A1251" s="123">
        <v>42111</v>
      </c>
      <c r="B1251" s="132" t="s">
        <v>1415</v>
      </c>
      <c r="C1251" s="154" t="s">
        <v>271</v>
      </c>
      <c r="D1251" s="155" t="s">
        <v>8</v>
      </c>
      <c r="E1251" s="157">
        <v>5000</v>
      </c>
      <c r="F1251" s="97">
        <f t="shared" si="46"/>
        <v>7.6224508618705187</v>
      </c>
      <c r="G1251" s="96">
        <f t="shared" si="47"/>
        <v>8.6219651113906153</v>
      </c>
      <c r="H1251" s="127">
        <v>579.91420000000005</v>
      </c>
      <c r="I1251" s="158" t="s">
        <v>62</v>
      </c>
      <c r="J1251" s="101" t="s">
        <v>491</v>
      </c>
      <c r="K1251" s="126" t="s">
        <v>1109</v>
      </c>
      <c r="L1251" s="130" t="s">
        <v>1071</v>
      </c>
      <c r="M1251" s="91" t="s">
        <v>492</v>
      </c>
    </row>
    <row r="1252" spans="1:13" ht="12.75" customHeight="1" x14ac:dyDescent="0.2">
      <c r="A1252" s="123">
        <v>42111</v>
      </c>
      <c r="B1252" s="132" t="s">
        <v>1386</v>
      </c>
      <c r="C1252" s="154" t="s">
        <v>117</v>
      </c>
      <c r="D1252" s="155" t="s">
        <v>8</v>
      </c>
      <c r="E1252" s="157">
        <v>2600</v>
      </c>
      <c r="F1252" s="97">
        <f t="shared" si="46"/>
        <v>3.9636744481726698</v>
      </c>
      <c r="G1252" s="96">
        <f t="shared" si="47"/>
        <v>4.48342185792312</v>
      </c>
      <c r="H1252" s="127">
        <v>579.91420000000005</v>
      </c>
      <c r="I1252" s="158" t="s">
        <v>12</v>
      </c>
      <c r="J1252" s="101" t="s">
        <v>491</v>
      </c>
      <c r="K1252" s="126" t="s">
        <v>1103</v>
      </c>
      <c r="L1252" s="130" t="s">
        <v>1071</v>
      </c>
      <c r="M1252" s="91" t="s">
        <v>492</v>
      </c>
    </row>
    <row r="1253" spans="1:13" ht="12.75" customHeight="1" x14ac:dyDescent="0.2">
      <c r="A1253" s="123">
        <v>42111</v>
      </c>
      <c r="B1253" s="132" t="s">
        <v>1418</v>
      </c>
      <c r="C1253" s="154" t="s">
        <v>271</v>
      </c>
      <c r="D1253" s="155" t="s">
        <v>8</v>
      </c>
      <c r="E1253" s="157">
        <v>5000</v>
      </c>
      <c r="F1253" s="97">
        <f t="shared" si="46"/>
        <v>7.6224508618705187</v>
      </c>
      <c r="G1253" s="96">
        <f t="shared" si="47"/>
        <v>8.6219651113906153</v>
      </c>
      <c r="H1253" s="127">
        <v>579.91420000000005</v>
      </c>
      <c r="I1253" s="158" t="s">
        <v>12</v>
      </c>
      <c r="J1253" s="101" t="s">
        <v>491</v>
      </c>
      <c r="K1253" s="126" t="s">
        <v>1103</v>
      </c>
      <c r="L1253" s="130" t="s">
        <v>1071</v>
      </c>
      <c r="M1253" s="91" t="s">
        <v>492</v>
      </c>
    </row>
    <row r="1254" spans="1:13" ht="12.75" customHeight="1" x14ac:dyDescent="0.2">
      <c r="A1254" s="123">
        <v>42111</v>
      </c>
      <c r="B1254" s="132" t="s">
        <v>1387</v>
      </c>
      <c r="C1254" s="154" t="s">
        <v>271</v>
      </c>
      <c r="D1254" s="155" t="s">
        <v>8</v>
      </c>
      <c r="E1254" s="157">
        <v>3000</v>
      </c>
      <c r="F1254" s="97">
        <f t="shared" si="46"/>
        <v>4.5734705171223116</v>
      </c>
      <c r="G1254" s="96">
        <f t="shared" si="47"/>
        <v>5.1731790668343693</v>
      </c>
      <c r="H1254" s="127">
        <v>579.91420000000005</v>
      </c>
      <c r="I1254" s="158" t="s">
        <v>12</v>
      </c>
      <c r="J1254" s="101" t="s">
        <v>491</v>
      </c>
      <c r="K1254" s="126" t="s">
        <v>1103</v>
      </c>
      <c r="L1254" s="130" t="s">
        <v>1071</v>
      </c>
      <c r="M1254" s="91" t="s">
        <v>492</v>
      </c>
    </row>
    <row r="1255" spans="1:13" ht="12.75" customHeight="1" x14ac:dyDescent="0.2">
      <c r="A1255" s="123">
        <v>42111</v>
      </c>
      <c r="B1255" s="132" t="s">
        <v>1388</v>
      </c>
      <c r="C1255" s="154" t="s">
        <v>237</v>
      </c>
      <c r="D1255" s="155" t="s">
        <v>8</v>
      </c>
      <c r="E1255" s="157">
        <v>2250</v>
      </c>
      <c r="F1255" s="97">
        <f t="shared" si="46"/>
        <v>3.4301028878417337</v>
      </c>
      <c r="G1255" s="96">
        <f t="shared" si="47"/>
        <v>3.8798843001257768</v>
      </c>
      <c r="H1255" s="127">
        <v>579.91420000000005</v>
      </c>
      <c r="I1255" s="158" t="s">
        <v>12</v>
      </c>
      <c r="J1255" s="101" t="s">
        <v>491</v>
      </c>
      <c r="K1255" s="126" t="s">
        <v>1103</v>
      </c>
      <c r="L1255" s="130" t="s">
        <v>1071</v>
      </c>
      <c r="M1255" s="91" t="s">
        <v>492</v>
      </c>
    </row>
    <row r="1256" spans="1:13" ht="12.75" customHeight="1" x14ac:dyDescent="0.2">
      <c r="A1256" s="123">
        <v>42112</v>
      </c>
      <c r="B1256" s="132" t="s">
        <v>1318</v>
      </c>
      <c r="C1256" s="154" t="s">
        <v>117</v>
      </c>
      <c r="D1256" s="155" t="s">
        <v>8</v>
      </c>
      <c r="E1256" s="157">
        <v>200</v>
      </c>
      <c r="F1256" s="97">
        <f t="shared" si="46"/>
        <v>0.30489803447482078</v>
      </c>
      <c r="G1256" s="96">
        <f t="shared" si="47"/>
        <v>0.34487860445562463</v>
      </c>
      <c r="H1256" s="127">
        <v>579.91420000000005</v>
      </c>
      <c r="I1256" s="158" t="s">
        <v>62</v>
      </c>
      <c r="J1256" s="101" t="s">
        <v>491</v>
      </c>
      <c r="K1256" s="126" t="s">
        <v>1109</v>
      </c>
      <c r="L1256" s="130" t="s">
        <v>1071</v>
      </c>
      <c r="M1256" s="91" t="s">
        <v>492</v>
      </c>
    </row>
    <row r="1257" spans="1:13" ht="12.75" customHeight="1" x14ac:dyDescent="0.2">
      <c r="A1257" s="123">
        <v>42112</v>
      </c>
      <c r="B1257" s="132" t="s">
        <v>1304</v>
      </c>
      <c r="C1257" s="154" t="s">
        <v>117</v>
      </c>
      <c r="D1257" s="155" t="s">
        <v>8</v>
      </c>
      <c r="E1257" s="157">
        <v>200</v>
      </c>
      <c r="F1257" s="97">
        <f t="shared" si="46"/>
        <v>0.30489803447482078</v>
      </c>
      <c r="G1257" s="96">
        <f t="shared" si="47"/>
        <v>0.34487860445562463</v>
      </c>
      <c r="H1257" s="127">
        <v>579.91420000000005</v>
      </c>
      <c r="I1257" s="158" t="s">
        <v>62</v>
      </c>
      <c r="J1257" s="101" t="s">
        <v>491</v>
      </c>
      <c r="K1257" s="126" t="s">
        <v>1109</v>
      </c>
      <c r="L1257" s="130" t="s">
        <v>1071</v>
      </c>
      <c r="M1257" s="91" t="s">
        <v>492</v>
      </c>
    </row>
    <row r="1258" spans="1:13" ht="12.75" customHeight="1" x14ac:dyDescent="0.2">
      <c r="A1258" s="123">
        <v>42112</v>
      </c>
      <c r="B1258" s="132" t="s">
        <v>1319</v>
      </c>
      <c r="C1258" s="154" t="s">
        <v>117</v>
      </c>
      <c r="D1258" s="155" t="s">
        <v>8</v>
      </c>
      <c r="E1258" s="157">
        <v>400</v>
      </c>
      <c r="F1258" s="97">
        <f t="shared" si="46"/>
        <v>0.60979606894964156</v>
      </c>
      <c r="G1258" s="96">
        <f t="shared" si="47"/>
        <v>0.68975720891124925</v>
      </c>
      <c r="H1258" s="127">
        <v>579.91420000000005</v>
      </c>
      <c r="I1258" s="158" t="s">
        <v>62</v>
      </c>
      <c r="J1258" s="101" t="s">
        <v>491</v>
      </c>
      <c r="K1258" s="126" t="s">
        <v>1109</v>
      </c>
      <c r="L1258" s="130" t="s">
        <v>1071</v>
      </c>
      <c r="M1258" s="91" t="s">
        <v>492</v>
      </c>
    </row>
    <row r="1259" spans="1:13" ht="12.75" customHeight="1" x14ac:dyDescent="0.2">
      <c r="A1259" s="123">
        <v>42112</v>
      </c>
      <c r="B1259" s="132" t="s">
        <v>1320</v>
      </c>
      <c r="C1259" s="154" t="s">
        <v>117</v>
      </c>
      <c r="D1259" s="155" t="s">
        <v>8</v>
      </c>
      <c r="E1259" s="157">
        <v>400</v>
      </c>
      <c r="F1259" s="97">
        <f t="shared" si="46"/>
        <v>0.60979606894964156</v>
      </c>
      <c r="G1259" s="96">
        <f t="shared" si="47"/>
        <v>0.68975720891124925</v>
      </c>
      <c r="H1259" s="127">
        <v>579.91420000000005</v>
      </c>
      <c r="I1259" s="158" t="s">
        <v>62</v>
      </c>
      <c r="J1259" s="101" t="s">
        <v>491</v>
      </c>
      <c r="K1259" s="126" t="s">
        <v>1109</v>
      </c>
      <c r="L1259" s="130" t="s">
        <v>1071</v>
      </c>
      <c r="M1259" s="91" t="s">
        <v>492</v>
      </c>
    </row>
    <row r="1260" spans="1:13" ht="12.75" customHeight="1" x14ac:dyDescent="0.2">
      <c r="A1260" s="123">
        <v>42112</v>
      </c>
      <c r="B1260" s="132" t="s">
        <v>1321</v>
      </c>
      <c r="C1260" s="154" t="s">
        <v>117</v>
      </c>
      <c r="D1260" s="155" t="s">
        <v>8</v>
      </c>
      <c r="E1260" s="157">
        <v>400</v>
      </c>
      <c r="F1260" s="97">
        <f t="shared" si="46"/>
        <v>0.60979606894964156</v>
      </c>
      <c r="G1260" s="96">
        <f t="shared" si="47"/>
        <v>0.68975720891124925</v>
      </c>
      <c r="H1260" s="127">
        <v>579.91420000000005</v>
      </c>
      <c r="I1260" s="158" t="s">
        <v>62</v>
      </c>
      <c r="J1260" s="101" t="s">
        <v>491</v>
      </c>
      <c r="K1260" s="126" t="s">
        <v>1109</v>
      </c>
      <c r="L1260" s="130" t="s">
        <v>1071</v>
      </c>
      <c r="M1260" s="91" t="s">
        <v>492</v>
      </c>
    </row>
    <row r="1261" spans="1:13" ht="12.75" customHeight="1" x14ac:dyDescent="0.2">
      <c r="A1261" s="123">
        <v>42112</v>
      </c>
      <c r="B1261" s="132" t="s">
        <v>1322</v>
      </c>
      <c r="C1261" s="154" t="s">
        <v>117</v>
      </c>
      <c r="D1261" s="155" t="s">
        <v>8</v>
      </c>
      <c r="E1261" s="157">
        <v>400</v>
      </c>
      <c r="F1261" s="97">
        <f t="shared" si="46"/>
        <v>0.60979606894964156</v>
      </c>
      <c r="G1261" s="96">
        <f t="shared" si="47"/>
        <v>0.68975720891124925</v>
      </c>
      <c r="H1261" s="127">
        <v>579.91420000000005</v>
      </c>
      <c r="I1261" s="158" t="s">
        <v>62</v>
      </c>
      <c r="J1261" s="101" t="s">
        <v>491</v>
      </c>
      <c r="K1261" s="126" t="s">
        <v>1109</v>
      </c>
      <c r="L1261" s="130" t="s">
        <v>1071</v>
      </c>
      <c r="M1261" s="91" t="s">
        <v>492</v>
      </c>
    </row>
    <row r="1262" spans="1:13" ht="12.75" customHeight="1" x14ac:dyDescent="0.2">
      <c r="A1262" s="123">
        <v>42112</v>
      </c>
      <c r="B1262" s="132" t="s">
        <v>1323</v>
      </c>
      <c r="C1262" s="154" t="s">
        <v>117</v>
      </c>
      <c r="D1262" s="155" t="s">
        <v>8</v>
      </c>
      <c r="E1262" s="157">
        <v>200</v>
      </c>
      <c r="F1262" s="97">
        <f t="shared" si="46"/>
        <v>0.30489803447482078</v>
      </c>
      <c r="G1262" s="96">
        <f t="shared" si="47"/>
        <v>0.34487860445562463</v>
      </c>
      <c r="H1262" s="127">
        <v>579.91420000000005</v>
      </c>
      <c r="I1262" s="158" t="s">
        <v>62</v>
      </c>
      <c r="J1262" s="101" t="s">
        <v>491</v>
      </c>
      <c r="K1262" s="126" t="s">
        <v>1109</v>
      </c>
      <c r="L1262" s="130" t="s">
        <v>1071</v>
      </c>
      <c r="M1262" s="91" t="s">
        <v>492</v>
      </c>
    </row>
    <row r="1263" spans="1:13" ht="12.75" customHeight="1" x14ac:dyDescent="0.2">
      <c r="A1263" s="123">
        <v>42112</v>
      </c>
      <c r="B1263" s="132" t="s">
        <v>1299</v>
      </c>
      <c r="C1263" s="154" t="s">
        <v>237</v>
      </c>
      <c r="D1263" s="155" t="s">
        <v>8</v>
      </c>
      <c r="E1263" s="157">
        <v>2100</v>
      </c>
      <c r="F1263" s="97">
        <f t="shared" si="46"/>
        <v>3.201429361985618</v>
      </c>
      <c r="G1263" s="96">
        <f t="shared" si="47"/>
        <v>3.6212253467840583</v>
      </c>
      <c r="H1263" s="127">
        <v>579.91420000000005</v>
      </c>
      <c r="I1263" s="158" t="s">
        <v>62</v>
      </c>
      <c r="J1263" s="101" t="s">
        <v>491</v>
      </c>
      <c r="K1263" s="126" t="s">
        <v>1109</v>
      </c>
      <c r="L1263" s="130" t="s">
        <v>1071</v>
      </c>
      <c r="M1263" s="91" t="s">
        <v>492</v>
      </c>
    </row>
    <row r="1264" spans="1:13" ht="12.75" customHeight="1" x14ac:dyDescent="0.2">
      <c r="A1264" s="123">
        <v>42112</v>
      </c>
      <c r="B1264" s="132" t="s">
        <v>1301</v>
      </c>
      <c r="C1264" s="154" t="s">
        <v>271</v>
      </c>
      <c r="D1264" s="155" t="s">
        <v>8</v>
      </c>
      <c r="E1264" s="157">
        <v>3000</v>
      </c>
      <c r="F1264" s="97">
        <f t="shared" si="46"/>
        <v>4.5734705171223116</v>
      </c>
      <c r="G1264" s="96">
        <f t="shared" si="47"/>
        <v>5.1731790668343693</v>
      </c>
      <c r="H1264" s="127">
        <v>579.91420000000005</v>
      </c>
      <c r="I1264" s="158" t="s">
        <v>62</v>
      </c>
      <c r="J1264" s="101" t="s">
        <v>491</v>
      </c>
      <c r="K1264" s="126" t="s">
        <v>1109</v>
      </c>
      <c r="L1264" s="130" t="s">
        <v>1071</v>
      </c>
      <c r="M1264" s="91" t="s">
        <v>492</v>
      </c>
    </row>
    <row r="1265" spans="1:13" ht="12.75" customHeight="1" x14ac:dyDescent="0.2">
      <c r="A1265" s="123">
        <v>42112</v>
      </c>
      <c r="B1265" s="132" t="s">
        <v>1415</v>
      </c>
      <c r="C1265" s="154" t="s">
        <v>271</v>
      </c>
      <c r="D1265" s="155" t="s">
        <v>8</v>
      </c>
      <c r="E1265" s="157">
        <v>5000</v>
      </c>
      <c r="F1265" s="97">
        <f t="shared" si="46"/>
        <v>7.6224508618705187</v>
      </c>
      <c r="G1265" s="96">
        <f t="shared" si="47"/>
        <v>8.6219651113906153</v>
      </c>
      <c r="H1265" s="127">
        <v>579.91420000000005</v>
      </c>
      <c r="I1265" s="158" t="s">
        <v>62</v>
      </c>
      <c r="J1265" s="101" t="s">
        <v>491</v>
      </c>
      <c r="K1265" s="126" t="s">
        <v>1109</v>
      </c>
      <c r="L1265" s="130" t="s">
        <v>1071</v>
      </c>
      <c r="M1265" s="91" t="s">
        <v>492</v>
      </c>
    </row>
    <row r="1266" spans="1:13" ht="12.75" customHeight="1" x14ac:dyDescent="0.2">
      <c r="A1266" s="123">
        <v>42112</v>
      </c>
      <c r="B1266" s="132" t="s">
        <v>1299</v>
      </c>
      <c r="C1266" s="154" t="s">
        <v>237</v>
      </c>
      <c r="D1266" s="155" t="s">
        <v>8</v>
      </c>
      <c r="E1266" s="157">
        <v>900</v>
      </c>
      <c r="F1266" s="97">
        <f t="shared" si="46"/>
        <v>1.3720411551366933</v>
      </c>
      <c r="G1266" s="96">
        <f t="shared" si="47"/>
        <v>1.5519537200503108</v>
      </c>
      <c r="H1266" s="127">
        <v>579.91420000000005</v>
      </c>
      <c r="I1266" s="158" t="s">
        <v>62</v>
      </c>
      <c r="J1266" s="101" t="s">
        <v>491</v>
      </c>
      <c r="K1266" s="126" t="s">
        <v>1109</v>
      </c>
      <c r="L1266" s="130" t="s">
        <v>1071</v>
      </c>
      <c r="M1266" s="91" t="s">
        <v>492</v>
      </c>
    </row>
    <row r="1267" spans="1:13" ht="12.75" customHeight="1" x14ac:dyDescent="0.2">
      <c r="A1267" s="123">
        <v>42112</v>
      </c>
      <c r="B1267" s="132" t="s">
        <v>1386</v>
      </c>
      <c r="C1267" s="154" t="s">
        <v>117</v>
      </c>
      <c r="D1267" s="155" t="s">
        <v>8</v>
      </c>
      <c r="E1267" s="157">
        <v>2000</v>
      </c>
      <c r="F1267" s="97">
        <f t="shared" si="46"/>
        <v>3.0489803447482076</v>
      </c>
      <c r="G1267" s="96">
        <f t="shared" si="47"/>
        <v>3.4487860445562459</v>
      </c>
      <c r="H1267" s="127">
        <v>579.91420000000005</v>
      </c>
      <c r="I1267" s="158" t="s">
        <v>12</v>
      </c>
      <c r="J1267" s="101" t="s">
        <v>491</v>
      </c>
      <c r="K1267" s="126" t="s">
        <v>1103</v>
      </c>
      <c r="L1267" s="130" t="s">
        <v>1071</v>
      </c>
      <c r="M1267" s="91" t="s">
        <v>492</v>
      </c>
    </row>
    <row r="1268" spans="1:13" ht="12.75" customHeight="1" x14ac:dyDescent="0.2">
      <c r="A1268" s="123">
        <v>42112</v>
      </c>
      <c r="B1268" s="132" t="s">
        <v>1387</v>
      </c>
      <c r="C1268" s="154" t="s">
        <v>271</v>
      </c>
      <c r="D1268" s="155" t="s">
        <v>8</v>
      </c>
      <c r="E1268" s="157">
        <v>3000</v>
      </c>
      <c r="F1268" s="97">
        <f t="shared" si="46"/>
        <v>4.5734705171223116</v>
      </c>
      <c r="G1268" s="96">
        <f t="shared" si="47"/>
        <v>5.1731790668343693</v>
      </c>
      <c r="H1268" s="127">
        <v>579.91420000000005</v>
      </c>
      <c r="I1268" s="158" t="s">
        <v>12</v>
      </c>
      <c r="J1268" s="101" t="s">
        <v>491</v>
      </c>
      <c r="K1268" s="126" t="s">
        <v>1103</v>
      </c>
      <c r="L1268" s="130" t="s">
        <v>1071</v>
      </c>
      <c r="M1268" s="91" t="s">
        <v>492</v>
      </c>
    </row>
    <row r="1269" spans="1:13" ht="12.75" customHeight="1" x14ac:dyDescent="0.2">
      <c r="A1269" s="123">
        <v>42112</v>
      </c>
      <c r="B1269" s="132" t="s">
        <v>1418</v>
      </c>
      <c r="C1269" s="154" t="s">
        <v>271</v>
      </c>
      <c r="D1269" s="155" t="s">
        <v>8</v>
      </c>
      <c r="E1269" s="157">
        <v>5000</v>
      </c>
      <c r="F1269" s="97">
        <f t="shared" si="46"/>
        <v>7.6224508618705187</v>
      </c>
      <c r="G1269" s="96">
        <f t="shared" si="47"/>
        <v>8.6219651113906153</v>
      </c>
      <c r="H1269" s="127">
        <v>579.91420000000005</v>
      </c>
      <c r="I1269" s="158" t="s">
        <v>12</v>
      </c>
      <c r="J1269" s="101" t="s">
        <v>491</v>
      </c>
      <c r="K1269" s="126" t="s">
        <v>1103</v>
      </c>
      <c r="L1269" s="130" t="s">
        <v>1071</v>
      </c>
      <c r="M1269" s="91" t="s">
        <v>492</v>
      </c>
    </row>
    <row r="1270" spans="1:13" ht="12.75" customHeight="1" x14ac:dyDescent="0.2">
      <c r="A1270" s="123">
        <v>42112</v>
      </c>
      <c r="B1270" s="132" t="s">
        <v>1388</v>
      </c>
      <c r="C1270" s="154" t="s">
        <v>237</v>
      </c>
      <c r="D1270" s="155" t="s">
        <v>8</v>
      </c>
      <c r="E1270" s="157">
        <v>2500</v>
      </c>
      <c r="F1270" s="97">
        <f t="shared" si="46"/>
        <v>3.8112254309352593</v>
      </c>
      <c r="G1270" s="96">
        <f t="shared" si="47"/>
        <v>4.3109825556953076</v>
      </c>
      <c r="H1270" s="127">
        <v>579.91420000000005</v>
      </c>
      <c r="I1270" s="158" t="s">
        <v>12</v>
      </c>
      <c r="J1270" s="101" t="s">
        <v>491</v>
      </c>
      <c r="K1270" s="126" t="s">
        <v>1103</v>
      </c>
      <c r="L1270" s="130" t="s">
        <v>1071</v>
      </c>
      <c r="M1270" s="91" t="s">
        <v>492</v>
      </c>
    </row>
    <row r="1271" spans="1:13" ht="12.75" customHeight="1" x14ac:dyDescent="0.2">
      <c r="A1271" s="123">
        <v>42113</v>
      </c>
      <c r="B1271" s="132" t="s">
        <v>1324</v>
      </c>
      <c r="C1271" s="154" t="s">
        <v>117</v>
      </c>
      <c r="D1271" s="155" t="s">
        <v>8</v>
      </c>
      <c r="E1271" s="157">
        <v>400</v>
      </c>
      <c r="F1271" s="97">
        <f t="shared" si="46"/>
        <v>0.60979606894964156</v>
      </c>
      <c r="G1271" s="96">
        <f t="shared" si="47"/>
        <v>0.68975720891124925</v>
      </c>
      <c r="H1271" s="127">
        <v>579.91420000000005</v>
      </c>
      <c r="I1271" s="158" t="s">
        <v>62</v>
      </c>
      <c r="J1271" s="101" t="s">
        <v>491</v>
      </c>
      <c r="K1271" s="126" t="s">
        <v>1109</v>
      </c>
      <c r="L1271" s="130" t="s">
        <v>1071</v>
      </c>
      <c r="M1271" s="91" t="s">
        <v>492</v>
      </c>
    </row>
    <row r="1272" spans="1:13" ht="12.75" customHeight="1" x14ac:dyDescent="0.2">
      <c r="A1272" s="123">
        <v>42113</v>
      </c>
      <c r="B1272" s="132" t="s">
        <v>1325</v>
      </c>
      <c r="C1272" s="154" t="s">
        <v>117</v>
      </c>
      <c r="D1272" s="155" t="s">
        <v>8</v>
      </c>
      <c r="E1272" s="157">
        <v>400</v>
      </c>
      <c r="F1272" s="97">
        <f t="shared" si="46"/>
        <v>0.60979606894964156</v>
      </c>
      <c r="G1272" s="96">
        <f t="shared" si="47"/>
        <v>0.68975720891124925</v>
      </c>
      <c r="H1272" s="127">
        <v>579.91420000000005</v>
      </c>
      <c r="I1272" s="158" t="s">
        <v>62</v>
      </c>
      <c r="J1272" s="101" t="s">
        <v>491</v>
      </c>
      <c r="K1272" s="126" t="s">
        <v>1109</v>
      </c>
      <c r="L1272" s="130" t="s">
        <v>1071</v>
      </c>
      <c r="M1272" s="91" t="s">
        <v>492</v>
      </c>
    </row>
    <row r="1273" spans="1:13" ht="12.75" customHeight="1" x14ac:dyDescent="0.2">
      <c r="A1273" s="123">
        <v>42113</v>
      </c>
      <c r="B1273" s="132" t="s">
        <v>1302</v>
      </c>
      <c r="C1273" s="154" t="s">
        <v>117</v>
      </c>
      <c r="D1273" s="155" t="s">
        <v>8</v>
      </c>
      <c r="E1273" s="157">
        <v>200</v>
      </c>
      <c r="F1273" s="97">
        <f t="shared" si="46"/>
        <v>0.30489803447482078</v>
      </c>
      <c r="G1273" s="96">
        <f t="shared" si="47"/>
        <v>0.34487860445562463</v>
      </c>
      <c r="H1273" s="127">
        <v>579.91420000000005</v>
      </c>
      <c r="I1273" s="158" t="s">
        <v>62</v>
      </c>
      <c r="J1273" s="101" t="s">
        <v>491</v>
      </c>
      <c r="K1273" s="126" t="s">
        <v>1109</v>
      </c>
      <c r="L1273" s="130" t="s">
        <v>1071</v>
      </c>
      <c r="M1273" s="91" t="s">
        <v>492</v>
      </c>
    </row>
    <row r="1274" spans="1:13" ht="12.75" customHeight="1" x14ac:dyDescent="0.2">
      <c r="A1274" s="123">
        <v>42113</v>
      </c>
      <c r="B1274" s="132" t="s">
        <v>1326</v>
      </c>
      <c r="C1274" s="154" t="s">
        <v>117</v>
      </c>
      <c r="D1274" s="155" t="s">
        <v>8</v>
      </c>
      <c r="E1274" s="157">
        <v>2500</v>
      </c>
      <c r="F1274" s="97">
        <f t="shared" si="46"/>
        <v>3.8112254309352593</v>
      </c>
      <c r="G1274" s="96">
        <f t="shared" si="47"/>
        <v>4.3109825556953076</v>
      </c>
      <c r="H1274" s="127">
        <v>579.91420000000005</v>
      </c>
      <c r="I1274" s="158" t="s">
        <v>62</v>
      </c>
      <c r="J1274" s="101" t="s">
        <v>491</v>
      </c>
      <c r="K1274" s="126" t="s">
        <v>1109</v>
      </c>
      <c r="L1274" s="130" t="s">
        <v>1071</v>
      </c>
      <c r="M1274" s="91" t="s">
        <v>492</v>
      </c>
    </row>
    <row r="1275" spans="1:13" ht="12.75" customHeight="1" x14ac:dyDescent="0.2">
      <c r="A1275" s="123">
        <v>42113</v>
      </c>
      <c r="B1275" s="132" t="s">
        <v>1327</v>
      </c>
      <c r="C1275" s="154" t="s">
        <v>117</v>
      </c>
      <c r="D1275" s="155" t="s">
        <v>8</v>
      </c>
      <c r="E1275" s="157">
        <v>500</v>
      </c>
      <c r="F1275" s="97">
        <f t="shared" si="46"/>
        <v>0.76224508618705189</v>
      </c>
      <c r="G1275" s="96">
        <f t="shared" si="47"/>
        <v>0.86219651113906148</v>
      </c>
      <c r="H1275" s="127">
        <v>579.91420000000005</v>
      </c>
      <c r="I1275" s="158" t="s">
        <v>62</v>
      </c>
      <c r="J1275" s="101" t="s">
        <v>491</v>
      </c>
      <c r="K1275" s="126" t="s">
        <v>1109</v>
      </c>
      <c r="L1275" s="130" t="s">
        <v>1071</v>
      </c>
      <c r="M1275" s="91" t="s">
        <v>492</v>
      </c>
    </row>
    <row r="1276" spans="1:13" ht="12.75" customHeight="1" x14ac:dyDescent="0.2">
      <c r="A1276" s="123">
        <v>42113</v>
      </c>
      <c r="B1276" s="132" t="s">
        <v>1328</v>
      </c>
      <c r="C1276" s="154" t="s">
        <v>117</v>
      </c>
      <c r="D1276" s="155" t="s">
        <v>8</v>
      </c>
      <c r="E1276" s="157">
        <v>2500</v>
      </c>
      <c r="F1276" s="97">
        <f t="shared" si="46"/>
        <v>3.8112254309352593</v>
      </c>
      <c r="G1276" s="96">
        <f t="shared" si="47"/>
        <v>4.3109825556953076</v>
      </c>
      <c r="H1276" s="127">
        <v>579.91420000000005</v>
      </c>
      <c r="I1276" s="158" t="s">
        <v>62</v>
      </c>
      <c r="J1276" s="101" t="s">
        <v>491</v>
      </c>
      <c r="K1276" s="126" t="s">
        <v>1109</v>
      </c>
      <c r="L1276" s="130" t="s">
        <v>1071</v>
      </c>
      <c r="M1276" s="91" t="s">
        <v>492</v>
      </c>
    </row>
    <row r="1277" spans="1:13" ht="12.75" customHeight="1" x14ac:dyDescent="0.2">
      <c r="A1277" s="123">
        <v>42113</v>
      </c>
      <c r="B1277" s="132" t="s">
        <v>1329</v>
      </c>
      <c r="C1277" s="154" t="s">
        <v>117</v>
      </c>
      <c r="D1277" s="155" t="s">
        <v>8</v>
      </c>
      <c r="E1277" s="157">
        <v>600</v>
      </c>
      <c r="F1277" s="97">
        <f t="shared" si="46"/>
        <v>0.91469410342446233</v>
      </c>
      <c r="G1277" s="96">
        <f t="shared" si="47"/>
        <v>1.0346358133668738</v>
      </c>
      <c r="H1277" s="127">
        <v>579.91420000000005</v>
      </c>
      <c r="I1277" s="158" t="s">
        <v>62</v>
      </c>
      <c r="J1277" s="101" t="s">
        <v>491</v>
      </c>
      <c r="K1277" s="126" t="s">
        <v>1109</v>
      </c>
      <c r="L1277" s="130" t="s">
        <v>1071</v>
      </c>
      <c r="M1277" s="91" t="s">
        <v>492</v>
      </c>
    </row>
    <row r="1278" spans="1:13" ht="12.75" customHeight="1" x14ac:dyDescent="0.2">
      <c r="A1278" s="123">
        <v>42113</v>
      </c>
      <c r="B1278" s="132" t="s">
        <v>1301</v>
      </c>
      <c r="C1278" s="154" t="s">
        <v>271</v>
      </c>
      <c r="D1278" s="155" t="s">
        <v>8</v>
      </c>
      <c r="E1278" s="157">
        <v>3000</v>
      </c>
      <c r="F1278" s="97">
        <f t="shared" si="46"/>
        <v>4.5734705171223116</v>
      </c>
      <c r="G1278" s="96">
        <f t="shared" si="47"/>
        <v>5.1731790668343693</v>
      </c>
      <c r="H1278" s="127">
        <v>579.91420000000005</v>
      </c>
      <c r="I1278" s="158" t="s">
        <v>62</v>
      </c>
      <c r="J1278" s="101" t="s">
        <v>491</v>
      </c>
      <c r="K1278" s="126" t="s">
        <v>1109</v>
      </c>
      <c r="L1278" s="130" t="s">
        <v>1071</v>
      </c>
      <c r="M1278" s="91" t="s">
        <v>492</v>
      </c>
    </row>
    <row r="1279" spans="1:13" ht="12.75" customHeight="1" x14ac:dyDescent="0.2">
      <c r="A1279" s="123">
        <v>42113</v>
      </c>
      <c r="B1279" s="132" t="s">
        <v>1389</v>
      </c>
      <c r="C1279" s="154" t="s">
        <v>117</v>
      </c>
      <c r="D1279" s="155" t="s">
        <v>8</v>
      </c>
      <c r="E1279" s="157">
        <v>200</v>
      </c>
      <c r="F1279" s="97">
        <f t="shared" si="46"/>
        <v>0.30489803447482078</v>
      </c>
      <c r="G1279" s="96">
        <f t="shared" si="47"/>
        <v>0.34487860445562463</v>
      </c>
      <c r="H1279" s="127">
        <v>579.91420000000005</v>
      </c>
      <c r="I1279" s="158" t="s">
        <v>12</v>
      </c>
      <c r="J1279" s="101" t="s">
        <v>491</v>
      </c>
      <c r="K1279" s="126" t="s">
        <v>1103</v>
      </c>
      <c r="L1279" s="130" t="s">
        <v>1071</v>
      </c>
      <c r="M1279" s="91" t="s">
        <v>492</v>
      </c>
    </row>
    <row r="1280" spans="1:13" ht="12.75" customHeight="1" x14ac:dyDescent="0.2">
      <c r="A1280" s="123">
        <v>42113</v>
      </c>
      <c r="B1280" s="132" t="s">
        <v>1390</v>
      </c>
      <c r="C1280" s="154" t="s">
        <v>117</v>
      </c>
      <c r="D1280" s="155" t="s">
        <v>8</v>
      </c>
      <c r="E1280" s="157">
        <v>6200</v>
      </c>
      <c r="F1280" s="97">
        <f t="shared" si="46"/>
        <v>9.451839068719444</v>
      </c>
      <c r="G1280" s="96">
        <f t="shared" si="47"/>
        <v>10.691236738124363</v>
      </c>
      <c r="H1280" s="127">
        <v>579.91420000000005</v>
      </c>
      <c r="I1280" s="158" t="s">
        <v>12</v>
      </c>
      <c r="J1280" s="101" t="s">
        <v>491</v>
      </c>
      <c r="K1280" s="126" t="s">
        <v>1103</v>
      </c>
      <c r="L1280" s="130" t="s">
        <v>1071</v>
      </c>
      <c r="M1280" s="91" t="s">
        <v>492</v>
      </c>
    </row>
    <row r="1281" spans="1:13" ht="12.75" customHeight="1" x14ac:dyDescent="0.2">
      <c r="A1281" s="123">
        <v>42113</v>
      </c>
      <c r="B1281" s="132" t="s">
        <v>1391</v>
      </c>
      <c r="C1281" s="154" t="s">
        <v>117</v>
      </c>
      <c r="D1281" s="155" t="s">
        <v>8</v>
      </c>
      <c r="E1281" s="157">
        <v>600</v>
      </c>
      <c r="F1281" s="97">
        <f t="shared" si="46"/>
        <v>0.91469410342446233</v>
      </c>
      <c r="G1281" s="96">
        <f t="shared" si="47"/>
        <v>1.0346358133668738</v>
      </c>
      <c r="H1281" s="127">
        <v>579.91420000000005</v>
      </c>
      <c r="I1281" s="158" t="s">
        <v>12</v>
      </c>
      <c r="J1281" s="101" t="s">
        <v>491</v>
      </c>
      <c r="K1281" s="126" t="s">
        <v>1103</v>
      </c>
      <c r="L1281" s="130" t="s">
        <v>1071</v>
      </c>
      <c r="M1281" s="91" t="s">
        <v>492</v>
      </c>
    </row>
    <row r="1282" spans="1:13" ht="12.75" customHeight="1" x14ac:dyDescent="0.2">
      <c r="A1282" s="123">
        <v>42113</v>
      </c>
      <c r="B1282" s="132" t="s">
        <v>1387</v>
      </c>
      <c r="C1282" s="154" t="s">
        <v>271</v>
      </c>
      <c r="D1282" s="155" t="s">
        <v>8</v>
      </c>
      <c r="E1282" s="157">
        <v>3000</v>
      </c>
      <c r="F1282" s="97">
        <f t="shared" ref="F1282:F1345" si="48">E1282/655.957</f>
        <v>4.5734705171223116</v>
      </c>
      <c r="G1282" s="96">
        <f t="shared" ref="G1282:G1345" si="49">E1282/H1282</f>
        <v>5.1731790668343693</v>
      </c>
      <c r="H1282" s="127">
        <v>579.91420000000005</v>
      </c>
      <c r="I1282" s="158" t="s">
        <v>12</v>
      </c>
      <c r="J1282" s="101" t="s">
        <v>491</v>
      </c>
      <c r="K1282" s="126" t="s">
        <v>1103</v>
      </c>
      <c r="L1282" s="130" t="s">
        <v>1071</v>
      </c>
      <c r="M1282" s="91" t="s">
        <v>492</v>
      </c>
    </row>
    <row r="1283" spans="1:13" ht="12.75" customHeight="1" x14ac:dyDescent="0.2">
      <c r="A1283" s="123">
        <v>42116</v>
      </c>
      <c r="B1283" s="89" t="s">
        <v>1172</v>
      </c>
      <c r="C1283" s="159" t="s">
        <v>133</v>
      </c>
      <c r="D1283" s="171" t="s">
        <v>9</v>
      </c>
      <c r="E1283" s="157">
        <v>25000</v>
      </c>
      <c r="F1283" s="97">
        <f t="shared" si="48"/>
        <v>38.112254309352593</v>
      </c>
      <c r="G1283" s="96">
        <f t="shared" si="49"/>
        <v>43.109825556953076</v>
      </c>
      <c r="H1283" s="127">
        <v>579.91420000000005</v>
      </c>
      <c r="I1283" s="158" t="s">
        <v>58</v>
      </c>
      <c r="J1283" s="101" t="s">
        <v>491</v>
      </c>
      <c r="K1283" s="127" t="s">
        <v>1118</v>
      </c>
      <c r="L1283" s="130" t="s">
        <v>1071</v>
      </c>
      <c r="M1283" s="91" t="s">
        <v>492</v>
      </c>
    </row>
    <row r="1284" spans="1:13" ht="12.75" customHeight="1" x14ac:dyDescent="0.2">
      <c r="A1284" s="123">
        <v>42116</v>
      </c>
      <c r="B1284" s="89" t="s">
        <v>1173</v>
      </c>
      <c r="C1284" s="159" t="s">
        <v>117</v>
      </c>
      <c r="D1284" s="171" t="s">
        <v>9</v>
      </c>
      <c r="E1284" s="157">
        <v>500</v>
      </c>
      <c r="F1284" s="97">
        <f t="shared" si="48"/>
        <v>0.76224508618705189</v>
      </c>
      <c r="G1284" s="96">
        <f t="shared" si="49"/>
        <v>0.86219651113906148</v>
      </c>
      <c r="H1284" s="127">
        <v>579.91420000000005</v>
      </c>
      <c r="I1284" s="158" t="s">
        <v>58</v>
      </c>
      <c r="J1284" s="101" t="s">
        <v>491</v>
      </c>
      <c r="K1284" s="127" t="s">
        <v>1118</v>
      </c>
      <c r="L1284" s="130" t="s">
        <v>1071</v>
      </c>
      <c r="M1284" s="91" t="s">
        <v>492</v>
      </c>
    </row>
    <row r="1285" spans="1:13" ht="12.75" customHeight="1" x14ac:dyDescent="0.2">
      <c r="A1285" s="123">
        <v>42116</v>
      </c>
      <c r="B1285" s="89" t="s">
        <v>1174</v>
      </c>
      <c r="C1285" s="159" t="s">
        <v>117</v>
      </c>
      <c r="D1285" s="171" t="s">
        <v>9</v>
      </c>
      <c r="E1285" s="157">
        <v>500</v>
      </c>
      <c r="F1285" s="97">
        <f t="shared" si="48"/>
        <v>0.76224508618705189</v>
      </c>
      <c r="G1285" s="96">
        <f t="shared" si="49"/>
        <v>0.86219651113906148</v>
      </c>
      <c r="H1285" s="127">
        <v>579.91420000000005</v>
      </c>
      <c r="I1285" s="158" t="s">
        <v>58</v>
      </c>
      <c r="J1285" s="101" t="s">
        <v>491</v>
      </c>
      <c r="K1285" s="127" t="s">
        <v>1118</v>
      </c>
      <c r="L1285" s="130" t="s">
        <v>1071</v>
      </c>
      <c r="M1285" s="91" t="s">
        <v>492</v>
      </c>
    </row>
    <row r="1286" spans="1:13" ht="12.75" customHeight="1" x14ac:dyDescent="0.2">
      <c r="A1286" s="123">
        <v>42116</v>
      </c>
      <c r="B1286" s="89" t="s">
        <v>1175</v>
      </c>
      <c r="C1286" s="159" t="s">
        <v>117</v>
      </c>
      <c r="D1286" s="171" t="s">
        <v>9</v>
      </c>
      <c r="E1286" s="157">
        <v>700</v>
      </c>
      <c r="F1286" s="97">
        <f t="shared" si="48"/>
        <v>1.0671431206618727</v>
      </c>
      <c r="G1286" s="96">
        <f t="shared" si="49"/>
        <v>1.2070751155946862</v>
      </c>
      <c r="H1286" s="127">
        <v>579.91420000000005</v>
      </c>
      <c r="I1286" s="158" t="s">
        <v>58</v>
      </c>
      <c r="J1286" s="101" t="s">
        <v>491</v>
      </c>
      <c r="K1286" s="127" t="s">
        <v>1120</v>
      </c>
      <c r="L1286" s="130" t="s">
        <v>1071</v>
      </c>
      <c r="M1286" s="91" t="s">
        <v>492</v>
      </c>
    </row>
    <row r="1287" spans="1:13" ht="12.75" customHeight="1" x14ac:dyDescent="0.2">
      <c r="A1287" s="123">
        <v>42116</v>
      </c>
      <c r="B1287" s="89" t="s">
        <v>1176</v>
      </c>
      <c r="C1287" s="159" t="s">
        <v>117</v>
      </c>
      <c r="D1287" s="171" t="s">
        <v>9</v>
      </c>
      <c r="E1287" s="157">
        <v>800</v>
      </c>
      <c r="F1287" s="97">
        <f t="shared" si="48"/>
        <v>1.2195921378992831</v>
      </c>
      <c r="G1287" s="96">
        <f t="shared" si="49"/>
        <v>1.3795144178224985</v>
      </c>
      <c r="H1287" s="127">
        <v>579.91420000000005</v>
      </c>
      <c r="I1287" s="158" t="s">
        <v>58</v>
      </c>
      <c r="J1287" s="101" t="s">
        <v>491</v>
      </c>
      <c r="K1287" s="127" t="s">
        <v>1120</v>
      </c>
      <c r="L1287" s="130" t="s">
        <v>1071</v>
      </c>
      <c r="M1287" s="91" t="s">
        <v>492</v>
      </c>
    </row>
    <row r="1288" spans="1:13" ht="12.75" customHeight="1" x14ac:dyDescent="0.2">
      <c r="A1288" s="123">
        <v>42116</v>
      </c>
      <c r="B1288" s="89" t="s">
        <v>1177</v>
      </c>
      <c r="C1288" s="159" t="s">
        <v>117</v>
      </c>
      <c r="D1288" s="171" t="s">
        <v>9</v>
      </c>
      <c r="E1288" s="157">
        <v>700</v>
      </c>
      <c r="F1288" s="97">
        <f t="shared" si="48"/>
        <v>1.0671431206618727</v>
      </c>
      <c r="G1288" s="96">
        <f t="shared" si="49"/>
        <v>1.2070751155946862</v>
      </c>
      <c r="H1288" s="127">
        <v>579.91420000000005</v>
      </c>
      <c r="I1288" s="158" t="s">
        <v>58</v>
      </c>
      <c r="J1288" s="101" t="s">
        <v>491</v>
      </c>
      <c r="K1288" s="127" t="s">
        <v>1120</v>
      </c>
      <c r="L1288" s="130" t="s">
        <v>1071</v>
      </c>
      <c r="M1288" s="91" t="s">
        <v>492</v>
      </c>
    </row>
    <row r="1289" spans="1:13" ht="12.75" customHeight="1" x14ac:dyDescent="0.2">
      <c r="A1289" s="123">
        <v>42116</v>
      </c>
      <c r="B1289" s="132" t="s">
        <v>1396</v>
      </c>
      <c r="C1289" s="154" t="s">
        <v>117</v>
      </c>
      <c r="D1289" s="155" t="s">
        <v>8</v>
      </c>
      <c r="E1289" s="157">
        <v>1800</v>
      </c>
      <c r="F1289" s="97">
        <f t="shared" si="48"/>
        <v>2.7440823102733867</v>
      </c>
      <c r="G1289" s="96">
        <f t="shared" si="49"/>
        <v>3.1039074401006217</v>
      </c>
      <c r="H1289" s="127">
        <v>579.91420000000005</v>
      </c>
      <c r="I1289" s="158" t="s">
        <v>12</v>
      </c>
      <c r="J1289" s="101" t="s">
        <v>491</v>
      </c>
      <c r="K1289" s="126" t="s">
        <v>1121</v>
      </c>
      <c r="L1289" s="130" t="s">
        <v>1071</v>
      </c>
      <c r="M1289" s="91" t="s">
        <v>492</v>
      </c>
    </row>
    <row r="1290" spans="1:13" ht="12.75" customHeight="1" x14ac:dyDescent="0.2">
      <c r="A1290" s="123">
        <v>42116</v>
      </c>
      <c r="B1290" s="132" t="s">
        <v>1397</v>
      </c>
      <c r="C1290" s="154" t="s">
        <v>117</v>
      </c>
      <c r="D1290" s="155" t="s">
        <v>8</v>
      </c>
      <c r="E1290" s="157">
        <v>100</v>
      </c>
      <c r="F1290" s="97">
        <f t="shared" si="48"/>
        <v>0.15244901723741039</v>
      </c>
      <c r="G1290" s="96">
        <f t="shared" si="49"/>
        <v>0.17243930222781231</v>
      </c>
      <c r="H1290" s="127">
        <v>579.91420000000005</v>
      </c>
      <c r="I1290" s="158" t="s">
        <v>12</v>
      </c>
      <c r="J1290" s="101" t="s">
        <v>491</v>
      </c>
      <c r="K1290" s="126" t="s">
        <v>1121</v>
      </c>
      <c r="L1290" s="130" t="s">
        <v>1071</v>
      </c>
      <c r="M1290" s="91" t="s">
        <v>492</v>
      </c>
    </row>
    <row r="1291" spans="1:13" ht="12.75" customHeight="1" x14ac:dyDescent="0.2">
      <c r="A1291" s="123">
        <v>42116</v>
      </c>
      <c r="B1291" s="132" t="s">
        <v>1398</v>
      </c>
      <c r="C1291" s="154" t="s">
        <v>117</v>
      </c>
      <c r="D1291" s="155" t="s">
        <v>8</v>
      </c>
      <c r="E1291" s="157">
        <v>100</v>
      </c>
      <c r="F1291" s="97">
        <f t="shared" si="48"/>
        <v>0.15244901723741039</v>
      </c>
      <c r="G1291" s="96">
        <f t="shared" si="49"/>
        <v>0.17243930222781231</v>
      </c>
      <c r="H1291" s="127">
        <v>579.91420000000005</v>
      </c>
      <c r="I1291" s="158" t="s">
        <v>12</v>
      </c>
      <c r="J1291" s="101" t="s">
        <v>491</v>
      </c>
      <c r="K1291" s="126" t="s">
        <v>1121</v>
      </c>
      <c r="L1291" s="130" t="s">
        <v>1071</v>
      </c>
      <c r="M1291" s="91" t="s">
        <v>492</v>
      </c>
    </row>
    <row r="1292" spans="1:13" ht="12.75" customHeight="1" x14ac:dyDescent="0.2">
      <c r="A1292" s="123">
        <v>42116</v>
      </c>
      <c r="B1292" s="132" t="s">
        <v>1399</v>
      </c>
      <c r="C1292" s="154" t="s">
        <v>117</v>
      </c>
      <c r="D1292" s="155" t="s">
        <v>8</v>
      </c>
      <c r="E1292" s="157">
        <v>1800</v>
      </c>
      <c r="F1292" s="97">
        <f t="shared" si="48"/>
        <v>2.7440823102733867</v>
      </c>
      <c r="G1292" s="96">
        <f t="shared" si="49"/>
        <v>3.1039074401006217</v>
      </c>
      <c r="H1292" s="127">
        <v>579.91420000000005</v>
      </c>
      <c r="I1292" s="158" t="s">
        <v>12</v>
      </c>
      <c r="J1292" s="101" t="s">
        <v>491</v>
      </c>
      <c r="K1292" s="126" t="s">
        <v>1121</v>
      </c>
      <c r="L1292" s="130" t="s">
        <v>1071</v>
      </c>
      <c r="M1292" s="91" t="s">
        <v>492</v>
      </c>
    </row>
    <row r="1293" spans="1:13" ht="12.75" customHeight="1" x14ac:dyDescent="0.2">
      <c r="A1293" s="123">
        <v>42116</v>
      </c>
      <c r="B1293" s="132" t="s">
        <v>1400</v>
      </c>
      <c r="C1293" s="154" t="s">
        <v>237</v>
      </c>
      <c r="D1293" s="155" t="s">
        <v>8</v>
      </c>
      <c r="E1293" s="157">
        <v>1300</v>
      </c>
      <c r="F1293" s="97">
        <f t="shared" si="48"/>
        <v>1.9818372240863349</v>
      </c>
      <c r="G1293" s="96">
        <f t="shared" si="49"/>
        <v>2.24171092896156</v>
      </c>
      <c r="H1293" s="127">
        <v>579.91420000000005</v>
      </c>
      <c r="I1293" s="158" t="s">
        <v>12</v>
      </c>
      <c r="J1293" s="101" t="s">
        <v>491</v>
      </c>
      <c r="K1293" s="126" t="s">
        <v>1121</v>
      </c>
      <c r="L1293" s="130" t="s">
        <v>1071</v>
      </c>
      <c r="M1293" s="91" t="s">
        <v>492</v>
      </c>
    </row>
    <row r="1294" spans="1:13" ht="12.75" customHeight="1" x14ac:dyDescent="0.2">
      <c r="A1294" s="123">
        <v>42116</v>
      </c>
      <c r="B1294" s="89" t="s">
        <v>1430</v>
      </c>
      <c r="C1294" s="159" t="s">
        <v>158</v>
      </c>
      <c r="D1294" s="159" t="s">
        <v>9</v>
      </c>
      <c r="E1294" s="157">
        <v>1342775</v>
      </c>
      <c r="F1294" s="97">
        <f t="shared" si="48"/>
        <v>2047.0472912096373</v>
      </c>
      <c r="G1294" s="96">
        <f t="shared" si="49"/>
        <v>2315.4718404895066</v>
      </c>
      <c r="H1294" s="127">
        <v>579.91420000000005</v>
      </c>
      <c r="I1294" s="158" t="s">
        <v>239</v>
      </c>
      <c r="J1294" s="101" t="s">
        <v>491</v>
      </c>
      <c r="K1294" s="126" t="s">
        <v>567</v>
      </c>
      <c r="L1294" s="130" t="s">
        <v>1071</v>
      </c>
      <c r="M1294" s="91" t="s">
        <v>492</v>
      </c>
    </row>
    <row r="1295" spans="1:13" ht="12.75" customHeight="1" x14ac:dyDescent="0.2">
      <c r="A1295" s="123">
        <v>42117</v>
      </c>
      <c r="B1295" s="89" t="s">
        <v>1178</v>
      </c>
      <c r="C1295" s="159" t="s">
        <v>117</v>
      </c>
      <c r="D1295" s="171" t="s">
        <v>9</v>
      </c>
      <c r="E1295" s="157">
        <v>600</v>
      </c>
      <c r="F1295" s="97">
        <f t="shared" si="48"/>
        <v>0.91469410342446233</v>
      </c>
      <c r="G1295" s="96">
        <f t="shared" si="49"/>
        <v>1.0346358133668738</v>
      </c>
      <c r="H1295" s="127">
        <v>579.91420000000005</v>
      </c>
      <c r="I1295" s="158" t="s">
        <v>58</v>
      </c>
      <c r="J1295" s="101" t="s">
        <v>491</v>
      </c>
      <c r="K1295" s="127" t="s">
        <v>1122</v>
      </c>
      <c r="L1295" s="130" t="s">
        <v>1071</v>
      </c>
      <c r="M1295" s="91" t="s">
        <v>492</v>
      </c>
    </row>
    <row r="1296" spans="1:13" ht="12.75" customHeight="1" x14ac:dyDescent="0.2">
      <c r="A1296" s="123">
        <v>42117</v>
      </c>
      <c r="B1296" s="89" t="s">
        <v>1182</v>
      </c>
      <c r="C1296" s="159" t="s">
        <v>117</v>
      </c>
      <c r="D1296" s="171" t="s">
        <v>9</v>
      </c>
      <c r="E1296" s="157">
        <v>600</v>
      </c>
      <c r="F1296" s="97">
        <f t="shared" si="48"/>
        <v>0.91469410342446233</v>
      </c>
      <c r="G1296" s="96">
        <f t="shared" si="49"/>
        <v>1.0346358133668738</v>
      </c>
      <c r="H1296" s="127">
        <v>579.91420000000005</v>
      </c>
      <c r="I1296" s="158" t="s">
        <v>58</v>
      </c>
      <c r="J1296" s="101" t="s">
        <v>491</v>
      </c>
      <c r="K1296" s="127" t="s">
        <v>1122</v>
      </c>
      <c r="L1296" s="130" t="s">
        <v>1071</v>
      </c>
      <c r="M1296" s="91" t="s">
        <v>492</v>
      </c>
    </row>
    <row r="1297" spans="1:13" ht="12.75" customHeight="1" x14ac:dyDescent="0.2">
      <c r="A1297" s="123">
        <v>42117</v>
      </c>
      <c r="B1297" s="89" t="s">
        <v>1203</v>
      </c>
      <c r="C1297" s="159" t="s">
        <v>117</v>
      </c>
      <c r="D1297" s="159" t="s">
        <v>11</v>
      </c>
      <c r="E1297" s="157">
        <v>500</v>
      </c>
      <c r="F1297" s="97">
        <f t="shared" si="48"/>
        <v>0.76224508618705189</v>
      </c>
      <c r="G1297" s="96">
        <f t="shared" si="49"/>
        <v>0.86219651113906148</v>
      </c>
      <c r="H1297" s="127">
        <v>579.91420000000005</v>
      </c>
      <c r="I1297" s="158" t="s">
        <v>61</v>
      </c>
      <c r="J1297" s="101" t="s">
        <v>491</v>
      </c>
      <c r="K1297" s="126" t="s">
        <v>1124</v>
      </c>
      <c r="L1297" s="130" t="s">
        <v>1071</v>
      </c>
      <c r="M1297" s="91" t="s">
        <v>492</v>
      </c>
    </row>
    <row r="1298" spans="1:13" ht="12.75" customHeight="1" x14ac:dyDescent="0.2">
      <c r="A1298" s="123">
        <v>42117</v>
      </c>
      <c r="B1298" s="132" t="s">
        <v>1209</v>
      </c>
      <c r="C1298" s="167" t="s">
        <v>117</v>
      </c>
      <c r="D1298" s="159" t="s">
        <v>11</v>
      </c>
      <c r="E1298" s="157">
        <v>700</v>
      </c>
      <c r="F1298" s="97">
        <f t="shared" si="48"/>
        <v>1.0671431206618727</v>
      </c>
      <c r="G1298" s="96">
        <f t="shared" si="49"/>
        <v>1.2070751155946862</v>
      </c>
      <c r="H1298" s="127">
        <v>579.91420000000005</v>
      </c>
      <c r="I1298" s="158" t="s">
        <v>61</v>
      </c>
      <c r="J1298" s="101" t="s">
        <v>491</v>
      </c>
      <c r="K1298" s="126" t="s">
        <v>1124</v>
      </c>
      <c r="L1298" s="130" t="s">
        <v>1071</v>
      </c>
      <c r="M1298" s="91" t="s">
        <v>492</v>
      </c>
    </row>
    <row r="1299" spans="1:13" ht="12.75" customHeight="1" x14ac:dyDescent="0.2">
      <c r="A1299" s="123">
        <v>42117</v>
      </c>
      <c r="B1299" s="132" t="s">
        <v>1210</v>
      </c>
      <c r="C1299" s="167" t="s">
        <v>117</v>
      </c>
      <c r="D1299" s="159" t="s">
        <v>11</v>
      </c>
      <c r="E1299" s="157">
        <v>600</v>
      </c>
      <c r="F1299" s="97">
        <f t="shared" si="48"/>
        <v>0.91469410342446233</v>
      </c>
      <c r="G1299" s="96">
        <f t="shared" si="49"/>
        <v>1.0346358133668738</v>
      </c>
      <c r="H1299" s="127">
        <v>579.91420000000005</v>
      </c>
      <c r="I1299" s="158" t="s">
        <v>61</v>
      </c>
      <c r="J1299" s="101" t="s">
        <v>491</v>
      </c>
      <c r="K1299" s="126" t="s">
        <v>1124</v>
      </c>
      <c r="L1299" s="130" t="s">
        <v>1071</v>
      </c>
      <c r="M1299" s="91" t="s">
        <v>492</v>
      </c>
    </row>
    <row r="1300" spans="1:13" ht="12.75" customHeight="1" x14ac:dyDescent="0.2">
      <c r="A1300" s="123">
        <v>42117</v>
      </c>
      <c r="B1300" s="132" t="s">
        <v>1330</v>
      </c>
      <c r="C1300" s="154" t="s">
        <v>117</v>
      </c>
      <c r="D1300" s="155" t="s">
        <v>8</v>
      </c>
      <c r="E1300" s="157">
        <v>1500</v>
      </c>
      <c r="F1300" s="97">
        <f t="shared" si="48"/>
        <v>2.2867352585611558</v>
      </c>
      <c r="G1300" s="96">
        <f t="shared" si="49"/>
        <v>2.5865895334171847</v>
      </c>
      <c r="H1300" s="127">
        <v>579.91420000000005</v>
      </c>
      <c r="I1300" s="158" t="s">
        <v>62</v>
      </c>
      <c r="J1300" s="101" t="s">
        <v>491</v>
      </c>
      <c r="K1300" s="126" t="s">
        <v>1119</v>
      </c>
      <c r="L1300" s="130" t="s">
        <v>1071</v>
      </c>
      <c r="M1300" s="91" t="s">
        <v>492</v>
      </c>
    </row>
    <row r="1301" spans="1:13" ht="12.75" customHeight="1" x14ac:dyDescent="0.2">
      <c r="A1301" s="123">
        <v>42117</v>
      </c>
      <c r="B1301" s="132" t="s">
        <v>1331</v>
      </c>
      <c r="C1301" s="154" t="s">
        <v>117</v>
      </c>
      <c r="D1301" s="155" t="s">
        <v>8</v>
      </c>
      <c r="E1301" s="157">
        <v>1000</v>
      </c>
      <c r="F1301" s="97">
        <f t="shared" si="48"/>
        <v>1.5244901723741038</v>
      </c>
      <c r="G1301" s="96">
        <f t="shared" si="49"/>
        <v>1.724393022278123</v>
      </c>
      <c r="H1301" s="127">
        <v>579.91420000000005</v>
      </c>
      <c r="I1301" s="158" t="s">
        <v>62</v>
      </c>
      <c r="J1301" s="101" t="s">
        <v>491</v>
      </c>
      <c r="K1301" s="126" t="s">
        <v>1119</v>
      </c>
      <c r="L1301" s="130" t="s">
        <v>1071</v>
      </c>
      <c r="M1301" s="91" t="s">
        <v>492</v>
      </c>
    </row>
    <row r="1302" spans="1:13" ht="12.75" customHeight="1" x14ac:dyDescent="0.2">
      <c r="A1302" s="123">
        <v>42117</v>
      </c>
      <c r="B1302" s="132" t="s">
        <v>1332</v>
      </c>
      <c r="C1302" s="154" t="s">
        <v>117</v>
      </c>
      <c r="D1302" s="155" t="s">
        <v>8</v>
      </c>
      <c r="E1302" s="157">
        <v>500</v>
      </c>
      <c r="F1302" s="97">
        <f t="shared" si="48"/>
        <v>0.76224508618705189</v>
      </c>
      <c r="G1302" s="96">
        <f t="shared" si="49"/>
        <v>0.86219651113906148</v>
      </c>
      <c r="H1302" s="127">
        <v>579.91420000000005</v>
      </c>
      <c r="I1302" s="158" t="s">
        <v>62</v>
      </c>
      <c r="J1302" s="101" t="s">
        <v>491</v>
      </c>
      <c r="K1302" s="126" t="s">
        <v>1119</v>
      </c>
      <c r="L1302" s="130" t="s">
        <v>1071</v>
      </c>
      <c r="M1302" s="91" t="s">
        <v>492</v>
      </c>
    </row>
    <row r="1303" spans="1:13" ht="12.75" customHeight="1" x14ac:dyDescent="0.2">
      <c r="A1303" s="123">
        <v>42117</v>
      </c>
      <c r="B1303" s="132" t="s">
        <v>1333</v>
      </c>
      <c r="C1303" s="154" t="s">
        <v>117</v>
      </c>
      <c r="D1303" s="155" t="s">
        <v>8</v>
      </c>
      <c r="E1303" s="157">
        <v>500</v>
      </c>
      <c r="F1303" s="97">
        <f t="shared" si="48"/>
        <v>0.76224508618705189</v>
      </c>
      <c r="G1303" s="96">
        <f t="shared" si="49"/>
        <v>0.86219651113906148</v>
      </c>
      <c r="H1303" s="127">
        <v>579.91420000000005</v>
      </c>
      <c r="I1303" s="158" t="s">
        <v>62</v>
      </c>
      <c r="J1303" s="101" t="s">
        <v>491</v>
      </c>
      <c r="K1303" s="126" t="s">
        <v>1119</v>
      </c>
      <c r="L1303" s="130" t="s">
        <v>1071</v>
      </c>
      <c r="M1303" s="91" t="s">
        <v>492</v>
      </c>
    </row>
    <row r="1304" spans="1:13" ht="12.75" customHeight="1" x14ac:dyDescent="0.2">
      <c r="A1304" s="123">
        <v>42117</v>
      </c>
      <c r="B1304" s="132" t="s">
        <v>1334</v>
      </c>
      <c r="C1304" s="154" t="s">
        <v>237</v>
      </c>
      <c r="D1304" s="155" t="s">
        <v>8</v>
      </c>
      <c r="E1304" s="157">
        <v>1500</v>
      </c>
      <c r="F1304" s="97">
        <f t="shared" si="48"/>
        <v>2.2867352585611558</v>
      </c>
      <c r="G1304" s="96">
        <f t="shared" si="49"/>
        <v>2.5865895334171847</v>
      </c>
      <c r="H1304" s="127">
        <v>579.91420000000005</v>
      </c>
      <c r="I1304" s="158" t="s">
        <v>62</v>
      </c>
      <c r="J1304" s="101" t="s">
        <v>491</v>
      </c>
      <c r="K1304" s="126" t="s">
        <v>1119</v>
      </c>
      <c r="L1304" s="130" t="s">
        <v>1071</v>
      </c>
      <c r="M1304" s="91" t="s">
        <v>492</v>
      </c>
    </row>
    <row r="1305" spans="1:13" ht="12.75" customHeight="1" x14ac:dyDescent="0.2">
      <c r="A1305" s="123">
        <v>42117</v>
      </c>
      <c r="B1305" s="132" t="s">
        <v>1335</v>
      </c>
      <c r="C1305" s="154" t="s">
        <v>117</v>
      </c>
      <c r="D1305" s="155" t="s">
        <v>8</v>
      </c>
      <c r="E1305" s="157">
        <v>1000</v>
      </c>
      <c r="F1305" s="97">
        <f t="shared" si="48"/>
        <v>1.5244901723741038</v>
      </c>
      <c r="G1305" s="96">
        <f t="shared" si="49"/>
        <v>1.724393022278123</v>
      </c>
      <c r="H1305" s="127">
        <v>579.91420000000005</v>
      </c>
      <c r="I1305" s="158" t="s">
        <v>62</v>
      </c>
      <c r="J1305" s="101" t="s">
        <v>491</v>
      </c>
      <c r="K1305" s="126" t="s">
        <v>1119</v>
      </c>
      <c r="L1305" s="130" t="s">
        <v>1071</v>
      </c>
      <c r="M1305" s="91" t="s">
        <v>492</v>
      </c>
    </row>
    <row r="1306" spans="1:13" ht="12.75" customHeight="1" x14ac:dyDescent="0.2">
      <c r="A1306" s="123">
        <v>42117</v>
      </c>
      <c r="B1306" s="132" t="s">
        <v>1336</v>
      </c>
      <c r="C1306" s="154" t="s">
        <v>117</v>
      </c>
      <c r="D1306" s="155" t="s">
        <v>8</v>
      </c>
      <c r="E1306" s="157">
        <v>1200</v>
      </c>
      <c r="F1306" s="97">
        <f t="shared" si="48"/>
        <v>1.8293882068489247</v>
      </c>
      <c r="G1306" s="96">
        <f t="shared" si="49"/>
        <v>2.0692716267337476</v>
      </c>
      <c r="H1306" s="127">
        <v>579.91420000000005</v>
      </c>
      <c r="I1306" s="158" t="s">
        <v>62</v>
      </c>
      <c r="J1306" s="101" t="s">
        <v>491</v>
      </c>
      <c r="K1306" s="126" t="s">
        <v>1119</v>
      </c>
      <c r="L1306" s="130" t="s">
        <v>1071</v>
      </c>
      <c r="M1306" s="91" t="s">
        <v>492</v>
      </c>
    </row>
    <row r="1307" spans="1:13" ht="12.75" customHeight="1" x14ac:dyDescent="0.2">
      <c r="A1307" s="123">
        <v>42117</v>
      </c>
      <c r="B1307" s="132" t="s">
        <v>1401</v>
      </c>
      <c r="C1307" s="154" t="s">
        <v>117</v>
      </c>
      <c r="D1307" s="155" t="s">
        <v>8</v>
      </c>
      <c r="E1307" s="157">
        <v>1500</v>
      </c>
      <c r="F1307" s="97">
        <f t="shared" si="48"/>
        <v>2.2867352585611558</v>
      </c>
      <c r="G1307" s="96">
        <f t="shared" si="49"/>
        <v>2.5865895334171847</v>
      </c>
      <c r="H1307" s="127">
        <v>579.91420000000005</v>
      </c>
      <c r="I1307" s="158" t="s">
        <v>12</v>
      </c>
      <c r="J1307" s="101" t="s">
        <v>491</v>
      </c>
      <c r="K1307" s="126" t="s">
        <v>1123</v>
      </c>
      <c r="L1307" s="130" t="s">
        <v>1071</v>
      </c>
      <c r="M1307" s="91" t="s">
        <v>492</v>
      </c>
    </row>
    <row r="1308" spans="1:13" ht="12.75" customHeight="1" x14ac:dyDescent="0.2">
      <c r="A1308" s="123">
        <v>42117</v>
      </c>
      <c r="B1308" s="132" t="s">
        <v>1402</v>
      </c>
      <c r="C1308" s="154" t="s">
        <v>117</v>
      </c>
      <c r="D1308" s="155" t="s">
        <v>8</v>
      </c>
      <c r="E1308" s="157">
        <v>100</v>
      </c>
      <c r="F1308" s="97">
        <f t="shared" si="48"/>
        <v>0.15244901723741039</v>
      </c>
      <c r="G1308" s="96">
        <f t="shared" si="49"/>
        <v>0.17243930222781231</v>
      </c>
      <c r="H1308" s="127">
        <v>579.91420000000005</v>
      </c>
      <c r="I1308" s="158" t="s">
        <v>12</v>
      </c>
      <c r="J1308" s="101" t="s">
        <v>491</v>
      </c>
      <c r="K1308" s="126" t="s">
        <v>1123</v>
      </c>
      <c r="L1308" s="130" t="s">
        <v>1071</v>
      </c>
      <c r="M1308" s="91" t="s">
        <v>492</v>
      </c>
    </row>
    <row r="1309" spans="1:13" ht="12.75" customHeight="1" x14ac:dyDescent="0.2">
      <c r="A1309" s="123">
        <v>42117</v>
      </c>
      <c r="B1309" s="132" t="s">
        <v>1403</v>
      </c>
      <c r="C1309" s="154" t="s">
        <v>117</v>
      </c>
      <c r="D1309" s="155" t="s">
        <v>8</v>
      </c>
      <c r="E1309" s="157">
        <v>1100</v>
      </c>
      <c r="F1309" s="97">
        <f t="shared" si="48"/>
        <v>1.6769391896115142</v>
      </c>
      <c r="G1309" s="96">
        <f t="shared" si="49"/>
        <v>1.8968323245059353</v>
      </c>
      <c r="H1309" s="127">
        <v>579.91420000000005</v>
      </c>
      <c r="I1309" s="158" t="s">
        <v>12</v>
      </c>
      <c r="J1309" s="101" t="s">
        <v>491</v>
      </c>
      <c r="K1309" s="126" t="s">
        <v>1123</v>
      </c>
      <c r="L1309" s="130" t="s">
        <v>1071</v>
      </c>
      <c r="M1309" s="91" t="s">
        <v>492</v>
      </c>
    </row>
    <row r="1310" spans="1:13" ht="12.75" customHeight="1" x14ac:dyDescent="0.2">
      <c r="A1310" s="123">
        <v>42117</v>
      </c>
      <c r="B1310" s="132" t="s">
        <v>1404</v>
      </c>
      <c r="C1310" s="154" t="s">
        <v>237</v>
      </c>
      <c r="D1310" s="155" t="s">
        <v>8</v>
      </c>
      <c r="E1310" s="157">
        <v>1650</v>
      </c>
      <c r="F1310" s="97">
        <f t="shared" si="48"/>
        <v>2.5154087844172714</v>
      </c>
      <c r="G1310" s="96">
        <f t="shared" si="49"/>
        <v>2.8452484867589032</v>
      </c>
      <c r="H1310" s="127">
        <v>579.91420000000005</v>
      </c>
      <c r="I1310" s="158" t="s">
        <v>12</v>
      </c>
      <c r="J1310" s="101" t="s">
        <v>491</v>
      </c>
      <c r="K1310" s="126" t="s">
        <v>1123</v>
      </c>
      <c r="L1310" s="130" t="s">
        <v>1071</v>
      </c>
      <c r="M1310" s="91" t="s">
        <v>492</v>
      </c>
    </row>
    <row r="1311" spans="1:13" ht="12.75" customHeight="1" x14ac:dyDescent="0.2">
      <c r="A1311" s="123">
        <v>42118</v>
      </c>
      <c r="B1311" s="150" t="s">
        <v>1179</v>
      </c>
      <c r="C1311" s="159" t="s">
        <v>117</v>
      </c>
      <c r="D1311" s="171" t="s">
        <v>9</v>
      </c>
      <c r="E1311" s="157">
        <v>1600</v>
      </c>
      <c r="F1311" s="97">
        <f t="shared" si="48"/>
        <v>2.4391842757985662</v>
      </c>
      <c r="G1311" s="96">
        <f t="shared" si="49"/>
        <v>2.759028835644997</v>
      </c>
      <c r="H1311" s="127">
        <v>579.91420000000005</v>
      </c>
      <c r="I1311" s="158" t="s">
        <v>58</v>
      </c>
      <c r="J1311" s="101" t="s">
        <v>491</v>
      </c>
      <c r="K1311" s="127" t="s">
        <v>1122</v>
      </c>
      <c r="L1311" s="130" t="s">
        <v>1071</v>
      </c>
      <c r="M1311" s="91" t="s">
        <v>492</v>
      </c>
    </row>
    <row r="1312" spans="1:13" ht="12.75" customHeight="1" x14ac:dyDescent="0.2">
      <c r="A1312" s="123">
        <v>42118</v>
      </c>
      <c r="B1312" s="150" t="s">
        <v>1180</v>
      </c>
      <c r="C1312" s="159" t="s">
        <v>117</v>
      </c>
      <c r="D1312" s="171" t="s">
        <v>9</v>
      </c>
      <c r="E1312" s="157">
        <v>1000</v>
      </c>
      <c r="F1312" s="97">
        <f t="shared" si="48"/>
        <v>1.5244901723741038</v>
      </c>
      <c r="G1312" s="96">
        <f t="shared" si="49"/>
        <v>1.724393022278123</v>
      </c>
      <c r="H1312" s="127">
        <v>579.91420000000005</v>
      </c>
      <c r="I1312" s="158" t="s">
        <v>58</v>
      </c>
      <c r="J1312" s="101" t="s">
        <v>491</v>
      </c>
      <c r="K1312" s="127" t="s">
        <v>1122</v>
      </c>
      <c r="L1312" s="130" t="s">
        <v>1071</v>
      </c>
      <c r="M1312" s="91" t="s">
        <v>492</v>
      </c>
    </row>
    <row r="1313" spans="1:13" ht="12.75" customHeight="1" x14ac:dyDescent="0.2">
      <c r="A1313" s="123">
        <v>42118</v>
      </c>
      <c r="B1313" s="150" t="s">
        <v>1181</v>
      </c>
      <c r="C1313" s="159" t="s">
        <v>117</v>
      </c>
      <c r="D1313" s="171" t="s">
        <v>9</v>
      </c>
      <c r="E1313" s="157">
        <v>750</v>
      </c>
      <c r="F1313" s="97">
        <f t="shared" si="48"/>
        <v>1.1433676292805779</v>
      </c>
      <c r="G1313" s="96">
        <f t="shared" si="49"/>
        <v>1.2932947667085923</v>
      </c>
      <c r="H1313" s="127">
        <v>579.91420000000005</v>
      </c>
      <c r="I1313" s="158" t="s">
        <v>58</v>
      </c>
      <c r="J1313" s="101" t="s">
        <v>491</v>
      </c>
      <c r="K1313" s="127" t="s">
        <v>1122</v>
      </c>
      <c r="L1313" s="130" t="s">
        <v>1071</v>
      </c>
      <c r="M1313" s="91" t="s">
        <v>492</v>
      </c>
    </row>
    <row r="1314" spans="1:13" ht="12.75" customHeight="1" x14ac:dyDescent="0.2">
      <c r="A1314" s="123">
        <v>42118</v>
      </c>
      <c r="B1314" s="132" t="s">
        <v>1241</v>
      </c>
      <c r="C1314" s="159" t="s">
        <v>226</v>
      </c>
      <c r="D1314" s="171" t="s">
        <v>15</v>
      </c>
      <c r="E1314" s="157">
        <v>5000</v>
      </c>
      <c r="F1314" s="97">
        <f t="shared" si="48"/>
        <v>7.6224508618705187</v>
      </c>
      <c r="G1314" s="96">
        <f t="shared" si="49"/>
        <v>8.6219651113906153</v>
      </c>
      <c r="H1314" s="127">
        <v>579.91420000000005</v>
      </c>
      <c r="I1314" s="158" t="s">
        <v>16</v>
      </c>
      <c r="J1314" s="101" t="s">
        <v>491</v>
      </c>
      <c r="K1314" s="126" t="s">
        <v>1127</v>
      </c>
      <c r="L1314" s="130" t="s">
        <v>1071</v>
      </c>
      <c r="M1314" s="91" t="s">
        <v>492</v>
      </c>
    </row>
    <row r="1315" spans="1:13" ht="12.75" customHeight="1" x14ac:dyDescent="0.2">
      <c r="A1315" s="123">
        <v>42118</v>
      </c>
      <c r="B1315" s="132" t="s">
        <v>1242</v>
      </c>
      <c r="C1315" s="159" t="s">
        <v>226</v>
      </c>
      <c r="D1315" s="171" t="s">
        <v>15</v>
      </c>
      <c r="E1315" s="157">
        <v>5000</v>
      </c>
      <c r="F1315" s="97">
        <f t="shared" si="48"/>
        <v>7.6224508618705187</v>
      </c>
      <c r="G1315" s="96">
        <f t="shared" si="49"/>
        <v>8.6219651113906153</v>
      </c>
      <c r="H1315" s="127">
        <v>579.91420000000005</v>
      </c>
      <c r="I1315" s="158" t="s">
        <v>16</v>
      </c>
      <c r="J1315" s="101" t="s">
        <v>491</v>
      </c>
      <c r="K1315" s="126" t="s">
        <v>1127</v>
      </c>
      <c r="L1315" s="130" t="s">
        <v>1071</v>
      </c>
      <c r="M1315" s="91" t="s">
        <v>492</v>
      </c>
    </row>
    <row r="1316" spans="1:13" ht="12.75" customHeight="1" x14ac:dyDescent="0.2">
      <c r="A1316" s="123">
        <v>42118</v>
      </c>
      <c r="B1316" s="132" t="s">
        <v>756</v>
      </c>
      <c r="C1316" s="159" t="s">
        <v>226</v>
      </c>
      <c r="D1316" s="171" t="s">
        <v>15</v>
      </c>
      <c r="E1316" s="157">
        <v>5000</v>
      </c>
      <c r="F1316" s="97">
        <f t="shared" si="48"/>
        <v>7.6224508618705187</v>
      </c>
      <c r="G1316" s="96">
        <f t="shared" si="49"/>
        <v>8.6219651113906153</v>
      </c>
      <c r="H1316" s="127">
        <v>579.91420000000005</v>
      </c>
      <c r="I1316" s="158" t="s">
        <v>16</v>
      </c>
      <c r="J1316" s="101" t="s">
        <v>491</v>
      </c>
      <c r="K1316" s="126" t="s">
        <v>1127</v>
      </c>
      <c r="L1316" s="130" t="s">
        <v>1071</v>
      </c>
      <c r="M1316" s="91" t="s">
        <v>492</v>
      </c>
    </row>
    <row r="1317" spans="1:13" ht="12.75" customHeight="1" x14ac:dyDescent="0.2">
      <c r="A1317" s="123">
        <v>42118</v>
      </c>
      <c r="B1317" s="132" t="s">
        <v>760</v>
      </c>
      <c r="C1317" s="159" t="s">
        <v>226</v>
      </c>
      <c r="D1317" s="171" t="s">
        <v>15</v>
      </c>
      <c r="E1317" s="157">
        <v>5000</v>
      </c>
      <c r="F1317" s="97">
        <f t="shared" si="48"/>
        <v>7.6224508618705187</v>
      </c>
      <c r="G1317" s="96">
        <f t="shared" si="49"/>
        <v>8.6219651113906153</v>
      </c>
      <c r="H1317" s="127">
        <v>579.91420000000005</v>
      </c>
      <c r="I1317" s="158" t="s">
        <v>16</v>
      </c>
      <c r="J1317" s="101" t="s">
        <v>491</v>
      </c>
      <c r="K1317" s="126" t="s">
        <v>1127</v>
      </c>
      <c r="L1317" s="130" t="s">
        <v>1071</v>
      </c>
      <c r="M1317" s="91" t="s">
        <v>492</v>
      </c>
    </row>
    <row r="1318" spans="1:13" ht="12.75" customHeight="1" x14ac:dyDescent="0.2">
      <c r="A1318" s="123">
        <v>42118</v>
      </c>
      <c r="B1318" s="132" t="s">
        <v>1243</v>
      </c>
      <c r="C1318" s="159" t="s">
        <v>226</v>
      </c>
      <c r="D1318" s="171" t="s">
        <v>15</v>
      </c>
      <c r="E1318" s="157">
        <v>5000</v>
      </c>
      <c r="F1318" s="97">
        <f t="shared" si="48"/>
        <v>7.6224508618705187</v>
      </c>
      <c r="G1318" s="96">
        <f t="shared" si="49"/>
        <v>8.6219651113906153</v>
      </c>
      <c r="H1318" s="127">
        <v>579.91420000000005</v>
      </c>
      <c r="I1318" s="158" t="s">
        <v>16</v>
      </c>
      <c r="J1318" s="101" t="s">
        <v>491</v>
      </c>
      <c r="K1318" s="126" t="s">
        <v>1127</v>
      </c>
      <c r="L1318" s="130" t="s">
        <v>1071</v>
      </c>
      <c r="M1318" s="91" t="s">
        <v>492</v>
      </c>
    </row>
    <row r="1319" spans="1:13" ht="12.75" customHeight="1" x14ac:dyDescent="0.2">
      <c r="A1319" s="123">
        <v>42118</v>
      </c>
      <c r="B1319" s="132" t="s">
        <v>755</v>
      </c>
      <c r="C1319" s="159" t="s">
        <v>226</v>
      </c>
      <c r="D1319" s="171" t="s">
        <v>15</v>
      </c>
      <c r="E1319" s="157">
        <v>5000</v>
      </c>
      <c r="F1319" s="97">
        <f t="shared" si="48"/>
        <v>7.6224508618705187</v>
      </c>
      <c r="G1319" s="96">
        <f t="shared" si="49"/>
        <v>8.6219651113906153</v>
      </c>
      <c r="H1319" s="127">
        <v>579.91420000000005</v>
      </c>
      <c r="I1319" s="158" t="s">
        <v>16</v>
      </c>
      <c r="J1319" s="101" t="s">
        <v>491</v>
      </c>
      <c r="K1319" s="126" t="s">
        <v>1127</v>
      </c>
      <c r="L1319" s="130" t="s">
        <v>1071</v>
      </c>
      <c r="M1319" s="91" t="s">
        <v>492</v>
      </c>
    </row>
    <row r="1320" spans="1:13" ht="12.75" customHeight="1" x14ac:dyDescent="0.2">
      <c r="A1320" s="123">
        <v>42118</v>
      </c>
      <c r="B1320" s="132" t="s">
        <v>758</v>
      </c>
      <c r="C1320" s="159" t="s">
        <v>226</v>
      </c>
      <c r="D1320" s="171" t="s">
        <v>15</v>
      </c>
      <c r="E1320" s="157">
        <v>5000</v>
      </c>
      <c r="F1320" s="97">
        <f t="shared" si="48"/>
        <v>7.6224508618705187</v>
      </c>
      <c r="G1320" s="96">
        <f t="shared" si="49"/>
        <v>8.6219651113906153</v>
      </c>
      <c r="H1320" s="127">
        <v>579.91420000000005</v>
      </c>
      <c r="I1320" s="158" t="s">
        <v>16</v>
      </c>
      <c r="J1320" s="101" t="s">
        <v>491</v>
      </c>
      <c r="K1320" s="126" t="s">
        <v>1127</v>
      </c>
      <c r="L1320" s="130" t="s">
        <v>1071</v>
      </c>
      <c r="M1320" s="91" t="s">
        <v>492</v>
      </c>
    </row>
    <row r="1321" spans="1:13" ht="12.75" customHeight="1" x14ac:dyDescent="0.2">
      <c r="A1321" s="123">
        <v>42118</v>
      </c>
      <c r="B1321" s="132" t="s">
        <v>759</v>
      </c>
      <c r="C1321" s="167" t="s">
        <v>226</v>
      </c>
      <c r="D1321" s="171" t="s">
        <v>15</v>
      </c>
      <c r="E1321" s="157">
        <v>5000</v>
      </c>
      <c r="F1321" s="97">
        <f t="shared" si="48"/>
        <v>7.6224508618705187</v>
      </c>
      <c r="G1321" s="96">
        <f t="shared" si="49"/>
        <v>8.6219651113906153</v>
      </c>
      <c r="H1321" s="127">
        <v>579.91420000000005</v>
      </c>
      <c r="I1321" s="158" t="s">
        <v>16</v>
      </c>
      <c r="J1321" s="101" t="s">
        <v>491</v>
      </c>
      <c r="K1321" s="126" t="s">
        <v>1127</v>
      </c>
      <c r="L1321" s="130" t="s">
        <v>1071</v>
      </c>
      <c r="M1321" s="91" t="s">
        <v>492</v>
      </c>
    </row>
    <row r="1322" spans="1:13" ht="12.75" customHeight="1" x14ac:dyDescent="0.2">
      <c r="A1322" s="123">
        <v>42118</v>
      </c>
      <c r="B1322" s="132" t="s">
        <v>1244</v>
      </c>
      <c r="C1322" s="167" t="s">
        <v>226</v>
      </c>
      <c r="D1322" s="171" t="s">
        <v>15</v>
      </c>
      <c r="E1322" s="157">
        <v>5000</v>
      </c>
      <c r="F1322" s="97">
        <f t="shared" si="48"/>
        <v>7.6224508618705187</v>
      </c>
      <c r="G1322" s="96">
        <f t="shared" si="49"/>
        <v>8.6219651113906153</v>
      </c>
      <c r="H1322" s="127">
        <v>579.91420000000005</v>
      </c>
      <c r="I1322" s="158" t="s">
        <v>16</v>
      </c>
      <c r="J1322" s="101" t="s">
        <v>491</v>
      </c>
      <c r="K1322" s="126" t="s">
        <v>1127</v>
      </c>
      <c r="L1322" s="130" t="s">
        <v>1071</v>
      </c>
      <c r="M1322" s="91" t="s">
        <v>492</v>
      </c>
    </row>
    <row r="1323" spans="1:13" ht="12.75" customHeight="1" x14ac:dyDescent="0.2">
      <c r="A1323" s="123">
        <v>42118</v>
      </c>
      <c r="B1323" s="132" t="s">
        <v>753</v>
      </c>
      <c r="C1323" s="167" t="s">
        <v>226</v>
      </c>
      <c r="D1323" s="171" t="s">
        <v>15</v>
      </c>
      <c r="E1323" s="157">
        <v>5000</v>
      </c>
      <c r="F1323" s="97">
        <f t="shared" si="48"/>
        <v>7.6224508618705187</v>
      </c>
      <c r="G1323" s="96">
        <f t="shared" si="49"/>
        <v>8.6219651113906153</v>
      </c>
      <c r="H1323" s="127">
        <v>579.91420000000005</v>
      </c>
      <c r="I1323" s="158" t="s">
        <v>16</v>
      </c>
      <c r="J1323" s="101" t="s">
        <v>491</v>
      </c>
      <c r="K1323" s="126" t="s">
        <v>1127</v>
      </c>
      <c r="L1323" s="130" t="s">
        <v>1071</v>
      </c>
      <c r="M1323" s="91" t="s">
        <v>492</v>
      </c>
    </row>
    <row r="1324" spans="1:13" ht="12.75" customHeight="1" x14ac:dyDescent="0.2">
      <c r="A1324" s="123">
        <v>42118</v>
      </c>
      <c r="B1324" s="132" t="s">
        <v>1337</v>
      </c>
      <c r="C1324" s="154" t="s">
        <v>117</v>
      </c>
      <c r="D1324" s="155" t="s">
        <v>8</v>
      </c>
      <c r="E1324" s="157">
        <v>1200</v>
      </c>
      <c r="F1324" s="97">
        <f t="shared" si="48"/>
        <v>1.8293882068489247</v>
      </c>
      <c r="G1324" s="96">
        <f t="shared" si="49"/>
        <v>2.0692716267337476</v>
      </c>
      <c r="H1324" s="127">
        <v>579.91420000000005</v>
      </c>
      <c r="I1324" s="158" t="s">
        <v>62</v>
      </c>
      <c r="J1324" s="101" t="s">
        <v>491</v>
      </c>
      <c r="K1324" s="126" t="s">
        <v>1125</v>
      </c>
      <c r="L1324" s="130" t="s">
        <v>1071</v>
      </c>
      <c r="M1324" s="91" t="s">
        <v>492</v>
      </c>
    </row>
    <row r="1325" spans="1:13" ht="12.75" customHeight="1" x14ac:dyDescent="0.2">
      <c r="A1325" s="123">
        <v>42118</v>
      </c>
      <c r="B1325" s="132" t="s">
        <v>1338</v>
      </c>
      <c r="C1325" s="154" t="s">
        <v>117</v>
      </c>
      <c r="D1325" s="155" t="s">
        <v>8</v>
      </c>
      <c r="E1325" s="157">
        <v>350</v>
      </c>
      <c r="F1325" s="97">
        <f t="shared" si="48"/>
        <v>0.53357156033093633</v>
      </c>
      <c r="G1325" s="96">
        <f t="shared" si="49"/>
        <v>0.60353755779734308</v>
      </c>
      <c r="H1325" s="127">
        <v>579.91420000000005</v>
      </c>
      <c r="I1325" s="158" t="s">
        <v>62</v>
      </c>
      <c r="J1325" s="101" t="s">
        <v>491</v>
      </c>
      <c r="K1325" s="126" t="s">
        <v>1125</v>
      </c>
      <c r="L1325" s="130" t="s">
        <v>1071</v>
      </c>
      <c r="M1325" s="91" t="s">
        <v>492</v>
      </c>
    </row>
    <row r="1326" spans="1:13" ht="12.75" customHeight="1" x14ac:dyDescent="0.2">
      <c r="A1326" s="123">
        <v>42118</v>
      </c>
      <c r="B1326" s="132" t="s">
        <v>1339</v>
      </c>
      <c r="C1326" s="154" t="s">
        <v>117</v>
      </c>
      <c r="D1326" s="155" t="s">
        <v>8</v>
      </c>
      <c r="E1326" s="157">
        <v>350</v>
      </c>
      <c r="F1326" s="97">
        <f t="shared" si="48"/>
        <v>0.53357156033093633</v>
      </c>
      <c r="G1326" s="96">
        <f t="shared" si="49"/>
        <v>0.60353755779734308</v>
      </c>
      <c r="H1326" s="127">
        <v>579.91420000000005</v>
      </c>
      <c r="I1326" s="158" t="s">
        <v>62</v>
      </c>
      <c r="J1326" s="101" t="s">
        <v>491</v>
      </c>
      <c r="K1326" s="126" t="s">
        <v>1125</v>
      </c>
      <c r="L1326" s="130" t="s">
        <v>1071</v>
      </c>
      <c r="M1326" s="91" t="s">
        <v>492</v>
      </c>
    </row>
    <row r="1327" spans="1:13" ht="12.75" customHeight="1" x14ac:dyDescent="0.2">
      <c r="A1327" s="123">
        <v>42118</v>
      </c>
      <c r="B1327" s="132" t="s">
        <v>1340</v>
      </c>
      <c r="C1327" s="154" t="s">
        <v>117</v>
      </c>
      <c r="D1327" s="155" t="s">
        <v>8</v>
      </c>
      <c r="E1327" s="157">
        <v>600</v>
      </c>
      <c r="F1327" s="97">
        <f t="shared" si="48"/>
        <v>0.91469410342446233</v>
      </c>
      <c r="G1327" s="96">
        <f t="shared" si="49"/>
        <v>1.0346358133668738</v>
      </c>
      <c r="H1327" s="127">
        <v>579.91420000000005</v>
      </c>
      <c r="I1327" s="158" t="s">
        <v>62</v>
      </c>
      <c r="J1327" s="101" t="s">
        <v>491</v>
      </c>
      <c r="K1327" s="126" t="s">
        <v>1125</v>
      </c>
      <c r="L1327" s="130" t="s">
        <v>1071</v>
      </c>
      <c r="M1327" s="91" t="s">
        <v>492</v>
      </c>
    </row>
    <row r="1328" spans="1:13" ht="12.75" customHeight="1" x14ac:dyDescent="0.2">
      <c r="A1328" s="123">
        <v>42118</v>
      </c>
      <c r="B1328" s="132" t="s">
        <v>1341</v>
      </c>
      <c r="C1328" s="154" t="s">
        <v>117</v>
      </c>
      <c r="D1328" s="155" t="s">
        <v>8</v>
      </c>
      <c r="E1328" s="157">
        <v>300</v>
      </c>
      <c r="F1328" s="97">
        <f t="shared" si="48"/>
        <v>0.45734705171223117</v>
      </c>
      <c r="G1328" s="96">
        <f t="shared" si="49"/>
        <v>0.51731790668343691</v>
      </c>
      <c r="H1328" s="127">
        <v>579.91420000000005</v>
      </c>
      <c r="I1328" s="158" t="s">
        <v>62</v>
      </c>
      <c r="J1328" s="101" t="s">
        <v>491</v>
      </c>
      <c r="K1328" s="126" t="s">
        <v>1125</v>
      </c>
      <c r="L1328" s="130" t="s">
        <v>1071</v>
      </c>
      <c r="M1328" s="91" t="s">
        <v>492</v>
      </c>
    </row>
    <row r="1329" spans="1:13" ht="12.75" customHeight="1" x14ac:dyDescent="0.2">
      <c r="A1329" s="123">
        <v>42118</v>
      </c>
      <c r="B1329" s="132" t="s">
        <v>1342</v>
      </c>
      <c r="C1329" s="154" t="s">
        <v>117</v>
      </c>
      <c r="D1329" s="155" t="s">
        <v>8</v>
      </c>
      <c r="E1329" s="157">
        <v>600</v>
      </c>
      <c r="F1329" s="97">
        <f t="shared" si="48"/>
        <v>0.91469410342446233</v>
      </c>
      <c r="G1329" s="96">
        <f t="shared" si="49"/>
        <v>1.0346358133668738</v>
      </c>
      <c r="H1329" s="127">
        <v>579.91420000000005</v>
      </c>
      <c r="I1329" s="158" t="s">
        <v>62</v>
      </c>
      <c r="J1329" s="101" t="s">
        <v>491</v>
      </c>
      <c r="K1329" s="126" t="s">
        <v>1125</v>
      </c>
      <c r="L1329" s="130" t="s">
        <v>1071</v>
      </c>
      <c r="M1329" s="91" t="s">
        <v>492</v>
      </c>
    </row>
    <row r="1330" spans="1:13" ht="12.75" customHeight="1" x14ac:dyDescent="0.2">
      <c r="A1330" s="123">
        <v>42118</v>
      </c>
      <c r="B1330" s="132" t="s">
        <v>1343</v>
      </c>
      <c r="C1330" s="154" t="s">
        <v>237</v>
      </c>
      <c r="D1330" s="155" t="s">
        <v>8</v>
      </c>
      <c r="E1330" s="157">
        <v>2000</v>
      </c>
      <c r="F1330" s="97">
        <f t="shared" si="48"/>
        <v>3.0489803447482076</v>
      </c>
      <c r="G1330" s="96">
        <f t="shared" si="49"/>
        <v>3.4487860445562459</v>
      </c>
      <c r="H1330" s="127">
        <v>579.91420000000005</v>
      </c>
      <c r="I1330" s="158" t="s">
        <v>62</v>
      </c>
      <c r="J1330" s="101" t="s">
        <v>491</v>
      </c>
      <c r="K1330" s="126" t="s">
        <v>1125</v>
      </c>
      <c r="L1330" s="130" t="s">
        <v>1071</v>
      </c>
      <c r="M1330" s="91" t="s">
        <v>492</v>
      </c>
    </row>
    <row r="1331" spans="1:13" ht="12.75" customHeight="1" x14ac:dyDescent="0.2">
      <c r="A1331" s="123">
        <v>42118</v>
      </c>
      <c r="B1331" s="132" t="s">
        <v>1405</v>
      </c>
      <c r="C1331" s="154" t="s">
        <v>117</v>
      </c>
      <c r="D1331" s="155" t="s">
        <v>8</v>
      </c>
      <c r="E1331" s="157">
        <v>1700</v>
      </c>
      <c r="F1331" s="97">
        <f t="shared" si="48"/>
        <v>2.5916332930359767</v>
      </c>
      <c r="G1331" s="96">
        <f t="shared" si="49"/>
        <v>2.9314681378728094</v>
      </c>
      <c r="H1331" s="127">
        <v>579.91420000000005</v>
      </c>
      <c r="I1331" s="158" t="s">
        <v>12</v>
      </c>
      <c r="J1331" s="101" t="s">
        <v>491</v>
      </c>
      <c r="K1331" s="126" t="s">
        <v>1126</v>
      </c>
      <c r="L1331" s="130" t="s">
        <v>1071</v>
      </c>
      <c r="M1331" s="91" t="s">
        <v>492</v>
      </c>
    </row>
    <row r="1332" spans="1:13" ht="12.75" customHeight="1" x14ac:dyDescent="0.2">
      <c r="A1332" s="123">
        <v>42118</v>
      </c>
      <c r="B1332" s="132" t="s">
        <v>1406</v>
      </c>
      <c r="C1332" s="154" t="s">
        <v>117</v>
      </c>
      <c r="D1332" s="155" t="s">
        <v>8</v>
      </c>
      <c r="E1332" s="157">
        <v>200</v>
      </c>
      <c r="F1332" s="97">
        <f t="shared" si="48"/>
        <v>0.30489803447482078</v>
      </c>
      <c r="G1332" s="96">
        <f t="shared" si="49"/>
        <v>0.34487860445562463</v>
      </c>
      <c r="H1332" s="127">
        <v>579.91420000000005</v>
      </c>
      <c r="I1332" s="158" t="s">
        <v>12</v>
      </c>
      <c r="J1332" s="101" t="s">
        <v>491</v>
      </c>
      <c r="K1332" s="126" t="s">
        <v>1126</v>
      </c>
      <c r="L1332" s="130" t="s">
        <v>1071</v>
      </c>
      <c r="M1332" s="91" t="s">
        <v>492</v>
      </c>
    </row>
    <row r="1333" spans="1:13" ht="12.75" customHeight="1" x14ac:dyDescent="0.2">
      <c r="A1333" s="123">
        <v>42118</v>
      </c>
      <c r="B1333" s="132" t="s">
        <v>1407</v>
      </c>
      <c r="C1333" s="154" t="s">
        <v>117</v>
      </c>
      <c r="D1333" s="155" t="s">
        <v>8</v>
      </c>
      <c r="E1333" s="157">
        <v>1300</v>
      </c>
      <c r="F1333" s="97">
        <f t="shared" si="48"/>
        <v>1.9818372240863349</v>
      </c>
      <c r="G1333" s="96">
        <f t="shared" si="49"/>
        <v>2.24171092896156</v>
      </c>
      <c r="H1333" s="127">
        <v>579.91420000000005</v>
      </c>
      <c r="I1333" s="158" t="s">
        <v>12</v>
      </c>
      <c r="J1333" s="101" t="s">
        <v>491</v>
      </c>
      <c r="K1333" s="126" t="s">
        <v>1126</v>
      </c>
      <c r="L1333" s="130" t="s">
        <v>1071</v>
      </c>
      <c r="M1333" s="91" t="s">
        <v>492</v>
      </c>
    </row>
    <row r="1334" spans="1:13" ht="12.75" customHeight="1" x14ac:dyDescent="0.2">
      <c r="A1334" s="123">
        <v>42118</v>
      </c>
      <c r="B1334" s="132" t="s">
        <v>1408</v>
      </c>
      <c r="C1334" s="154" t="s">
        <v>237</v>
      </c>
      <c r="D1334" s="155" t="s">
        <v>8</v>
      </c>
      <c r="E1334" s="157">
        <v>2100</v>
      </c>
      <c r="F1334" s="97">
        <f t="shared" si="48"/>
        <v>3.201429361985618</v>
      </c>
      <c r="G1334" s="96">
        <f t="shared" si="49"/>
        <v>3.6212253467840583</v>
      </c>
      <c r="H1334" s="127">
        <v>579.91420000000005</v>
      </c>
      <c r="I1334" s="158" t="s">
        <v>12</v>
      </c>
      <c r="J1334" s="101" t="s">
        <v>491</v>
      </c>
      <c r="K1334" s="126" t="s">
        <v>1126</v>
      </c>
      <c r="L1334" s="130" t="s">
        <v>1071</v>
      </c>
      <c r="M1334" s="91" t="s">
        <v>492</v>
      </c>
    </row>
    <row r="1335" spans="1:13" ht="12.75" customHeight="1" x14ac:dyDescent="0.2">
      <c r="A1335" s="123">
        <v>42118</v>
      </c>
      <c r="B1335" s="142" t="s">
        <v>1419</v>
      </c>
      <c r="C1335" s="166" t="s">
        <v>158</v>
      </c>
      <c r="D1335" s="160" t="s">
        <v>10</v>
      </c>
      <c r="E1335" s="157">
        <v>171300</v>
      </c>
      <c r="F1335" s="97">
        <f t="shared" si="48"/>
        <v>261.14516652768395</v>
      </c>
      <c r="G1335" s="96">
        <f t="shared" si="49"/>
        <v>295.3885247162425</v>
      </c>
      <c r="H1335" s="127">
        <v>579.91420000000005</v>
      </c>
      <c r="I1335" s="158" t="s">
        <v>239</v>
      </c>
      <c r="J1335" s="101" t="s">
        <v>491</v>
      </c>
      <c r="K1335" s="126" t="s">
        <v>568</v>
      </c>
      <c r="L1335" s="130" t="s">
        <v>1071</v>
      </c>
      <c r="M1335" s="91" t="s">
        <v>492</v>
      </c>
    </row>
    <row r="1336" spans="1:13" ht="12.75" customHeight="1" x14ac:dyDescent="0.2">
      <c r="A1336" s="123">
        <v>42118</v>
      </c>
      <c r="B1336" s="142" t="s">
        <v>1420</v>
      </c>
      <c r="C1336" s="166" t="s">
        <v>158</v>
      </c>
      <c r="D1336" s="160" t="s">
        <v>10</v>
      </c>
      <c r="E1336" s="157">
        <v>194470</v>
      </c>
      <c r="F1336" s="97">
        <f t="shared" si="48"/>
        <v>296.46760382159198</v>
      </c>
      <c r="G1336" s="96">
        <f t="shared" si="49"/>
        <v>335.34271104242657</v>
      </c>
      <c r="H1336" s="127">
        <v>579.91420000000005</v>
      </c>
      <c r="I1336" s="158" t="s">
        <v>239</v>
      </c>
      <c r="J1336" s="101" t="s">
        <v>491</v>
      </c>
      <c r="K1336" s="126" t="s">
        <v>568</v>
      </c>
      <c r="L1336" s="130" t="s">
        <v>1071</v>
      </c>
      <c r="M1336" s="91" t="s">
        <v>492</v>
      </c>
    </row>
    <row r="1337" spans="1:13" ht="12.75" customHeight="1" x14ac:dyDescent="0.2">
      <c r="A1337" s="123">
        <v>42118</v>
      </c>
      <c r="B1337" s="142" t="s">
        <v>1421</v>
      </c>
      <c r="C1337" s="166" t="s">
        <v>158</v>
      </c>
      <c r="D1337" s="160" t="s">
        <v>15</v>
      </c>
      <c r="E1337" s="157">
        <v>99830</v>
      </c>
      <c r="F1337" s="97">
        <f t="shared" si="48"/>
        <v>152.18985390810678</v>
      </c>
      <c r="G1337" s="96">
        <f t="shared" si="49"/>
        <v>172.14615541402503</v>
      </c>
      <c r="H1337" s="127">
        <v>579.91420000000005</v>
      </c>
      <c r="I1337" s="158" t="s">
        <v>239</v>
      </c>
      <c r="J1337" s="101" t="s">
        <v>491</v>
      </c>
      <c r="K1337" s="126" t="s">
        <v>568</v>
      </c>
      <c r="L1337" s="130" t="s">
        <v>1071</v>
      </c>
      <c r="M1337" s="91" t="s">
        <v>492</v>
      </c>
    </row>
    <row r="1338" spans="1:13" ht="12.75" customHeight="1" x14ac:dyDescent="0.2">
      <c r="A1338" s="123">
        <v>42118</v>
      </c>
      <c r="B1338" s="142" t="s">
        <v>1422</v>
      </c>
      <c r="C1338" s="166" t="s">
        <v>158</v>
      </c>
      <c r="D1338" s="160" t="s">
        <v>11</v>
      </c>
      <c r="E1338" s="157">
        <v>148430</v>
      </c>
      <c r="F1338" s="97">
        <f t="shared" si="48"/>
        <v>226.28007628548824</v>
      </c>
      <c r="G1338" s="96">
        <f t="shared" si="49"/>
        <v>255.95165629674182</v>
      </c>
      <c r="H1338" s="127">
        <v>579.91420000000005</v>
      </c>
      <c r="I1338" s="158" t="s">
        <v>239</v>
      </c>
      <c r="J1338" s="101" t="s">
        <v>491</v>
      </c>
      <c r="K1338" s="126" t="s">
        <v>568</v>
      </c>
      <c r="L1338" s="130" t="s">
        <v>1071</v>
      </c>
      <c r="M1338" s="91" t="s">
        <v>492</v>
      </c>
    </row>
    <row r="1339" spans="1:13" ht="12.75" customHeight="1" x14ac:dyDescent="0.2">
      <c r="A1339" s="123">
        <v>42118</v>
      </c>
      <c r="B1339" s="142" t="s">
        <v>1423</v>
      </c>
      <c r="C1339" s="166" t="s">
        <v>158</v>
      </c>
      <c r="D1339" s="160" t="s">
        <v>9</v>
      </c>
      <c r="E1339" s="157">
        <v>152370</v>
      </c>
      <c r="F1339" s="97">
        <f t="shared" si="48"/>
        <v>232.28656756464218</v>
      </c>
      <c r="G1339" s="96">
        <f t="shared" si="49"/>
        <v>262.74576480451759</v>
      </c>
      <c r="H1339" s="127">
        <v>579.91420000000005</v>
      </c>
      <c r="I1339" s="158" t="s">
        <v>239</v>
      </c>
      <c r="J1339" s="101" t="s">
        <v>491</v>
      </c>
      <c r="K1339" s="126" t="s">
        <v>568</v>
      </c>
      <c r="L1339" s="130" t="s">
        <v>1071</v>
      </c>
      <c r="M1339" s="91" t="s">
        <v>492</v>
      </c>
    </row>
    <row r="1340" spans="1:13" ht="12.75" customHeight="1" x14ac:dyDescent="0.2">
      <c r="A1340" s="123">
        <v>42118</v>
      </c>
      <c r="B1340" s="142" t="s">
        <v>1424</v>
      </c>
      <c r="C1340" s="166" t="s">
        <v>158</v>
      </c>
      <c r="D1340" s="160" t="s">
        <v>11</v>
      </c>
      <c r="E1340" s="157">
        <v>202700</v>
      </c>
      <c r="F1340" s="97">
        <f t="shared" si="48"/>
        <v>309.01415794023086</v>
      </c>
      <c r="G1340" s="96">
        <f t="shared" si="49"/>
        <v>349.53446561577556</v>
      </c>
      <c r="H1340" s="127">
        <v>579.91420000000005</v>
      </c>
      <c r="I1340" s="158" t="s">
        <v>239</v>
      </c>
      <c r="J1340" s="101" t="s">
        <v>491</v>
      </c>
      <c r="K1340" s="126" t="s">
        <v>568</v>
      </c>
      <c r="L1340" s="130" t="s">
        <v>1071</v>
      </c>
      <c r="M1340" s="91" t="s">
        <v>492</v>
      </c>
    </row>
    <row r="1341" spans="1:13" ht="12.75" customHeight="1" x14ac:dyDescent="0.2">
      <c r="A1341" s="123">
        <v>42118</v>
      </c>
      <c r="B1341" s="142" t="s">
        <v>1425</v>
      </c>
      <c r="C1341" s="166" t="s">
        <v>158</v>
      </c>
      <c r="D1341" s="160" t="s">
        <v>8</v>
      </c>
      <c r="E1341" s="157">
        <v>150530</v>
      </c>
      <c r="F1341" s="97">
        <f t="shared" si="48"/>
        <v>229.48150564747385</v>
      </c>
      <c r="G1341" s="96">
        <f t="shared" si="49"/>
        <v>259.57288164352588</v>
      </c>
      <c r="H1341" s="127">
        <v>579.91420000000005</v>
      </c>
      <c r="I1341" s="158" t="s">
        <v>239</v>
      </c>
      <c r="J1341" s="101" t="s">
        <v>491</v>
      </c>
      <c r="K1341" s="126" t="s">
        <v>568</v>
      </c>
      <c r="L1341" s="130" t="s">
        <v>1071</v>
      </c>
      <c r="M1341" s="91" t="s">
        <v>492</v>
      </c>
    </row>
    <row r="1342" spans="1:13" ht="12.75" customHeight="1" x14ac:dyDescent="0.2">
      <c r="A1342" s="123">
        <v>42118</v>
      </c>
      <c r="B1342" s="89" t="s">
        <v>1426</v>
      </c>
      <c r="C1342" s="170" t="s">
        <v>145</v>
      </c>
      <c r="D1342" s="160" t="s">
        <v>9</v>
      </c>
      <c r="E1342" s="157">
        <v>85000</v>
      </c>
      <c r="F1342" s="97">
        <f t="shared" si="48"/>
        <v>129.58166465179883</v>
      </c>
      <c r="G1342" s="96">
        <f t="shared" si="49"/>
        <v>146.57340689364045</v>
      </c>
      <c r="H1342" s="127">
        <v>579.91420000000005</v>
      </c>
      <c r="I1342" s="158" t="s">
        <v>239</v>
      </c>
      <c r="J1342" s="101" t="s">
        <v>491</v>
      </c>
      <c r="K1342" s="126" t="s">
        <v>568</v>
      </c>
      <c r="L1342" s="130" t="s">
        <v>1071</v>
      </c>
      <c r="M1342" s="91" t="s">
        <v>492</v>
      </c>
    </row>
    <row r="1343" spans="1:13" ht="12.75" customHeight="1" x14ac:dyDescent="0.2">
      <c r="A1343" s="123">
        <v>42118</v>
      </c>
      <c r="B1343" s="89" t="s">
        <v>1427</v>
      </c>
      <c r="C1343" s="166" t="s">
        <v>158</v>
      </c>
      <c r="D1343" s="160" t="s">
        <v>9</v>
      </c>
      <c r="E1343" s="157">
        <v>220000</v>
      </c>
      <c r="F1343" s="97">
        <f t="shared" si="48"/>
        <v>335.38783792230282</v>
      </c>
      <c r="G1343" s="96">
        <f t="shared" si="49"/>
        <v>379.3664649011871</v>
      </c>
      <c r="H1343" s="127">
        <v>579.91420000000005</v>
      </c>
      <c r="I1343" s="158" t="s">
        <v>239</v>
      </c>
      <c r="J1343" s="101" t="s">
        <v>491</v>
      </c>
      <c r="K1343" s="126" t="s">
        <v>568</v>
      </c>
      <c r="L1343" s="130" t="s">
        <v>1071</v>
      </c>
      <c r="M1343" s="91" t="s">
        <v>492</v>
      </c>
    </row>
    <row r="1344" spans="1:13" ht="12.75" customHeight="1" x14ac:dyDescent="0.2">
      <c r="A1344" s="123">
        <v>42118</v>
      </c>
      <c r="B1344" s="142" t="s">
        <v>1428</v>
      </c>
      <c r="C1344" s="166" t="s">
        <v>158</v>
      </c>
      <c r="D1344" s="160" t="s">
        <v>8</v>
      </c>
      <c r="E1344" s="157">
        <v>151930</v>
      </c>
      <c r="F1344" s="97">
        <f t="shared" si="48"/>
        <v>231.61579188879759</v>
      </c>
      <c r="G1344" s="96">
        <f t="shared" si="49"/>
        <v>261.98703187471523</v>
      </c>
      <c r="H1344" s="127">
        <v>579.91420000000005</v>
      </c>
      <c r="I1344" s="158" t="s">
        <v>239</v>
      </c>
      <c r="J1344" s="101" t="s">
        <v>491</v>
      </c>
      <c r="K1344" s="126" t="s">
        <v>568</v>
      </c>
      <c r="L1344" s="130" t="s">
        <v>1071</v>
      </c>
      <c r="M1344" s="91" t="s">
        <v>492</v>
      </c>
    </row>
    <row r="1345" spans="1:13" ht="12.75" customHeight="1" x14ac:dyDescent="0.2">
      <c r="A1345" s="123">
        <v>42119</v>
      </c>
      <c r="B1345" s="150" t="s">
        <v>141</v>
      </c>
      <c r="C1345" s="159" t="s">
        <v>117</v>
      </c>
      <c r="D1345" s="171" t="s">
        <v>9</v>
      </c>
      <c r="E1345" s="157">
        <v>2000</v>
      </c>
      <c r="F1345" s="97">
        <f t="shared" si="48"/>
        <v>3.0489803447482076</v>
      </c>
      <c r="G1345" s="96">
        <f t="shared" si="49"/>
        <v>3.4487860445562459</v>
      </c>
      <c r="H1345" s="127">
        <v>579.91420000000005</v>
      </c>
      <c r="I1345" s="158" t="s">
        <v>58</v>
      </c>
      <c r="J1345" s="101" t="s">
        <v>491</v>
      </c>
      <c r="K1345" s="127" t="s">
        <v>1130</v>
      </c>
      <c r="L1345" s="130" t="s">
        <v>1071</v>
      </c>
      <c r="M1345" s="91" t="s">
        <v>492</v>
      </c>
    </row>
    <row r="1346" spans="1:13" ht="12.75" customHeight="1" x14ac:dyDescent="0.2">
      <c r="A1346" s="123">
        <v>42119</v>
      </c>
      <c r="B1346" s="150" t="s">
        <v>1183</v>
      </c>
      <c r="C1346" s="159" t="s">
        <v>117</v>
      </c>
      <c r="D1346" s="171" t="s">
        <v>9</v>
      </c>
      <c r="E1346" s="157">
        <v>850</v>
      </c>
      <c r="F1346" s="97">
        <f t="shared" ref="F1346:F1409" si="50">E1346/655.957</f>
        <v>1.2958166465179883</v>
      </c>
      <c r="G1346" s="96">
        <f t="shared" ref="G1346:G1409" si="51">E1346/H1346</f>
        <v>1.4657340689364047</v>
      </c>
      <c r="H1346" s="127">
        <v>579.91420000000005</v>
      </c>
      <c r="I1346" s="158" t="s">
        <v>58</v>
      </c>
      <c r="J1346" s="101" t="s">
        <v>491</v>
      </c>
      <c r="K1346" s="127" t="s">
        <v>1131</v>
      </c>
      <c r="L1346" s="130" t="s">
        <v>1071</v>
      </c>
      <c r="M1346" s="91" t="s">
        <v>492</v>
      </c>
    </row>
    <row r="1347" spans="1:13" ht="12.75" customHeight="1" x14ac:dyDescent="0.2">
      <c r="A1347" s="123">
        <v>42119</v>
      </c>
      <c r="B1347" s="150" t="s">
        <v>1184</v>
      </c>
      <c r="C1347" s="159" t="s">
        <v>117</v>
      </c>
      <c r="D1347" s="171" t="s">
        <v>9</v>
      </c>
      <c r="E1347" s="157">
        <v>850</v>
      </c>
      <c r="F1347" s="97">
        <f t="shared" si="50"/>
        <v>1.2958166465179883</v>
      </c>
      <c r="G1347" s="96">
        <f t="shared" si="51"/>
        <v>1.4657340689364047</v>
      </c>
      <c r="H1347" s="127">
        <v>579.91420000000005</v>
      </c>
      <c r="I1347" s="158" t="s">
        <v>58</v>
      </c>
      <c r="J1347" s="101" t="s">
        <v>491</v>
      </c>
      <c r="K1347" s="127" t="s">
        <v>1131</v>
      </c>
      <c r="L1347" s="130" t="s">
        <v>1071</v>
      </c>
      <c r="M1347" s="91" t="s">
        <v>492</v>
      </c>
    </row>
    <row r="1348" spans="1:13" ht="12.75" customHeight="1" x14ac:dyDescent="0.2">
      <c r="A1348" s="123">
        <v>42119</v>
      </c>
      <c r="B1348" s="89" t="s">
        <v>1201</v>
      </c>
      <c r="C1348" s="159" t="s">
        <v>117</v>
      </c>
      <c r="D1348" s="159" t="s">
        <v>11</v>
      </c>
      <c r="E1348" s="157">
        <v>850</v>
      </c>
      <c r="F1348" s="97">
        <f t="shared" si="50"/>
        <v>1.2958166465179883</v>
      </c>
      <c r="G1348" s="96">
        <f t="shared" si="51"/>
        <v>1.4657340689364047</v>
      </c>
      <c r="H1348" s="127">
        <v>579.91420000000005</v>
      </c>
      <c r="I1348" s="158" t="s">
        <v>61</v>
      </c>
      <c r="J1348" s="101" t="s">
        <v>491</v>
      </c>
      <c r="K1348" s="126" t="s">
        <v>1132</v>
      </c>
      <c r="L1348" s="130" t="s">
        <v>1071</v>
      </c>
      <c r="M1348" s="91" t="s">
        <v>492</v>
      </c>
    </row>
    <row r="1349" spans="1:13" ht="12.75" customHeight="1" x14ac:dyDescent="0.2">
      <c r="A1349" s="123">
        <v>42119</v>
      </c>
      <c r="B1349" s="89" t="s">
        <v>1208</v>
      </c>
      <c r="C1349" s="159" t="s">
        <v>117</v>
      </c>
      <c r="D1349" s="159" t="s">
        <v>11</v>
      </c>
      <c r="E1349" s="157">
        <v>850</v>
      </c>
      <c r="F1349" s="97">
        <f t="shared" si="50"/>
        <v>1.2958166465179883</v>
      </c>
      <c r="G1349" s="96">
        <f t="shared" si="51"/>
        <v>1.4657340689364047</v>
      </c>
      <c r="H1349" s="127">
        <v>579.91420000000005</v>
      </c>
      <c r="I1349" s="158" t="s">
        <v>61</v>
      </c>
      <c r="J1349" s="101" t="s">
        <v>491</v>
      </c>
      <c r="K1349" s="126" t="s">
        <v>1132</v>
      </c>
      <c r="L1349" s="130" t="s">
        <v>1071</v>
      </c>
      <c r="M1349" s="91" t="s">
        <v>492</v>
      </c>
    </row>
    <row r="1350" spans="1:13" ht="12.75" customHeight="1" x14ac:dyDescent="0.2">
      <c r="A1350" s="123">
        <v>42119</v>
      </c>
      <c r="B1350" s="89" t="s">
        <v>1202</v>
      </c>
      <c r="C1350" s="159" t="s">
        <v>125</v>
      </c>
      <c r="D1350" s="159" t="s">
        <v>11</v>
      </c>
      <c r="E1350" s="157">
        <v>1000</v>
      </c>
      <c r="F1350" s="97">
        <f t="shared" si="50"/>
        <v>1.5244901723741038</v>
      </c>
      <c r="G1350" s="96">
        <f t="shared" si="51"/>
        <v>1.724393022278123</v>
      </c>
      <c r="H1350" s="127">
        <v>579.91420000000005</v>
      </c>
      <c r="I1350" s="158" t="s">
        <v>61</v>
      </c>
      <c r="J1350" s="101" t="s">
        <v>491</v>
      </c>
      <c r="K1350" s="126" t="s">
        <v>1132</v>
      </c>
      <c r="L1350" s="130" t="s">
        <v>1071</v>
      </c>
      <c r="M1350" s="91" t="s">
        <v>492</v>
      </c>
    </row>
    <row r="1351" spans="1:13" ht="12.75" customHeight="1" x14ac:dyDescent="0.2">
      <c r="A1351" s="123">
        <v>42119</v>
      </c>
      <c r="B1351" s="132" t="s">
        <v>1344</v>
      </c>
      <c r="C1351" s="154" t="s">
        <v>117</v>
      </c>
      <c r="D1351" s="155" t="s">
        <v>8</v>
      </c>
      <c r="E1351" s="157">
        <v>1200</v>
      </c>
      <c r="F1351" s="97">
        <f t="shared" si="50"/>
        <v>1.8293882068489247</v>
      </c>
      <c r="G1351" s="96">
        <f t="shared" si="51"/>
        <v>2.0692716267337476</v>
      </c>
      <c r="H1351" s="127">
        <v>579.91420000000005</v>
      </c>
      <c r="I1351" s="158" t="s">
        <v>62</v>
      </c>
      <c r="J1351" s="101" t="s">
        <v>491</v>
      </c>
      <c r="K1351" s="126" t="s">
        <v>1129</v>
      </c>
      <c r="L1351" s="130" t="s">
        <v>1071</v>
      </c>
      <c r="M1351" s="91" t="s">
        <v>492</v>
      </c>
    </row>
    <row r="1352" spans="1:13" ht="12.75" customHeight="1" x14ac:dyDescent="0.2">
      <c r="A1352" s="123">
        <v>42119</v>
      </c>
      <c r="B1352" s="132" t="s">
        <v>1345</v>
      </c>
      <c r="C1352" s="154" t="s">
        <v>117</v>
      </c>
      <c r="D1352" s="155" t="s">
        <v>8</v>
      </c>
      <c r="E1352" s="157">
        <v>700</v>
      </c>
      <c r="F1352" s="97">
        <f t="shared" si="50"/>
        <v>1.0671431206618727</v>
      </c>
      <c r="G1352" s="96">
        <f t="shared" si="51"/>
        <v>1.2070751155946862</v>
      </c>
      <c r="H1352" s="127">
        <v>579.91420000000005</v>
      </c>
      <c r="I1352" s="158" t="s">
        <v>62</v>
      </c>
      <c r="J1352" s="101" t="s">
        <v>491</v>
      </c>
      <c r="K1352" s="126" t="s">
        <v>1129</v>
      </c>
      <c r="L1352" s="130" t="s">
        <v>1071</v>
      </c>
      <c r="M1352" s="91" t="s">
        <v>492</v>
      </c>
    </row>
    <row r="1353" spans="1:13" ht="12.75" customHeight="1" x14ac:dyDescent="0.2">
      <c r="A1353" s="123">
        <v>42119</v>
      </c>
      <c r="B1353" s="132" t="s">
        <v>1346</v>
      </c>
      <c r="C1353" s="154" t="s">
        <v>117</v>
      </c>
      <c r="D1353" s="155" t="s">
        <v>8</v>
      </c>
      <c r="E1353" s="157">
        <v>700</v>
      </c>
      <c r="F1353" s="97">
        <f t="shared" si="50"/>
        <v>1.0671431206618727</v>
      </c>
      <c r="G1353" s="96">
        <f t="shared" si="51"/>
        <v>1.2070751155946862</v>
      </c>
      <c r="H1353" s="127">
        <v>579.91420000000005</v>
      </c>
      <c r="I1353" s="158" t="s">
        <v>62</v>
      </c>
      <c r="J1353" s="101" t="s">
        <v>491</v>
      </c>
      <c r="K1353" s="126" t="s">
        <v>1129</v>
      </c>
      <c r="L1353" s="130" t="s">
        <v>1071</v>
      </c>
      <c r="M1353" s="91" t="s">
        <v>492</v>
      </c>
    </row>
    <row r="1354" spans="1:13" ht="12.75" customHeight="1" x14ac:dyDescent="0.2">
      <c r="A1354" s="123">
        <v>42119</v>
      </c>
      <c r="B1354" s="132" t="s">
        <v>1347</v>
      </c>
      <c r="C1354" s="154" t="s">
        <v>117</v>
      </c>
      <c r="D1354" s="155" t="s">
        <v>8</v>
      </c>
      <c r="E1354" s="157">
        <v>1200</v>
      </c>
      <c r="F1354" s="97">
        <f t="shared" si="50"/>
        <v>1.8293882068489247</v>
      </c>
      <c r="G1354" s="96">
        <f t="shared" si="51"/>
        <v>2.0692716267337476</v>
      </c>
      <c r="H1354" s="127">
        <v>579.91420000000005</v>
      </c>
      <c r="I1354" s="158" t="s">
        <v>62</v>
      </c>
      <c r="J1354" s="101" t="s">
        <v>491</v>
      </c>
      <c r="K1354" s="126" t="s">
        <v>1129</v>
      </c>
      <c r="L1354" s="130" t="s">
        <v>1071</v>
      </c>
      <c r="M1354" s="91" t="s">
        <v>492</v>
      </c>
    </row>
    <row r="1355" spans="1:13" ht="12.75" customHeight="1" x14ac:dyDescent="0.2">
      <c r="A1355" s="123">
        <v>42119</v>
      </c>
      <c r="B1355" s="132" t="s">
        <v>1348</v>
      </c>
      <c r="C1355" s="154" t="s">
        <v>237</v>
      </c>
      <c r="D1355" s="155" t="s">
        <v>8</v>
      </c>
      <c r="E1355" s="157">
        <v>1200</v>
      </c>
      <c r="F1355" s="97">
        <f t="shared" si="50"/>
        <v>1.8293882068489247</v>
      </c>
      <c r="G1355" s="96">
        <f t="shared" si="51"/>
        <v>2.0692716267337476</v>
      </c>
      <c r="H1355" s="127">
        <v>579.91420000000005</v>
      </c>
      <c r="I1355" s="158" t="s">
        <v>62</v>
      </c>
      <c r="J1355" s="101" t="s">
        <v>491</v>
      </c>
      <c r="K1355" s="126" t="s">
        <v>1129</v>
      </c>
      <c r="L1355" s="130" t="s">
        <v>1071</v>
      </c>
      <c r="M1355" s="91" t="s">
        <v>492</v>
      </c>
    </row>
    <row r="1356" spans="1:13" ht="12.75" customHeight="1" x14ac:dyDescent="0.2">
      <c r="A1356" s="123">
        <v>42119</v>
      </c>
      <c r="B1356" s="132" t="s">
        <v>1348</v>
      </c>
      <c r="C1356" s="154" t="s">
        <v>237</v>
      </c>
      <c r="D1356" s="155" t="s">
        <v>8</v>
      </c>
      <c r="E1356" s="157">
        <v>1200</v>
      </c>
      <c r="F1356" s="97">
        <f t="shared" si="50"/>
        <v>1.8293882068489247</v>
      </c>
      <c r="G1356" s="96">
        <f t="shared" si="51"/>
        <v>2.0692716267337476</v>
      </c>
      <c r="H1356" s="127">
        <v>579.91420000000005</v>
      </c>
      <c r="I1356" s="158" t="s">
        <v>62</v>
      </c>
      <c r="J1356" s="101" t="s">
        <v>491</v>
      </c>
      <c r="K1356" s="126" t="s">
        <v>1129</v>
      </c>
      <c r="L1356" s="130" t="s">
        <v>1071</v>
      </c>
      <c r="M1356" s="91" t="s">
        <v>492</v>
      </c>
    </row>
    <row r="1357" spans="1:13" ht="12.75" customHeight="1" x14ac:dyDescent="0.2">
      <c r="A1357" s="123">
        <v>42119</v>
      </c>
      <c r="B1357" s="132" t="s">
        <v>1409</v>
      </c>
      <c r="C1357" s="154" t="s">
        <v>117</v>
      </c>
      <c r="D1357" s="155" t="s">
        <v>8</v>
      </c>
      <c r="E1357" s="157">
        <v>1500</v>
      </c>
      <c r="F1357" s="97">
        <f t="shared" si="50"/>
        <v>2.2867352585611558</v>
      </c>
      <c r="G1357" s="96">
        <f t="shared" si="51"/>
        <v>2.5865895334171847</v>
      </c>
      <c r="H1357" s="127">
        <v>579.91420000000005</v>
      </c>
      <c r="I1357" s="158" t="s">
        <v>12</v>
      </c>
      <c r="J1357" s="101" t="s">
        <v>491</v>
      </c>
      <c r="K1357" s="126" t="s">
        <v>1128</v>
      </c>
      <c r="L1357" s="130" t="s">
        <v>1071</v>
      </c>
      <c r="M1357" s="91" t="s">
        <v>492</v>
      </c>
    </row>
    <row r="1358" spans="1:13" ht="12.75" customHeight="1" x14ac:dyDescent="0.2">
      <c r="A1358" s="123">
        <v>42119</v>
      </c>
      <c r="B1358" s="132" t="s">
        <v>1410</v>
      </c>
      <c r="C1358" s="154" t="s">
        <v>117</v>
      </c>
      <c r="D1358" s="155" t="s">
        <v>8</v>
      </c>
      <c r="E1358" s="157">
        <v>1500</v>
      </c>
      <c r="F1358" s="97">
        <f t="shared" si="50"/>
        <v>2.2867352585611558</v>
      </c>
      <c r="G1358" s="96">
        <f t="shared" si="51"/>
        <v>2.5865895334171847</v>
      </c>
      <c r="H1358" s="127">
        <v>579.91420000000005</v>
      </c>
      <c r="I1358" s="158" t="s">
        <v>12</v>
      </c>
      <c r="J1358" s="101" t="s">
        <v>491</v>
      </c>
      <c r="K1358" s="126" t="s">
        <v>1128</v>
      </c>
      <c r="L1358" s="130" t="s">
        <v>1071</v>
      </c>
      <c r="M1358" s="91" t="s">
        <v>492</v>
      </c>
    </row>
    <row r="1359" spans="1:13" ht="12.75" customHeight="1" x14ac:dyDescent="0.2">
      <c r="A1359" s="123">
        <v>42119</v>
      </c>
      <c r="B1359" s="132" t="s">
        <v>1411</v>
      </c>
      <c r="C1359" s="154" t="s">
        <v>237</v>
      </c>
      <c r="D1359" s="155" t="s">
        <v>8</v>
      </c>
      <c r="E1359" s="157">
        <v>1450</v>
      </c>
      <c r="F1359" s="97">
        <f t="shared" si="50"/>
        <v>2.2105107499424506</v>
      </c>
      <c r="G1359" s="96">
        <f t="shared" si="51"/>
        <v>2.5003698823032785</v>
      </c>
      <c r="H1359" s="127">
        <v>579.91420000000005</v>
      </c>
      <c r="I1359" s="158" t="s">
        <v>12</v>
      </c>
      <c r="J1359" s="101" t="s">
        <v>491</v>
      </c>
      <c r="K1359" s="126" t="s">
        <v>1128</v>
      </c>
      <c r="L1359" s="130" t="s">
        <v>1071</v>
      </c>
      <c r="M1359" s="91" t="s">
        <v>492</v>
      </c>
    </row>
    <row r="1360" spans="1:13" ht="12.75" customHeight="1" x14ac:dyDescent="0.2">
      <c r="A1360" s="123">
        <v>42122</v>
      </c>
      <c r="B1360" s="89" t="s">
        <v>1185</v>
      </c>
      <c r="C1360" s="159" t="s">
        <v>145</v>
      </c>
      <c r="D1360" s="171" t="s">
        <v>9</v>
      </c>
      <c r="E1360" s="157">
        <v>35000</v>
      </c>
      <c r="F1360" s="97">
        <f t="shared" si="50"/>
        <v>53.357156033093631</v>
      </c>
      <c r="G1360" s="96">
        <f t="shared" si="51"/>
        <v>60.353755779734307</v>
      </c>
      <c r="H1360" s="127">
        <v>579.91420000000005</v>
      </c>
      <c r="I1360" s="158" t="s">
        <v>58</v>
      </c>
      <c r="J1360" s="101" t="s">
        <v>491</v>
      </c>
      <c r="K1360" s="127" t="s">
        <v>1133</v>
      </c>
      <c r="L1360" s="130" t="s">
        <v>1071</v>
      </c>
      <c r="M1360" s="91" t="s">
        <v>492</v>
      </c>
    </row>
    <row r="1361" spans="1:13" ht="12.75" customHeight="1" x14ac:dyDescent="0.2">
      <c r="A1361" s="123">
        <v>42122</v>
      </c>
      <c r="B1361" s="150" t="s">
        <v>1186</v>
      </c>
      <c r="C1361" s="159" t="s">
        <v>117</v>
      </c>
      <c r="D1361" s="171" t="s">
        <v>9</v>
      </c>
      <c r="E1361" s="157">
        <v>1600</v>
      </c>
      <c r="F1361" s="97">
        <f t="shared" si="50"/>
        <v>2.4391842757985662</v>
      </c>
      <c r="G1361" s="96">
        <f t="shared" si="51"/>
        <v>2.759028835644997</v>
      </c>
      <c r="H1361" s="127">
        <v>579.91420000000005</v>
      </c>
      <c r="I1361" s="158" t="s">
        <v>58</v>
      </c>
      <c r="J1361" s="101" t="s">
        <v>491</v>
      </c>
      <c r="K1361" s="127" t="s">
        <v>1134</v>
      </c>
      <c r="L1361" s="130" t="s">
        <v>1071</v>
      </c>
      <c r="M1361" s="91" t="s">
        <v>492</v>
      </c>
    </row>
    <row r="1362" spans="1:13" ht="12.75" customHeight="1" x14ac:dyDescent="0.2">
      <c r="A1362" s="123">
        <v>42122</v>
      </c>
      <c r="B1362" s="150" t="s">
        <v>1187</v>
      </c>
      <c r="C1362" s="159" t="s">
        <v>117</v>
      </c>
      <c r="D1362" s="171" t="s">
        <v>9</v>
      </c>
      <c r="E1362" s="157">
        <v>1600</v>
      </c>
      <c r="F1362" s="97">
        <f t="shared" si="50"/>
        <v>2.4391842757985662</v>
      </c>
      <c r="G1362" s="96">
        <f t="shared" si="51"/>
        <v>2.759028835644997</v>
      </c>
      <c r="H1362" s="127">
        <v>579.91420000000005</v>
      </c>
      <c r="I1362" s="158" t="s">
        <v>58</v>
      </c>
      <c r="J1362" s="101" t="s">
        <v>491</v>
      </c>
      <c r="K1362" s="127" t="s">
        <v>1134</v>
      </c>
      <c r="L1362" s="130" t="s">
        <v>1071</v>
      </c>
      <c r="M1362" s="91" t="s">
        <v>492</v>
      </c>
    </row>
    <row r="1363" spans="1:13" ht="12.75" customHeight="1" x14ac:dyDescent="0.2">
      <c r="A1363" s="123">
        <v>42122</v>
      </c>
      <c r="B1363" s="150" t="s">
        <v>1188</v>
      </c>
      <c r="C1363" s="159" t="s">
        <v>117</v>
      </c>
      <c r="D1363" s="171" t="s">
        <v>9</v>
      </c>
      <c r="E1363" s="157">
        <v>400</v>
      </c>
      <c r="F1363" s="97">
        <f t="shared" si="50"/>
        <v>0.60979606894964156</v>
      </c>
      <c r="G1363" s="96">
        <f t="shared" si="51"/>
        <v>0.68975720891124925</v>
      </c>
      <c r="H1363" s="127">
        <v>579.91420000000005</v>
      </c>
      <c r="I1363" s="158" t="s">
        <v>58</v>
      </c>
      <c r="J1363" s="101" t="s">
        <v>491</v>
      </c>
      <c r="K1363" s="127" t="s">
        <v>1134</v>
      </c>
      <c r="L1363" s="130" t="s">
        <v>1071</v>
      </c>
      <c r="M1363" s="91" t="s">
        <v>492</v>
      </c>
    </row>
    <row r="1364" spans="1:13" ht="12.75" customHeight="1" x14ac:dyDescent="0.2">
      <c r="A1364" s="123">
        <v>42122</v>
      </c>
      <c r="B1364" s="150" t="s">
        <v>1194</v>
      </c>
      <c r="C1364" s="159" t="s">
        <v>117</v>
      </c>
      <c r="D1364" s="171" t="s">
        <v>9</v>
      </c>
      <c r="E1364" s="157">
        <v>400</v>
      </c>
      <c r="F1364" s="97">
        <f t="shared" si="50"/>
        <v>0.60979606894964156</v>
      </c>
      <c r="G1364" s="96">
        <f t="shared" si="51"/>
        <v>0.68975720891124925</v>
      </c>
      <c r="H1364" s="127">
        <v>579.91420000000005</v>
      </c>
      <c r="I1364" s="158" t="s">
        <v>58</v>
      </c>
      <c r="J1364" s="101" t="s">
        <v>491</v>
      </c>
      <c r="K1364" s="127" t="s">
        <v>1134</v>
      </c>
      <c r="L1364" s="130" t="s">
        <v>1071</v>
      </c>
      <c r="M1364" s="91" t="s">
        <v>492</v>
      </c>
    </row>
    <row r="1365" spans="1:13" ht="12.75" customHeight="1" x14ac:dyDescent="0.2">
      <c r="A1365" s="123">
        <v>42122</v>
      </c>
      <c r="B1365" s="150" t="s">
        <v>1183</v>
      </c>
      <c r="C1365" s="159" t="s">
        <v>117</v>
      </c>
      <c r="D1365" s="171" t="s">
        <v>9</v>
      </c>
      <c r="E1365" s="157">
        <v>850</v>
      </c>
      <c r="F1365" s="97">
        <f t="shared" si="50"/>
        <v>1.2958166465179883</v>
      </c>
      <c r="G1365" s="96">
        <f t="shared" si="51"/>
        <v>1.4657340689364047</v>
      </c>
      <c r="H1365" s="127">
        <v>579.91420000000005</v>
      </c>
      <c r="I1365" s="158" t="s">
        <v>58</v>
      </c>
      <c r="J1365" s="101" t="s">
        <v>491</v>
      </c>
      <c r="K1365" s="127" t="s">
        <v>1136</v>
      </c>
      <c r="L1365" s="130" t="s">
        <v>1071</v>
      </c>
      <c r="M1365" s="91" t="s">
        <v>492</v>
      </c>
    </row>
    <row r="1366" spans="1:13" ht="12.75" customHeight="1" x14ac:dyDescent="0.2">
      <c r="A1366" s="123">
        <v>42122</v>
      </c>
      <c r="B1366" s="150" t="s">
        <v>1184</v>
      </c>
      <c r="C1366" s="159" t="s">
        <v>117</v>
      </c>
      <c r="D1366" s="171" t="s">
        <v>9</v>
      </c>
      <c r="E1366" s="157">
        <v>850</v>
      </c>
      <c r="F1366" s="97">
        <f t="shared" si="50"/>
        <v>1.2958166465179883</v>
      </c>
      <c r="G1366" s="96">
        <f t="shared" si="51"/>
        <v>1.4657340689364047</v>
      </c>
      <c r="H1366" s="127">
        <v>579.91420000000005</v>
      </c>
      <c r="I1366" s="158" t="s">
        <v>58</v>
      </c>
      <c r="J1366" s="101" t="s">
        <v>491</v>
      </c>
      <c r="K1366" s="127" t="s">
        <v>1136</v>
      </c>
      <c r="L1366" s="130" t="s">
        <v>1071</v>
      </c>
      <c r="M1366" s="91" t="s">
        <v>492</v>
      </c>
    </row>
    <row r="1367" spans="1:13" ht="12.75" customHeight="1" x14ac:dyDescent="0.2">
      <c r="A1367" s="123">
        <v>42122</v>
      </c>
      <c r="B1367" s="89" t="s">
        <v>1189</v>
      </c>
      <c r="C1367" s="159" t="s">
        <v>136</v>
      </c>
      <c r="D1367" s="171" t="s">
        <v>9</v>
      </c>
      <c r="E1367" s="157">
        <v>2750</v>
      </c>
      <c r="F1367" s="97">
        <f t="shared" si="50"/>
        <v>4.1923479740287855</v>
      </c>
      <c r="G1367" s="96">
        <f t="shared" si="51"/>
        <v>4.742080811264838</v>
      </c>
      <c r="H1367" s="127">
        <v>579.91420000000005</v>
      </c>
      <c r="I1367" s="158" t="s">
        <v>58</v>
      </c>
      <c r="J1367" s="101" t="s">
        <v>491</v>
      </c>
      <c r="K1367" s="127" t="s">
        <v>1137</v>
      </c>
      <c r="L1367" s="130" t="s">
        <v>1071</v>
      </c>
      <c r="M1367" s="91" t="s">
        <v>492</v>
      </c>
    </row>
    <row r="1368" spans="1:13" ht="12.75" customHeight="1" x14ac:dyDescent="0.2">
      <c r="A1368" s="123">
        <v>42122</v>
      </c>
      <c r="B1368" s="89" t="s">
        <v>138</v>
      </c>
      <c r="C1368" s="159" t="s">
        <v>117</v>
      </c>
      <c r="D1368" s="171" t="s">
        <v>9</v>
      </c>
      <c r="E1368" s="157">
        <v>150</v>
      </c>
      <c r="F1368" s="97">
        <f t="shared" si="50"/>
        <v>0.22867352585611558</v>
      </c>
      <c r="G1368" s="96">
        <f t="shared" si="51"/>
        <v>0.25865895334171846</v>
      </c>
      <c r="H1368" s="127">
        <v>579.91420000000005</v>
      </c>
      <c r="I1368" s="158" t="s">
        <v>58</v>
      </c>
      <c r="J1368" s="101" t="s">
        <v>491</v>
      </c>
      <c r="K1368" s="127" t="s">
        <v>1137</v>
      </c>
      <c r="L1368" s="130" t="s">
        <v>1071</v>
      </c>
      <c r="M1368" s="91" t="s">
        <v>492</v>
      </c>
    </row>
    <row r="1369" spans="1:13" ht="12.75" customHeight="1" x14ac:dyDescent="0.2">
      <c r="A1369" s="123">
        <v>42122</v>
      </c>
      <c r="B1369" s="89" t="s">
        <v>1190</v>
      </c>
      <c r="C1369" s="159" t="s">
        <v>117</v>
      </c>
      <c r="D1369" s="171" t="s">
        <v>9</v>
      </c>
      <c r="E1369" s="157">
        <v>350</v>
      </c>
      <c r="F1369" s="97">
        <f t="shared" si="50"/>
        <v>0.53357156033093633</v>
      </c>
      <c r="G1369" s="96">
        <f t="shared" si="51"/>
        <v>0.60353755779734308</v>
      </c>
      <c r="H1369" s="127">
        <v>579.91420000000005</v>
      </c>
      <c r="I1369" s="158" t="s">
        <v>58</v>
      </c>
      <c r="J1369" s="101" t="s">
        <v>491</v>
      </c>
      <c r="K1369" s="127" t="s">
        <v>1137</v>
      </c>
      <c r="L1369" s="130" t="s">
        <v>1071</v>
      </c>
      <c r="M1369" s="91" t="s">
        <v>492</v>
      </c>
    </row>
    <row r="1370" spans="1:13" ht="12.75" customHeight="1" x14ac:dyDescent="0.2">
      <c r="A1370" s="123">
        <v>42122</v>
      </c>
      <c r="B1370" s="89" t="s">
        <v>1191</v>
      </c>
      <c r="C1370" s="159" t="s">
        <v>117</v>
      </c>
      <c r="D1370" s="171" t="s">
        <v>9</v>
      </c>
      <c r="E1370" s="157">
        <v>250</v>
      </c>
      <c r="F1370" s="97">
        <f t="shared" si="50"/>
        <v>0.38112254309352595</v>
      </c>
      <c r="G1370" s="96">
        <f t="shared" si="51"/>
        <v>0.43109825556953074</v>
      </c>
      <c r="H1370" s="127">
        <v>579.91420000000005</v>
      </c>
      <c r="I1370" s="158" t="s">
        <v>58</v>
      </c>
      <c r="J1370" s="101" t="s">
        <v>491</v>
      </c>
      <c r="K1370" s="127" t="s">
        <v>1137</v>
      </c>
      <c r="L1370" s="130" t="s">
        <v>1071</v>
      </c>
      <c r="M1370" s="91" t="s">
        <v>492</v>
      </c>
    </row>
    <row r="1371" spans="1:13" ht="12.75" customHeight="1" x14ac:dyDescent="0.2">
      <c r="A1371" s="123">
        <v>42122</v>
      </c>
      <c r="B1371" s="89" t="s">
        <v>1201</v>
      </c>
      <c r="C1371" s="159" t="s">
        <v>117</v>
      </c>
      <c r="D1371" s="159" t="s">
        <v>11</v>
      </c>
      <c r="E1371" s="157">
        <v>850</v>
      </c>
      <c r="F1371" s="97">
        <f t="shared" si="50"/>
        <v>1.2958166465179883</v>
      </c>
      <c r="G1371" s="96">
        <f t="shared" si="51"/>
        <v>1.4657340689364047</v>
      </c>
      <c r="H1371" s="127">
        <v>579.91420000000005</v>
      </c>
      <c r="I1371" s="158" t="s">
        <v>61</v>
      </c>
      <c r="J1371" s="101" t="s">
        <v>491</v>
      </c>
      <c r="K1371" s="126" t="s">
        <v>1135</v>
      </c>
      <c r="L1371" s="130" t="s">
        <v>1071</v>
      </c>
      <c r="M1371" s="91" t="s">
        <v>492</v>
      </c>
    </row>
    <row r="1372" spans="1:13" ht="12.75" customHeight="1" x14ac:dyDescent="0.2">
      <c r="A1372" s="123">
        <v>42122</v>
      </c>
      <c r="B1372" s="89" t="s">
        <v>1208</v>
      </c>
      <c r="C1372" s="159" t="s">
        <v>117</v>
      </c>
      <c r="D1372" s="159" t="s">
        <v>11</v>
      </c>
      <c r="E1372" s="157">
        <v>850</v>
      </c>
      <c r="F1372" s="97">
        <f t="shared" si="50"/>
        <v>1.2958166465179883</v>
      </c>
      <c r="G1372" s="96">
        <f t="shared" si="51"/>
        <v>1.4657340689364047</v>
      </c>
      <c r="H1372" s="127">
        <v>579.91420000000005</v>
      </c>
      <c r="I1372" s="158" t="s">
        <v>61</v>
      </c>
      <c r="J1372" s="101" t="s">
        <v>491</v>
      </c>
      <c r="K1372" s="126" t="s">
        <v>1135</v>
      </c>
      <c r="L1372" s="130" t="s">
        <v>1071</v>
      </c>
      <c r="M1372" s="91" t="s">
        <v>492</v>
      </c>
    </row>
    <row r="1373" spans="1:13" ht="12.75" customHeight="1" x14ac:dyDescent="0.2">
      <c r="A1373" s="123">
        <v>42122</v>
      </c>
      <c r="B1373" s="142" t="s">
        <v>1431</v>
      </c>
      <c r="C1373" s="166" t="s">
        <v>136</v>
      </c>
      <c r="D1373" s="160" t="s">
        <v>9</v>
      </c>
      <c r="E1373" s="157">
        <v>132841</v>
      </c>
      <c r="F1373" s="97">
        <f t="shared" si="50"/>
        <v>202.51479898834833</v>
      </c>
      <c r="G1373" s="96">
        <f t="shared" si="51"/>
        <v>229.07009347244815</v>
      </c>
      <c r="H1373" s="127">
        <v>579.91420000000005</v>
      </c>
      <c r="I1373" s="158" t="s">
        <v>239</v>
      </c>
      <c r="J1373" s="101" t="s">
        <v>491</v>
      </c>
      <c r="K1373" s="126" t="s">
        <v>864</v>
      </c>
      <c r="L1373" s="130" t="s">
        <v>1071</v>
      </c>
      <c r="M1373" s="91" t="s">
        <v>492</v>
      </c>
    </row>
    <row r="1374" spans="1:13" ht="12.75" customHeight="1" x14ac:dyDescent="0.2">
      <c r="A1374" s="123">
        <v>42123</v>
      </c>
      <c r="B1374" s="89" t="s">
        <v>1192</v>
      </c>
      <c r="C1374" s="159" t="s">
        <v>117</v>
      </c>
      <c r="D1374" s="171" t="s">
        <v>9</v>
      </c>
      <c r="E1374" s="157">
        <v>10500</v>
      </c>
      <c r="F1374" s="97">
        <f t="shared" si="50"/>
        <v>16.007146809928091</v>
      </c>
      <c r="G1374" s="96">
        <f t="shared" si="51"/>
        <v>18.106126733920291</v>
      </c>
      <c r="H1374" s="127">
        <v>579.91420000000005</v>
      </c>
      <c r="I1374" s="158" t="s">
        <v>58</v>
      </c>
      <c r="J1374" s="101" t="s">
        <v>491</v>
      </c>
      <c r="K1374" s="127" t="s">
        <v>1138</v>
      </c>
      <c r="L1374" s="130" t="s">
        <v>1071</v>
      </c>
      <c r="M1374" s="91" t="s">
        <v>492</v>
      </c>
    </row>
    <row r="1375" spans="1:13" ht="12.75" customHeight="1" x14ac:dyDescent="0.2">
      <c r="A1375" s="123">
        <v>42123</v>
      </c>
      <c r="B1375" s="89" t="s">
        <v>1433</v>
      </c>
      <c r="C1375" s="159" t="s">
        <v>158</v>
      </c>
      <c r="D1375" s="171" t="s">
        <v>159</v>
      </c>
      <c r="E1375" s="157">
        <v>69500</v>
      </c>
      <c r="F1375" s="97">
        <f t="shared" si="50"/>
        <v>105.95206698000021</v>
      </c>
      <c r="G1375" s="96">
        <f t="shared" si="51"/>
        <v>119.84531504832955</v>
      </c>
      <c r="H1375" s="127">
        <v>579.91420000000005</v>
      </c>
      <c r="I1375" s="158" t="s">
        <v>58</v>
      </c>
      <c r="J1375" s="101" t="s">
        <v>491</v>
      </c>
      <c r="K1375" s="127" t="s">
        <v>1138</v>
      </c>
      <c r="L1375" s="130" t="s">
        <v>1071</v>
      </c>
      <c r="M1375" s="91" t="s">
        <v>492</v>
      </c>
    </row>
    <row r="1376" spans="1:13" ht="12.75" customHeight="1" x14ac:dyDescent="0.2">
      <c r="A1376" s="123">
        <v>42123</v>
      </c>
      <c r="B1376" s="89" t="s">
        <v>1434</v>
      </c>
      <c r="C1376" s="159" t="s">
        <v>158</v>
      </c>
      <c r="D1376" s="171" t="s">
        <v>159</v>
      </c>
      <c r="E1376" s="157">
        <v>224000</v>
      </c>
      <c r="F1376" s="97">
        <f t="shared" si="50"/>
        <v>341.48579861179923</v>
      </c>
      <c r="G1376" s="96">
        <f t="shared" si="51"/>
        <v>386.26403699029959</v>
      </c>
      <c r="H1376" s="127">
        <v>579.91420000000005</v>
      </c>
      <c r="I1376" s="158" t="s">
        <v>58</v>
      </c>
      <c r="J1376" s="101" t="s">
        <v>491</v>
      </c>
      <c r="K1376" s="127" t="s">
        <v>1138</v>
      </c>
      <c r="L1376" s="130" t="s">
        <v>1071</v>
      </c>
      <c r="M1376" s="91" t="s">
        <v>492</v>
      </c>
    </row>
    <row r="1377" spans="1:13" ht="12.75" customHeight="1" x14ac:dyDescent="0.2">
      <c r="A1377" s="123">
        <v>42123</v>
      </c>
      <c r="B1377" s="89" t="s">
        <v>1193</v>
      </c>
      <c r="C1377" s="159" t="s">
        <v>117</v>
      </c>
      <c r="D1377" s="171" t="s">
        <v>9</v>
      </c>
      <c r="E1377" s="157">
        <v>1000</v>
      </c>
      <c r="F1377" s="97">
        <f t="shared" si="50"/>
        <v>1.5244901723741038</v>
      </c>
      <c r="G1377" s="96">
        <f t="shared" si="51"/>
        <v>1.724393022278123</v>
      </c>
      <c r="H1377" s="127">
        <v>579.91420000000005</v>
      </c>
      <c r="I1377" s="158" t="s">
        <v>58</v>
      </c>
      <c r="J1377" s="101" t="s">
        <v>491</v>
      </c>
      <c r="K1377" s="127" t="s">
        <v>1138</v>
      </c>
      <c r="L1377" s="130" t="s">
        <v>1071</v>
      </c>
      <c r="M1377" s="91" t="s">
        <v>492</v>
      </c>
    </row>
    <row r="1378" spans="1:13" ht="12.75" customHeight="1" x14ac:dyDescent="0.2">
      <c r="A1378" s="123">
        <v>42123</v>
      </c>
      <c r="B1378" s="132" t="s">
        <v>1712</v>
      </c>
      <c r="C1378" s="169" t="s">
        <v>226</v>
      </c>
      <c r="D1378" s="171" t="s">
        <v>15</v>
      </c>
      <c r="E1378" s="157">
        <v>10000</v>
      </c>
      <c r="F1378" s="97">
        <f t="shared" si="50"/>
        <v>15.244901723741037</v>
      </c>
      <c r="G1378" s="96">
        <f t="shared" si="51"/>
        <v>17.243930222781231</v>
      </c>
      <c r="H1378" s="127">
        <v>579.91420000000005</v>
      </c>
      <c r="I1378" s="158" t="s">
        <v>16</v>
      </c>
      <c r="J1378" s="101" t="s">
        <v>491</v>
      </c>
      <c r="K1378" s="126" t="s">
        <v>1140</v>
      </c>
      <c r="L1378" s="130" t="s">
        <v>1071</v>
      </c>
      <c r="M1378" s="91" t="s">
        <v>492</v>
      </c>
    </row>
    <row r="1379" spans="1:13" ht="12.75" customHeight="1" x14ac:dyDescent="0.2">
      <c r="A1379" s="123">
        <v>42123</v>
      </c>
      <c r="B1379" s="132" t="s">
        <v>1713</v>
      </c>
      <c r="C1379" s="167" t="s">
        <v>226</v>
      </c>
      <c r="D1379" s="171" t="s">
        <v>15</v>
      </c>
      <c r="E1379" s="157">
        <v>10000</v>
      </c>
      <c r="F1379" s="97">
        <f t="shared" si="50"/>
        <v>15.244901723741037</v>
      </c>
      <c r="G1379" s="96">
        <f t="shared" si="51"/>
        <v>17.243930222781231</v>
      </c>
      <c r="H1379" s="127">
        <v>579.91420000000005</v>
      </c>
      <c r="I1379" s="158" t="s">
        <v>16</v>
      </c>
      <c r="J1379" s="101" t="s">
        <v>491</v>
      </c>
      <c r="K1379" s="126" t="s">
        <v>1140</v>
      </c>
      <c r="L1379" s="130" t="s">
        <v>1071</v>
      </c>
      <c r="M1379" s="91" t="s">
        <v>492</v>
      </c>
    </row>
    <row r="1380" spans="1:13" ht="12.75" customHeight="1" x14ac:dyDescent="0.2">
      <c r="A1380" s="123">
        <v>42123</v>
      </c>
      <c r="B1380" s="132" t="s">
        <v>1714</v>
      </c>
      <c r="C1380" s="166" t="s">
        <v>226</v>
      </c>
      <c r="D1380" s="171" t="s">
        <v>15</v>
      </c>
      <c r="E1380" s="157">
        <v>10000</v>
      </c>
      <c r="F1380" s="97">
        <f t="shared" si="50"/>
        <v>15.244901723741037</v>
      </c>
      <c r="G1380" s="96">
        <f t="shared" si="51"/>
        <v>17.243930222781231</v>
      </c>
      <c r="H1380" s="127">
        <v>579.91420000000005</v>
      </c>
      <c r="I1380" s="158" t="s">
        <v>16</v>
      </c>
      <c r="J1380" s="101" t="s">
        <v>491</v>
      </c>
      <c r="K1380" s="126" t="s">
        <v>1140</v>
      </c>
      <c r="L1380" s="130" t="s">
        <v>1071</v>
      </c>
      <c r="M1380" s="91" t="s">
        <v>492</v>
      </c>
    </row>
    <row r="1381" spans="1:13" ht="12.75" customHeight="1" x14ac:dyDescent="0.2">
      <c r="A1381" s="123">
        <v>42123</v>
      </c>
      <c r="B1381" s="132" t="s">
        <v>1715</v>
      </c>
      <c r="C1381" s="166" t="s">
        <v>226</v>
      </c>
      <c r="D1381" s="171" t="s">
        <v>15</v>
      </c>
      <c r="E1381" s="157">
        <v>10000</v>
      </c>
      <c r="F1381" s="97">
        <f t="shared" si="50"/>
        <v>15.244901723741037</v>
      </c>
      <c r="G1381" s="96">
        <f t="shared" si="51"/>
        <v>17.243930222781231</v>
      </c>
      <c r="H1381" s="127">
        <v>579.91420000000005</v>
      </c>
      <c r="I1381" s="158" t="s">
        <v>16</v>
      </c>
      <c r="J1381" s="101" t="s">
        <v>491</v>
      </c>
      <c r="K1381" s="126" t="s">
        <v>1140</v>
      </c>
      <c r="L1381" s="130" t="s">
        <v>1071</v>
      </c>
      <c r="M1381" s="91" t="s">
        <v>492</v>
      </c>
    </row>
    <row r="1382" spans="1:13" ht="12.75" customHeight="1" x14ac:dyDescent="0.2">
      <c r="A1382" s="123">
        <v>42123</v>
      </c>
      <c r="B1382" s="132" t="s">
        <v>1716</v>
      </c>
      <c r="C1382" s="166" t="s">
        <v>226</v>
      </c>
      <c r="D1382" s="171" t="s">
        <v>15</v>
      </c>
      <c r="E1382" s="157">
        <v>10000</v>
      </c>
      <c r="F1382" s="97">
        <f t="shared" si="50"/>
        <v>15.244901723741037</v>
      </c>
      <c r="G1382" s="96">
        <f t="shared" si="51"/>
        <v>17.243930222781231</v>
      </c>
      <c r="H1382" s="127">
        <v>579.91420000000005</v>
      </c>
      <c r="I1382" s="158" t="s">
        <v>16</v>
      </c>
      <c r="J1382" s="101" t="s">
        <v>491</v>
      </c>
      <c r="K1382" s="126" t="s">
        <v>1140</v>
      </c>
      <c r="L1382" s="130" t="s">
        <v>1071</v>
      </c>
      <c r="M1382" s="91" t="s">
        <v>492</v>
      </c>
    </row>
    <row r="1383" spans="1:13" ht="12.75" customHeight="1" x14ac:dyDescent="0.2">
      <c r="A1383" s="123">
        <v>42123</v>
      </c>
      <c r="B1383" s="132" t="s">
        <v>1717</v>
      </c>
      <c r="C1383" s="166" t="s">
        <v>226</v>
      </c>
      <c r="D1383" s="171" t="s">
        <v>15</v>
      </c>
      <c r="E1383" s="157">
        <v>10000</v>
      </c>
      <c r="F1383" s="97">
        <f t="shared" si="50"/>
        <v>15.244901723741037</v>
      </c>
      <c r="G1383" s="96">
        <f t="shared" si="51"/>
        <v>17.243930222781231</v>
      </c>
      <c r="H1383" s="127">
        <v>579.91420000000005</v>
      </c>
      <c r="I1383" s="158" t="s">
        <v>16</v>
      </c>
      <c r="J1383" s="101" t="s">
        <v>491</v>
      </c>
      <c r="K1383" s="126" t="s">
        <v>1140</v>
      </c>
      <c r="L1383" s="130" t="s">
        <v>1071</v>
      </c>
      <c r="M1383" s="91" t="s">
        <v>492</v>
      </c>
    </row>
    <row r="1384" spans="1:13" ht="12.75" customHeight="1" x14ac:dyDescent="0.2">
      <c r="A1384" s="123">
        <v>42123</v>
      </c>
      <c r="B1384" s="132" t="s">
        <v>1709</v>
      </c>
      <c r="C1384" s="166" t="s">
        <v>226</v>
      </c>
      <c r="D1384" s="171" t="s">
        <v>15</v>
      </c>
      <c r="E1384" s="157">
        <v>10000</v>
      </c>
      <c r="F1384" s="97">
        <f t="shared" si="50"/>
        <v>15.244901723741037</v>
      </c>
      <c r="G1384" s="96">
        <f t="shared" si="51"/>
        <v>17.243930222781231</v>
      </c>
      <c r="H1384" s="127">
        <v>579.91420000000005</v>
      </c>
      <c r="I1384" s="158" t="s">
        <v>16</v>
      </c>
      <c r="J1384" s="101" t="s">
        <v>491</v>
      </c>
      <c r="K1384" s="126" t="s">
        <v>1140</v>
      </c>
      <c r="L1384" s="130" t="s">
        <v>1071</v>
      </c>
      <c r="M1384" s="91" t="s">
        <v>492</v>
      </c>
    </row>
    <row r="1385" spans="1:13" ht="12.75" customHeight="1" x14ac:dyDescent="0.2">
      <c r="A1385" s="123">
        <v>42123</v>
      </c>
      <c r="B1385" s="161" t="s">
        <v>1710</v>
      </c>
      <c r="C1385" s="89" t="s">
        <v>226</v>
      </c>
      <c r="D1385" s="138" t="s">
        <v>15</v>
      </c>
      <c r="E1385" s="157">
        <v>10000</v>
      </c>
      <c r="F1385" s="97">
        <f t="shared" si="50"/>
        <v>15.244901723741037</v>
      </c>
      <c r="G1385" s="96">
        <f t="shared" si="51"/>
        <v>17.243930222781231</v>
      </c>
      <c r="H1385" s="127">
        <v>579.91420000000005</v>
      </c>
      <c r="I1385" s="158" t="s">
        <v>16</v>
      </c>
      <c r="J1385" s="101" t="s">
        <v>491</v>
      </c>
      <c r="K1385" s="126" t="s">
        <v>1140</v>
      </c>
      <c r="L1385" s="130" t="s">
        <v>1071</v>
      </c>
      <c r="M1385" s="91" t="s">
        <v>492</v>
      </c>
    </row>
    <row r="1386" spans="1:13" ht="12.75" customHeight="1" x14ac:dyDescent="0.2">
      <c r="A1386" s="123">
        <v>42123</v>
      </c>
      <c r="B1386" s="161" t="s">
        <v>1711</v>
      </c>
      <c r="C1386" s="89" t="s">
        <v>226</v>
      </c>
      <c r="D1386" s="171" t="s">
        <v>15</v>
      </c>
      <c r="E1386" s="157">
        <v>10000</v>
      </c>
      <c r="F1386" s="97">
        <f t="shared" si="50"/>
        <v>15.244901723741037</v>
      </c>
      <c r="G1386" s="96">
        <f t="shared" si="51"/>
        <v>17.243930222781231</v>
      </c>
      <c r="H1386" s="127">
        <v>579.91420000000005</v>
      </c>
      <c r="I1386" s="158" t="s">
        <v>16</v>
      </c>
      <c r="J1386" s="101" t="s">
        <v>491</v>
      </c>
      <c r="K1386" s="126" t="s">
        <v>1140</v>
      </c>
      <c r="L1386" s="130" t="s">
        <v>1071</v>
      </c>
      <c r="M1386" s="91" t="s">
        <v>492</v>
      </c>
    </row>
    <row r="1387" spans="1:13" ht="12.75" customHeight="1" x14ac:dyDescent="0.2">
      <c r="A1387" s="123">
        <v>42123</v>
      </c>
      <c r="B1387" s="161" t="s">
        <v>1412</v>
      </c>
      <c r="C1387" s="89" t="s">
        <v>226</v>
      </c>
      <c r="D1387" s="171" t="s">
        <v>15</v>
      </c>
      <c r="E1387" s="157">
        <v>10000</v>
      </c>
      <c r="F1387" s="97">
        <f t="shared" si="50"/>
        <v>15.244901723741037</v>
      </c>
      <c r="G1387" s="96">
        <f t="shared" si="51"/>
        <v>17.243930222781231</v>
      </c>
      <c r="H1387" s="127">
        <v>579.91420000000005</v>
      </c>
      <c r="I1387" s="158" t="s">
        <v>16</v>
      </c>
      <c r="J1387" s="101" t="s">
        <v>491</v>
      </c>
      <c r="K1387" s="126" t="s">
        <v>1140</v>
      </c>
      <c r="L1387" s="130" t="s">
        <v>1071</v>
      </c>
      <c r="M1387" s="91" t="s">
        <v>492</v>
      </c>
    </row>
    <row r="1388" spans="1:13" ht="12.75" customHeight="1" x14ac:dyDescent="0.2">
      <c r="A1388" s="123">
        <v>42123</v>
      </c>
      <c r="B1388" s="161" t="s">
        <v>449</v>
      </c>
      <c r="C1388" s="89" t="s">
        <v>226</v>
      </c>
      <c r="D1388" s="171" t="s">
        <v>15</v>
      </c>
      <c r="E1388" s="157">
        <v>15000</v>
      </c>
      <c r="F1388" s="97">
        <f t="shared" si="50"/>
        <v>22.867352585611556</v>
      </c>
      <c r="G1388" s="96">
        <f t="shared" si="51"/>
        <v>25.865895334171846</v>
      </c>
      <c r="H1388" s="127">
        <v>579.91420000000005</v>
      </c>
      <c r="I1388" s="158" t="s">
        <v>16</v>
      </c>
      <c r="J1388" s="101" t="s">
        <v>491</v>
      </c>
      <c r="K1388" s="126" t="s">
        <v>1139</v>
      </c>
      <c r="L1388" s="130" t="s">
        <v>1071</v>
      </c>
      <c r="M1388" s="91" t="s">
        <v>492</v>
      </c>
    </row>
    <row r="1389" spans="1:13" ht="12.75" customHeight="1" x14ac:dyDescent="0.2">
      <c r="A1389" s="123">
        <v>42123</v>
      </c>
      <c r="B1389" s="161" t="s">
        <v>1718</v>
      </c>
      <c r="C1389" s="126" t="s">
        <v>226</v>
      </c>
      <c r="D1389" s="171" t="s">
        <v>15</v>
      </c>
      <c r="E1389" s="157">
        <v>15000</v>
      </c>
      <c r="F1389" s="97">
        <f t="shared" si="50"/>
        <v>22.867352585611556</v>
      </c>
      <c r="G1389" s="96">
        <f t="shared" si="51"/>
        <v>25.865895334171846</v>
      </c>
      <c r="H1389" s="127">
        <v>579.91420000000005</v>
      </c>
      <c r="I1389" s="158" t="s">
        <v>16</v>
      </c>
      <c r="J1389" s="101" t="s">
        <v>491</v>
      </c>
      <c r="K1389" s="126" t="s">
        <v>1139</v>
      </c>
      <c r="L1389" s="130" t="s">
        <v>1071</v>
      </c>
      <c r="M1389" s="91" t="s">
        <v>492</v>
      </c>
    </row>
    <row r="1390" spans="1:13" ht="12.75" customHeight="1" x14ac:dyDescent="0.2">
      <c r="A1390" s="123">
        <v>42123</v>
      </c>
      <c r="B1390" s="161" t="s">
        <v>1719</v>
      </c>
      <c r="C1390" s="126" t="s">
        <v>226</v>
      </c>
      <c r="D1390" s="171" t="s">
        <v>15</v>
      </c>
      <c r="E1390" s="157">
        <v>15000</v>
      </c>
      <c r="F1390" s="97">
        <f t="shared" si="50"/>
        <v>22.867352585611556</v>
      </c>
      <c r="G1390" s="96">
        <f t="shared" si="51"/>
        <v>25.865895334171846</v>
      </c>
      <c r="H1390" s="127">
        <v>579.91420000000005</v>
      </c>
      <c r="I1390" s="158" t="s">
        <v>16</v>
      </c>
      <c r="J1390" s="101" t="s">
        <v>491</v>
      </c>
      <c r="K1390" s="126" t="s">
        <v>1139</v>
      </c>
      <c r="L1390" s="130" t="s">
        <v>1071</v>
      </c>
      <c r="M1390" s="91" t="s">
        <v>492</v>
      </c>
    </row>
    <row r="1391" spans="1:13" ht="12.75" customHeight="1" x14ac:dyDescent="0.2">
      <c r="A1391" s="123">
        <v>42123</v>
      </c>
      <c r="B1391" s="161" t="s">
        <v>1720</v>
      </c>
      <c r="C1391" s="126" t="s">
        <v>226</v>
      </c>
      <c r="D1391" s="171" t="s">
        <v>15</v>
      </c>
      <c r="E1391" s="157">
        <v>15000</v>
      </c>
      <c r="F1391" s="97">
        <f t="shared" si="50"/>
        <v>22.867352585611556</v>
      </c>
      <c r="G1391" s="96">
        <f t="shared" si="51"/>
        <v>25.865895334171846</v>
      </c>
      <c r="H1391" s="127">
        <v>579.91420000000005</v>
      </c>
      <c r="I1391" s="158" t="s">
        <v>16</v>
      </c>
      <c r="J1391" s="101" t="s">
        <v>491</v>
      </c>
      <c r="K1391" s="126" t="s">
        <v>1139</v>
      </c>
      <c r="L1391" s="130" t="s">
        <v>1071</v>
      </c>
      <c r="M1391" s="91" t="s">
        <v>492</v>
      </c>
    </row>
    <row r="1392" spans="1:13" ht="12.75" customHeight="1" x14ac:dyDescent="0.2">
      <c r="A1392" s="123">
        <v>42123</v>
      </c>
      <c r="B1392" s="161" t="s">
        <v>1721</v>
      </c>
      <c r="C1392" s="126" t="s">
        <v>226</v>
      </c>
      <c r="D1392" s="171" t="s">
        <v>15</v>
      </c>
      <c r="E1392" s="157">
        <v>15000</v>
      </c>
      <c r="F1392" s="97">
        <f t="shared" si="50"/>
        <v>22.867352585611556</v>
      </c>
      <c r="G1392" s="96">
        <f t="shared" si="51"/>
        <v>25.865895334171846</v>
      </c>
      <c r="H1392" s="127">
        <v>579.91420000000005</v>
      </c>
      <c r="I1392" s="158" t="s">
        <v>16</v>
      </c>
      <c r="J1392" s="101" t="s">
        <v>491</v>
      </c>
      <c r="K1392" s="126" t="s">
        <v>1139</v>
      </c>
      <c r="L1392" s="130" t="s">
        <v>1071</v>
      </c>
      <c r="M1392" s="91" t="s">
        <v>492</v>
      </c>
    </row>
    <row r="1393" spans="1:13" ht="12.75" customHeight="1" x14ac:dyDescent="0.2">
      <c r="A1393" s="123">
        <v>42123</v>
      </c>
      <c r="B1393" s="161" t="s">
        <v>455</v>
      </c>
      <c r="C1393" s="126" t="s">
        <v>226</v>
      </c>
      <c r="D1393" s="171" t="s">
        <v>15</v>
      </c>
      <c r="E1393" s="157">
        <v>15000</v>
      </c>
      <c r="F1393" s="97">
        <f t="shared" si="50"/>
        <v>22.867352585611556</v>
      </c>
      <c r="G1393" s="96">
        <f t="shared" si="51"/>
        <v>25.865895334171846</v>
      </c>
      <c r="H1393" s="127">
        <v>579.91420000000005</v>
      </c>
      <c r="I1393" s="158" t="s">
        <v>16</v>
      </c>
      <c r="J1393" s="101" t="s">
        <v>491</v>
      </c>
      <c r="K1393" s="126" t="s">
        <v>1139</v>
      </c>
      <c r="L1393" s="130" t="s">
        <v>1071</v>
      </c>
      <c r="M1393" s="91" t="s">
        <v>492</v>
      </c>
    </row>
    <row r="1394" spans="1:13" ht="12.75" customHeight="1" x14ac:dyDescent="0.2">
      <c r="A1394" s="123">
        <v>42123</v>
      </c>
      <c r="B1394" s="161" t="s">
        <v>456</v>
      </c>
      <c r="C1394" s="126" t="s">
        <v>226</v>
      </c>
      <c r="D1394" s="171" t="s">
        <v>15</v>
      </c>
      <c r="E1394" s="157">
        <v>15000</v>
      </c>
      <c r="F1394" s="97">
        <f t="shared" si="50"/>
        <v>22.867352585611556</v>
      </c>
      <c r="G1394" s="96">
        <f t="shared" si="51"/>
        <v>25.865895334171846</v>
      </c>
      <c r="H1394" s="127">
        <v>579.91420000000005</v>
      </c>
      <c r="I1394" s="158" t="s">
        <v>16</v>
      </c>
      <c r="J1394" s="101" t="s">
        <v>491</v>
      </c>
      <c r="K1394" s="126" t="s">
        <v>1139</v>
      </c>
      <c r="L1394" s="130" t="s">
        <v>1071</v>
      </c>
      <c r="M1394" s="91" t="s">
        <v>492</v>
      </c>
    </row>
    <row r="1395" spans="1:13" ht="12.75" customHeight="1" x14ac:dyDescent="0.2">
      <c r="A1395" s="123">
        <v>42123</v>
      </c>
      <c r="B1395" s="161" t="s">
        <v>451</v>
      </c>
      <c r="C1395" s="126" t="s">
        <v>226</v>
      </c>
      <c r="D1395" s="171" t="s">
        <v>15</v>
      </c>
      <c r="E1395" s="157">
        <v>15000</v>
      </c>
      <c r="F1395" s="97">
        <f t="shared" si="50"/>
        <v>22.867352585611556</v>
      </c>
      <c r="G1395" s="96">
        <f t="shared" si="51"/>
        <v>25.865895334171846</v>
      </c>
      <c r="H1395" s="127">
        <v>579.91420000000005</v>
      </c>
      <c r="I1395" s="158" t="s">
        <v>16</v>
      </c>
      <c r="J1395" s="101" t="s">
        <v>491</v>
      </c>
      <c r="K1395" s="126" t="s">
        <v>1139</v>
      </c>
      <c r="L1395" s="130" t="s">
        <v>1071</v>
      </c>
      <c r="M1395" s="91" t="s">
        <v>492</v>
      </c>
    </row>
    <row r="1396" spans="1:13" ht="12.75" customHeight="1" x14ac:dyDescent="0.2">
      <c r="A1396" s="123">
        <v>42123</v>
      </c>
      <c r="B1396" s="161" t="s">
        <v>453</v>
      </c>
      <c r="C1396" s="126" t="s">
        <v>226</v>
      </c>
      <c r="D1396" s="171" t="s">
        <v>15</v>
      </c>
      <c r="E1396" s="157">
        <v>15000</v>
      </c>
      <c r="F1396" s="97">
        <f t="shared" si="50"/>
        <v>22.867352585611556</v>
      </c>
      <c r="G1396" s="96">
        <f t="shared" si="51"/>
        <v>25.865895334171846</v>
      </c>
      <c r="H1396" s="127">
        <v>579.91420000000005</v>
      </c>
      <c r="I1396" s="158" t="s">
        <v>16</v>
      </c>
      <c r="J1396" s="101" t="s">
        <v>491</v>
      </c>
      <c r="K1396" s="126" t="s">
        <v>1139</v>
      </c>
      <c r="L1396" s="130" t="s">
        <v>1071</v>
      </c>
      <c r="M1396" s="91" t="s">
        <v>492</v>
      </c>
    </row>
    <row r="1397" spans="1:13" ht="12.75" customHeight="1" x14ac:dyDescent="0.2">
      <c r="A1397" s="123">
        <v>42123</v>
      </c>
      <c r="B1397" s="161" t="s">
        <v>448</v>
      </c>
      <c r="C1397" s="126" t="s">
        <v>226</v>
      </c>
      <c r="D1397" s="171" t="s">
        <v>15</v>
      </c>
      <c r="E1397" s="157">
        <v>15000</v>
      </c>
      <c r="F1397" s="97">
        <f t="shared" si="50"/>
        <v>22.867352585611556</v>
      </c>
      <c r="G1397" s="96">
        <f t="shared" si="51"/>
        <v>25.865895334171846</v>
      </c>
      <c r="H1397" s="127">
        <v>579.91420000000005</v>
      </c>
      <c r="I1397" s="158" t="s">
        <v>16</v>
      </c>
      <c r="J1397" s="101" t="s">
        <v>491</v>
      </c>
      <c r="K1397" s="126" t="s">
        <v>1139</v>
      </c>
      <c r="L1397" s="130" t="s">
        <v>1071</v>
      </c>
      <c r="M1397" s="91" t="s">
        <v>492</v>
      </c>
    </row>
    <row r="1398" spans="1:13" ht="12.75" customHeight="1" x14ac:dyDescent="0.2">
      <c r="A1398" s="123">
        <v>42123</v>
      </c>
      <c r="B1398" s="156" t="s">
        <v>1429</v>
      </c>
      <c r="C1398" s="126" t="s">
        <v>256</v>
      </c>
      <c r="D1398" s="159" t="s">
        <v>9</v>
      </c>
      <c r="E1398" s="157">
        <v>15400</v>
      </c>
      <c r="F1398" s="97">
        <f t="shared" si="50"/>
        <v>23.477148654561198</v>
      </c>
      <c r="G1398" s="96">
        <f t="shared" si="51"/>
        <v>26.555652543083095</v>
      </c>
      <c r="H1398" s="127">
        <v>579.91420000000005</v>
      </c>
      <c r="I1398" s="158" t="s">
        <v>239</v>
      </c>
      <c r="J1398" s="101" t="s">
        <v>491</v>
      </c>
      <c r="K1398" s="126" t="s">
        <v>866</v>
      </c>
      <c r="L1398" s="130" t="s">
        <v>1071</v>
      </c>
      <c r="M1398" s="91" t="s">
        <v>492</v>
      </c>
    </row>
    <row r="1399" spans="1:13" x14ac:dyDescent="0.2">
      <c r="A1399" s="191">
        <v>42125</v>
      </c>
      <c r="B1399" s="132" t="s">
        <v>1498</v>
      </c>
      <c r="C1399" s="154" t="s">
        <v>117</v>
      </c>
      <c r="D1399" s="155" t="s">
        <v>9</v>
      </c>
      <c r="E1399" s="157">
        <v>800</v>
      </c>
      <c r="F1399" s="97">
        <f t="shared" si="50"/>
        <v>1.2195921378992831</v>
      </c>
      <c r="G1399" s="96">
        <f t="shared" si="51"/>
        <v>1.3795144178224985</v>
      </c>
      <c r="H1399" s="127">
        <v>579.91420000000005</v>
      </c>
      <c r="I1399" s="158" t="s">
        <v>58</v>
      </c>
      <c r="J1399" s="101" t="s">
        <v>491</v>
      </c>
      <c r="K1399" s="126" t="s">
        <v>1435</v>
      </c>
      <c r="L1399" s="130" t="s">
        <v>1071</v>
      </c>
      <c r="M1399" s="91" t="s">
        <v>492</v>
      </c>
    </row>
    <row r="1400" spans="1:13" x14ac:dyDescent="0.2">
      <c r="A1400" s="191">
        <v>42125</v>
      </c>
      <c r="B1400" s="132" t="s">
        <v>1499</v>
      </c>
      <c r="C1400" s="154" t="s">
        <v>117</v>
      </c>
      <c r="D1400" s="155" t="s">
        <v>9</v>
      </c>
      <c r="E1400" s="157">
        <v>1000</v>
      </c>
      <c r="F1400" s="97">
        <f t="shared" si="50"/>
        <v>1.5244901723741038</v>
      </c>
      <c r="G1400" s="96">
        <f t="shared" si="51"/>
        <v>1.724393022278123</v>
      </c>
      <c r="H1400" s="127">
        <v>579.91420000000005</v>
      </c>
      <c r="I1400" s="158" t="s">
        <v>58</v>
      </c>
      <c r="J1400" s="101" t="s">
        <v>491</v>
      </c>
      <c r="K1400" s="126" t="s">
        <v>1435</v>
      </c>
      <c r="L1400" s="130" t="s">
        <v>1071</v>
      </c>
      <c r="M1400" s="91" t="s">
        <v>492</v>
      </c>
    </row>
    <row r="1401" spans="1:13" x14ac:dyDescent="0.2">
      <c r="A1401" s="191">
        <v>42125</v>
      </c>
      <c r="B1401" s="132" t="s">
        <v>1500</v>
      </c>
      <c r="C1401" s="154" t="s">
        <v>117</v>
      </c>
      <c r="D1401" s="155" t="s">
        <v>9</v>
      </c>
      <c r="E1401" s="157">
        <v>300</v>
      </c>
      <c r="F1401" s="97">
        <f t="shared" si="50"/>
        <v>0.45734705171223117</v>
      </c>
      <c r="G1401" s="96">
        <f t="shared" si="51"/>
        <v>0.51731790668343691</v>
      </c>
      <c r="H1401" s="127">
        <v>579.91420000000005</v>
      </c>
      <c r="I1401" s="158" t="s">
        <v>58</v>
      </c>
      <c r="J1401" s="101" t="s">
        <v>491</v>
      </c>
      <c r="K1401" s="126" t="s">
        <v>1435</v>
      </c>
      <c r="L1401" s="130" t="s">
        <v>1071</v>
      </c>
      <c r="M1401" s="91" t="s">
        <v>492</v>
      </c>
    </row>
    <row r="1402" spans="1:13" x14ac:dyDescent="0.2">
      <c r="A1402" s="191">
        <v>42125</v>
      </c>
      <c r="B1402" s="132" t="s">
        <v>1501</v>
      </c>
      <c r="C1402" s="154" t="s">
        <v>117</v>
      </c>
      <c r="D1402" s="155" t="s">
        <v>9</v>
      </c>
      <c r="E1402" s="157">
        <v>1100</v>
      </c>
      <c r="F1402" s="97">
        <f t="shared" si="50"/>
        <v>1.6769391896115142</v>
      </c>
      <c r="G1402" s="96">
        <f t="shared" si="51"/>
        <v>1.8968323245059353</v>
      </c>
      <c r="H1402" s="127">
        <v>579.91420000000005</v>
      </c>
      <c r="I1402" s="158" t="s">
        <v>58</v>
      </c>
      <c r="J1402" s="101" t="s">
        <v>491</v>
      </c>
      <c r="K1402" s="126" t="s">
        <v>1435</v>
      </c>
      <c r="L1402" s="130" t="s">
        <v>1071</v>
      </c>
      <c r="M1402" s="91" t="s">
        <v>492</v>
      </c>
    </row>
    <row r="1403" spans="1:13" ht="15" x14ac:dyDescent="0.2">
      <c r="A1403" s="191">
        <v>42126</v>
      </c>
      <c r="B1403" s="132" t="s">
        <v>1668</v>
      </c>
      <c r="C1403" s="154" t="s">
        <v>117</v>
      </c>
      <c r="D1403" s="155" t="s">
        <v>8</v>
      </c>
      <c r="E1403" s="157">
        <v>1800</v>
      </c>
      <c r="F1403" s="97">
        <f t="shared" si="50"/>
        <v>2.7440823102733867</v>
      </c>
      <c r="G1403" s="96">
        <f t="shared" si="51"/>
        <v>3.1039074401006217</v>
      </c>
      <c r="H1403" s="127">
        <v>579.91420000000005</v>
      </c>
      <c r="I1403" s="234" t="s">
        <v>12</v>
      </c>
      <c r="J1403" s="101" t="s">
        <v>491</v>
      </c>
      <c r="K1403" s="126" t="s">
        <v>1436</v>
      </c>
      <c r="L1403" s="130" t="s">
        <v>1071</v>
      </c>
      <c r="M1403" s="91" t="s">
        <v>492</v>
      </c>
    </row>
    <row r="1404" spans="1:13" ht="15" x14ac:dyDescent="0.2">
      <c r="A1404" s="191">
        <v>42126</v>
      </c>
      <c r="B1404" s="132" t="s">
        <v>1669</v>
      </c>
      <c r="C1404" s="154" t="s">
        <v>237</v>
      </c>
      <c r="D1404" s="155" t="s">
        <v>8</v>
      </c>
      <c r="E1404" s="157">
        <v>1350</v>
      </c>
      <c r="F1404" s="97">
        <f t="shared" si="50"/>
        <v>2.0580617327050401</v>
      </c>
      <c r="G1404" s="96">
        <f t="shared" si="51"/>
        <v>2.3279305800754662</v>
      </c>
      <c r="H1404" s="127">
        <v>579.91420000000005</v>
      </c>
      <c r="I1404" s="234" t="s">
        <v>12</v>
      </c>
      <c r="J1404" s="101" t="s">
        <v>491</v>
      </c>
      <c r="K1404" s="126" t="s">
        <v>1436</v>
      </c>
      <c r="L1404" s="130" t="s">
        <v>1071</v>
      </c>
      <c r="M1404" s="91" t="s">
        <v>492</v>
      </c>
    </row>
    <row r="1405" spans="1:13" x14ac:dyDescent="0.2">
      <c r="A1405" s="191">
        <v>42129</v>
      </c>
      <c r="B1405" s="89" t="s">
        <v>1495</v>
      </c>
      <c r="C1405" s="166" t="s">
        <v>158</v>
      </c>
      <c r="D1405" s="159" t="s">
        <v>9</v>
      </c>
      <c r="E1405" s="157">
        <v>322500</v>
      </c>
      <c r="F1405" s="97">
        <f t="shared" si="50"/>
        <v>491.64808059064848</v>
      </c>
      <c r="G1405" s="96">
        <f t="shared" si="51"/>
        <v>556.1167496846947</v>
      </c>
      <c r="H1405" s="127">
        <v>579.91420000000005</v>
      </c>
      <c r="I1405" s="158" t="s">
        <v>239</v>
      </c>
      <c r="J1405" s="101" t="s">
        <v>491</v>
      </c>
      <c r="K1405" s="126" t="s">
        <v>1492</v>
      </c>
      <c r="L1405" s="130" t="s">
        <v>1071</v>
      </c>
      <c r="M1405" s="91" t="s">
        <v>492</v>
      </c>
    </row>
    <row r="1406" spans="1:13" x14ac:dyDescent="0.2">
      <c r="A1406" s="191">
        <v>42129</v>
      </c>
      <c r="B1406" s="132" t="s">
        <v>1503</v>
      </c>
      <c r="C1406" s="154" t="s">
        <v>117</v>
      </c>
      <c r="D1406" s="155" t="s">
        <v>9</v>
      </c>
      <c r="E1406" s="157">
        <v>700</v>
      </c>
      <c r="F1406" s="97">
        <f t="shared" si="50"/>
        <v>1.0671431206618727</v>
      </c>
      <c r="G1406" s="96">
        <f t="shared" si="51"/>
        <v>1.2070751155946862</v>
      </c>
      <c r="H1406" s="127">
        <v>579.91420000000005</v>
      </c>
      <c r="I1406" s="158" t="s">
        <v>58</v>
      </c>
      <c r="J1406" s="101" t="s">
        <v>491</v>
      </c>
      <c r="K1406" s="126" t="s">
        <v>1438</v>
      </c>
      <c r="L1406" s="130" t="s">
        <v>1071</v>
      </c>
      <c r="M1406" s="91" t="s">
        <v>492</v>
      </c>
    </row>
    <row r="1407" spans="1:13" x14ac:dyDescent="0.2">
      <c r="A1407" s="191">
        <v>42129</v>
      </c>
      <c r="B1407" s="132" t="s">
        <v>1502</v>
      </c>
      <c r="C1407" s="154" t="s">
        <v>117</v>
      </c>
      <c r="D1407" s="155" t="s">
        <v>9</v>
      </c>
      <c r="E1407" s="157">
        <v>850</v>
      </c>
      <c r="F1407" s="97">
        <f t="shared" si="50"/>
        <v>1.2958166465179883</v>
      </c>
      <c r="G1407" s="96">
        <f t="shared" si="51"/>
        <v>1.4657340689364047</v>
      </c>
      <c r="H1407" s="127">
        <v>579.91420000000005</v>
      </c>
      <c r="I1407" s="158" t="s">
        <v>58</v>
      </c>
      <c r="J1407" s="101" t="s">
        <v>491</v>
      </c>
      <c r="K1407" s="126" t="s">
        <v>1438</v>
      </c>
      <c r="L1407" s="130" t="s">
        <v>1071</v>
      </c>
      <c r="M1407" s="91" t="s">
        <v>492</v>
      </c>
    </row>
    <row r="1408" spans="1:13" x14ac:dyDescent="0.2">
      <c r="A1408" s="191">
        <v>42129</v>
      </c>
      <c r="B1408" s="132" t="s">
        <v>1504</v>
      </c>
      <c r="C1408" s="154" t="s">
        <v>117</v>
      </c>
      <c r="D1408" s="155" t="s">
        <v>9</v>
      </c>
      <c r="E1408" s="157">
        <v>850</v>
      </c>
      <c r="F1408" s="97">
        <f t="shared" si="50"/>
        <v>1.2958166465179883</v>
      </c>
      <c r="G1408" s="96">
        <f t="shared" si="51"/>
        <v>1.4657340689364047</v>
      </c>
      <c r="H1408" s="127">
        <v>579.91420000000005</v>
      </c>
      <c r="I1408" s="158" t="s">
        <v>58</v>
      </c>
      <c r="J1408" s="101" t="s">
        <v>491</v>
      </c>
      <c r="K1408" s="126" t="s">
        <v>1439</v>
      </c>
      <c r="L1408" s="130" t="s">
        <v>1071</v>
      </c>
      <c r="M1408" s="91" t="s">
        <v>492</v>
      </c>
    </row>
    <row r="1409" spans="1:13" x14ac:dyDescent="0.2">
      <c r="A1409" s="191">
        <v>42129</v>
      </c>
      <c r="B1409" s="161" t="s">
        <v>1505</v>
      </c>
      <c r="C1409" s="165" t="s">
        <v>117</v>
      </c>
      <c r="D1409" s="155" t="s">
        <v>9</v>
      </c>
      <c r="E1409" s="157">
        <v>800</v>
      </c>
      <c r="F1409" s="97">
        <f t="shared" si="50"/>
        <v>1.2195921378992831</v>
      </c>
      <c r="G1409" s="96">
        <f t="shared" si="51"/>
        <v>1.3795144178224985</v>
      </c>
      <c r="H1409" s="127">
        <v>579.91420000000005</v>
      </c>
      <c r="I1409" s="158" t="s">
        <v>58</v>
      </c>
      <c r="J1409" s="101" t="s">
        <v>491</v>
      </c>
      <c r="K1409" s="126" t="s">
        <v>1439</v>
      </c>
      <c r="L1409" s="130" t="s">
        <v>1071</v>
      </c>
      <c r="M1409" s="91" t="s">
        <v>492</v>
      </c>
    </row>
    <row r="1410" spans="1:13" x14ac:dyDescent="0.2">
      <c r="A1410" s="191">
        <v>42129</v>
      </c>
      <c r="B1410" s="161" t="s">
        <v>1167</v>
      </c>
      <c r="C1410" s="165" t="s">
        <v>117</v>
      </c>
      <c r="D1410" s="155" t="s">
        <v>9</v>
      </c>
      <c r="E1410" s="157">
        <v>450</v>
      </c>
      <c r="F1410" s="97">
        <f t="shared" ref="F1410:F1473" si="52">E1410/655.957</f>
        <v>0.68602057756834667</v>
      </c>
      <c r="G1410" s="96">
        <f t="shared" ref="G1410:G1473" si="53">E1410/H1410</f>
        <v>0.77597686002515542</v>
      </c>
      <c r="H1410" s="127">
        <v>579.91420000000005</v>
      </c>
      <c r="I1410" s="158" t="s">
        <v>58</v>
      </c>
      <c r="J1410" s="101" t="s">
        <v>491</v>
      </c>
      <c r="K1410" s="126" t="s">
        <v>1439</v>
      </c>
      <c r="L1410" s="130" t="s">
        <v>1071</v>
      </c>
      <c r="M1410" s="91" t="s">
        <v>492</v>
      </c>
    </row>
    <row r="1411" spans="1:13" x14ac:dyDescent="0.2">
      <c r="A1411" s="191">
        <v>42129</v>
      </c>
      <c r="B1411" s="161" t="s">
        <v>1506</v>
      </c>
      <c r="C1411" s="165" t="s">
        <v>117</v>
      </c>
      <c r="D1411" s="155" t="s">
        <v>9</v>
      </c>
      <c r="E1411" s="157">
        <v>400</v>
      </c>
      <c r="F1411" s="97">
        <f t="shared" si="52"/>
        <v>0.60979606894964156</v>
      </c>
      <c r="G1411" s="96">
        <f t="shared" si="53"/>
        <v>0.68975720891124925</v>
      </c>
      <c r="H1411" s="127">
        <v>579.91420000000005</v>
      </c>
      <c r="I1411" s="158" t="s">
        <v>58</v>
      </c>
      <c r="J1411" s="101" t="s">
        <v>491</v>
      </c>
      <c r="K1411" s="126" t="s">
        <v>1439</v>
      </c>
      <c r="L1411" s="130" t="s">
        <v>1071</v>
      </c>
      <c r="M1411" s="91" t="s">
        <v>492</v>
      </c>
    </row>
    <row r="1412" spans="1:13" x14ac:dyDescent="0.2">
      <c r="A1412" s="191">
        <v>42129</v>
      </c>
      <c r="B1412" s="132" t="s">
        <v>1507</v>
      </c>
      <c r="C1412" s="235" t="s">
        <v>117</v>
      </c>
      <c r="D1412" s="131" t="s">
        <v>9</v>
      </c>
      <c r="E1412" s="157">
        <v>800</v>
      </c>
      <c r="F1412" s="97">
        <f t="shared" si="52"/>
        <v>1.2195921378992831</v>
      </c>
      <c r="G1412" s="96">
        <f t="shared" si="53"/>
        <v>1.3795144178224985</v>
      </c>
      <c r="H1412" s="127">
        <v>579.91420000000005</v>
      </c>
      <c r="I1412" s="158" t="s">
        <v>58</v>
      </c>
      <c r="J1412" s="101" t="s">
        <v>491</v>
      </c>
      <c r="K1412" s="126" t="s">
        <v>1439</v>
      </c>
      <c r="L1412" s="130" t="s">
        <v>1071</v>
      </c>
      <c r="M1412" s="91" t="s">
        <v>492</v>
      </c>
    </row>
    <row r="1413" spans="1:13" x14ac:dyDescent="0.2">
      <c r="A1413" s="191">
        <v>42129</v>
      </c>
      <c r="B1413" s="132" t="s">
        <v>1508</v>
      </c>
      <c r="C1413" s="235" t="s">
        <v>126</v>
      </c>
      <c r="D1413" s="131" t="s">
        <v>9</v>
      </c>
      <c r="E1413" s="157">
        <v>100000</v>
      </c>
      <c r="F1413" s="97">
        <f t="shared" si="52"/>
        <v>152.44901723741037</v>
      </c>
      <c r="G1413" s="96">
        <f t="shared" si="53"/>
        <v>172.43930222781231</v>
      </c>
      <c r="H1413" s="127">
        <v>579.91420000000005</v>
      </c>
      <c r="I1413" s="158" t="s">
        <v>58</v>
      </c>
      <c r="J1413" s="101" t="s">
        <v>491</v>
      </c>
      <c r="K1413" s="126" t="s">
        <v>1439</v>
      </c>
      <c r="L1413" s="130" t="s">
        <v>1071</v>
      </c>
      <c r="M1413" s="91" t="s">
        <v>492</v>
      </c>
    </row>
    <row r="1414" spans="1:13" x14ac:dyDescent="0.2">
      <c r="A1414" s="191">
        <v>42130</v>
      </c>
      <c r="B1414" s="132" t="s">
        <v>781</v>
      </c>
      <c r="C1414" s="235" t="s">
        <v>117</v>
      </c>
      <c r="D1414" s="131" t="s">
        <v>15</v>
      </c>
      <c r="E1414" s="157">
        <v>1500</v>
      </c>
      <c r="F1414" s="97">
        <f t="shared" si="52"/>
        <v>2.2867352585611558</v>
      </c>
      <c r="G1414" s="96">
        <f t="shared" si="53"/>
        <v>2.5865895334171847</v>
      </c>
      <c r="H1414" s="127">
        <v>579.91420000000005</v>
      </c>
      <c r="I1414" s="158" t="s">
        <v>16</v>
      </c>
      <c r="J1414" s="101" t="s">
        <v>491</v>
      </c>
      <c r="K1414" s="126" t="s">
        <v>1440</v>
      </c>
      <c r="L1414" s="130" t="s">
        <v>1071</v>
      </c>
      <c r="M1414" s="91" t="s">
        <v>492</v>
      </c>
    </row>
    <row r="1415" spans="1:13" x14ac:dyDescent="0.2">
      <c r="A1415" s="191">
        <v>42130</v>
      </c>
      <c r="B1415" s="132" t="s">
        <v>1587</v>
      </c>
      <c r="C1415" s="235" t="s">
        <v>117</v>
      </c>
      <c r="D1415" s="131" t="s">
        <v>15</v>
      </c>
      <c r="E1415" s="157">
        <v>1500</v>
      </c>
      <c r="F1415" s="97">
        <f t="shared" si="52"/>
        <v>2.2867352585611558</v>
      </c>
      <c r="G1415" s="96">
        <f t="shared" si="53"/>
        <v>2.5865895334171847</v>
      </c>
      <c r="H1415" s="127">
        <v>579.91420000000005</v>
      </c>
      <c r="I1415" s="158" t="s">
        <v>16</v>
      </c>
      <c r="J1415" s="101" t="s">
        <v>491</v>
      </c>
      <c r="K1415" s="126" t="s">
        <v>1440</v>
      </c>
      <c r="L1415" s="130" t="s">
        <v>1071</v>
      </c>
      <c r="M1415" s="91" t="s">
        <v>492</v>
      </c>
    </row>
    <row r="1416" spans="1:13" x14ac:dyDescent="0.2">
      <c r="A1416" s="191">
        <v>42130</v>
      </c>
      <c r="B1416" s="132" t="s">
        <v>1588</v>
      </c>
      <c r="C1416" s="235" t="s">
        <v>117</v>
      </c>
      <c r="D1416" s="131" t="s">
        <v>15</v>
      </c>
      <c r="E1416" s="157">
        <v>300</v>
      </c>
      <c r="F1416" s="97">
        <f t="shared" si="52"/>
        <v>0.45734705171223117</v>
      </c>
      <c r="G1416" s="96">
        <f t="shared" si="53"/>
        <v>0.51731790668343691</v>
      </c>
      <c r="H1416" s="127">
        <v>579.91420000000005</v>
      </c>
      <c r="I1416" s="158" t="s">
        <v>16</v>
      </c>
      <c r="J1416" s="101" t="s">
        <v>491</v>
      </c>
      <c r="K1416" s="126" t="s">
        <v>1440</v>
      </c>
      <c r="L1416" s="130" t="s">
        <v>1071</v>
      </c>
      <c r="M1416" s="91" t="s">
        <v>492</v>
      </c>
    </row>
    <row r="1417" spans="1:13" x14ac:dyDescent="0.2">
      <c r="A1417" s="191">
        <v>42130</v>
      </c>
      <c r="B1417" s="132" t="s">
        <v>1589</v>
      </c>
      <c r="C1417" s="235" t="s">
        <v>117</v>
      </c>
      <c r="D1417" s="131" t="s">
        <v>15</v>
      </c>
      <c r="E1417" s="157">
        <v>300</v>
      </c>
      <c r="F1417" s="97">
        <f t="shared" si="52"/>
        <v>0.45734705171223117</v>
      </c>
      <c r="G1417" s="96">
        <f t="shared" si="53"/>
        <v>0.51731790668343691</v>
      </c>
      <c r="H1417" s="127">
        <v>579.91420000000005</v>
      </c>
      <c r="I1417" s="158" t="s">
        <v>16</v>
      </c>
      <c r="J1417" s="101" t="s">
        <v>491</v>
      </c>
      <c r="K1417" s="126" t="s">
        <v>1440</v>
      </c>
      <c r="L1417" s="130" t="s">
        <v>1071</v>
      </c>
      <c r="M1417" s="91" t="s">
        <v>492</v>
      </c>
    </row>
    <row r="1418" spans="1:13" x14ac:dyDescent="0.2">
      <c r="A1418" s="191">
        <v>42130</v>
      </c>
      <c r="B1418" s="132" t="s">
        <v>1590</v>
      </c>
      <c r="C1418" s="235" t="s">
        <v>117</v>
      </c>
      <c r="D1418" s="131" t="s">
        <v>15</v>
      </c>
      <c r="E1418" s="157">
        <v>1500</v>
      </c>
      <c r="F1418" s="97">
        <f t="shared" si="52"/>
        <v>2.2867352585611558</v>
      </c>
      <c r="G1418" s="96">
        <f t="shared" si="53"/>
        <v>2.5865895334171847</v>
      </c>
      <c r="H1418" s="127">
        <v>579.91420000000005</v>
      </c>
      <c r="I1418" s="158" t="s">
        <v>16</v>
      </c>
      <c r="J1418" s="101" t="s">
        <v>491</v>
      </c>
      <c r="K1418" s="126" t="s">
        <v>1440</v>
      </c>
      <c r="L1418" s="130" t="s">
        <v>1071</v>
      </c>
      <c r="M1418" s="91" t="s">
        <v>492</v>
      </c>
    </row>
    <row r="1419" spans="1:13" x14ac:dyDescent="0.2">
      <c r="A1419" s="191">
        <v>42130</v>
      </c>
      <c r="B1419" s="132" t="s">
        <v>1591</v>
      </c>
      <c r="C1419" s="235" t="s">
        <v>117</v>
      </c>
      <c r="D1419" s="131" t="s">
        <v>15</v>
      </c>
      <c r="E1419" s="157">
        <v>1200</v>
      </c>
      <c r="F1419" s="97">
        <f t="shared" si="52"/>
        <v>1.8293882068489247</v>
      </c>
      <c r="G1419" s="96">
        <f t="shared" si="53"/>
        <v>2.0692716267337476</v>
      </c>
      <c r="H1419" s="127">
        <v>579.91420000000005</v>
      </c>
      <c r="I1419" s="158" t="s">
        <v>16</v>
      </c>
      <c r="J1419" s="101" t="s">
        <v>491</v>
      </c>
      <c r="K1419" s="126" t="s">
        <v>1440</v>
      </c>
      <c r="L1419" s="130" t="s">
        <v>1071</v>
      </c>
      <c r="M1419" s="91" t="s">
        <v>492</v>
      </c>
    </row>
    <row r="1420" spans="1:13" x14ac:dyDescent="0.2">
      <c r="A1420" s="191">
        <v>42130</v>
      </c>
      <c r="B1420" s="132" t="s">
        <v>1700</v>
      </c>
      <c r="C1420" s="89" t="s">
        <v>789</v>
      </c>
      <c r="D1420" s="131" t="s">
        <v>15</v>
      </c>
      <c r="E1420" s="157">
        <v>1000</v>
      </c>
      <c r="F1420" s="97">
        <f t="shared" si="52"/>
        <v>1.5244901723741038</v>
      </c>
      <c r="G1420" s="96">
        <f t="shared" si="53"/>
        <v>1.724393022278123</v>
      </c>
      <c r="H1420" s="127">
        <v>579.91420000000005</v>
      </c>
      <c r="I1420" s="158" t="s">
        <v>16</v>
      </c>
      <c r="J1420" s="101" t="s">
        <v>491</v>
      </c>
      <c r="K1420" s="126" t="s">
        <v>1440</v>
      </c>
      <c r="L1420" s="130" t="s">
        <v>1071</v>
      </c>
      <c r="M1420" s="91" t="s">
        <v>492</v>
      </c>
    </row>
    <row r="1421" spans="1:13" x14ac:dyDescent="0.2">
      <c r="A1421" s="191">
        <v>42130</v>
      </c>
      <c r="B1421" s="132" t="s">
        <v>1592</v>
      </c>
      <c r="C1421" s="235" t="s">
        <v>271</v>
      </c>
      <c r="D1421" s="131" t="s">
        <v>15</v>
      </c>
      <c r="E1421" s="157">
        <v>1000</v>
      </c>
      <c r="F1421" s="97">
        <f t="shared" si="52"/>
        <v>1.5244901723741038</v>
      </c>
      <c r="G1421" s="96">
        <f t="shared" si="53"/>
        <v>1.724393022278123</v>
      </c>
      <c r="H1421" s="127">
        <v>579.91420000000005</v>
      </c>
      <c r="I1421" s="158" t="s">
        <v>16</v>
      </c>
      <c r="J1421" s="101" t="s">
        <v>491</v>
      </c>
      <c r="K1421" s="126" t="s">
        <v>1440</v>
      </c>
      <c r="L1421" s="130" t="s">
        <v>1071</v>
      </c>
      <c r="M1421" s="91" t="s">
        <v>492</v>
      </c>
    </row>
    <row r="1422" spans="1:13" ht="15" x14ac:dyDescent="0.2">
      <c r="A1422" s="191">
        <v>42130</v>
      </c>
      <c r="B1422" s="132" t="s">
        <v>1670</v>
      </c>
      <c r="C1422" s="235" t="s">
        <v>117</v>
      </c>
      <c r="D1422" s="131" t="s">
        <v>8</v>
      </c>
      <c r="E1422" s="157">
        <v>600</v>
      </c>
      <c r="F1422" s="97">
        <f t="shared" si="52"/>
        <v>0.91469410342446233</v>
      </c>
      <c r="G1422" s="96">
        <f t="shared" si="53"/>
        <v>1.0346358133668738</v>
      </c>
      <c r="H1422" s="127">
        <v>579.91420000000005</v>
      </c>
      <c r="I1422" s="234" t="s">
        <v>12</v>
      </c>
      <c r="J1422" s="101" t="s">
        <v>491</v>
      </c>
      <c r="K1422" s="126" t="s">
        <v>1437</v>
      </c>
      <c r="L1422" s="130" t="s">
        <v>1071</v>
      </c>
      <c r="M1422" s="91" t="s">
        <v>492</v>
      </c>
    </row>
    <row r="1423" spans="1:13" ht="15" x14ac:dyDescent="0.2">
      <c r="A1423" s="191">
        <v>42130</v>
      </c>
      <c r="B1423" s="161" t="s">
        <v>1671</v>
      </c>
      <c r="C1423" s="154" t="s">
        <v>117</v>
      </c>
      <c r="D1423" s="131" t="s">
        <v>8</v>
      </c>
      <c r="E1423" s="157">
        <v>6000</v>
      </c>
      <c r="F1423" s="97">
        <f t="shared" si="52"/>
        <v>9.1469410342446231</v>
      </c>
      <c r="G1423" s="96">
        <f t="shared" si="53"/>
        <v>10.346358133668739</v>
      </c>
      <c r="H1423" s="127">
        <v>579.91420000000005</v>
      </c>
      <c r="I1423" s="234" t="s">
        <v>12</v>
      </c>
      <c r="J1423" s="101" t="s">
        <v>491</v>
      </c>
      <c r="K1423" s="126" t="s">
        <v>1437</v>
      </c>
      <c r="L1423" s="130" t="s">
        <v>1071</v>
      </c>
      <c r="M1423" s="91" t="s">
        <v>492</v>
      </c>
    </row>
    <row r="1424" spans="1:13" ht="15" x14ac:dyDescent="0.2">
      <c r="A1424" s="191">
        <v>42130</v>
      </c>
      <c r="B1424" s="161" t="s">
        <v>1672</v>
      </c>
      <c r="C1424" s="235" t="s">
        <v>117</v>
      </c>
      <c r="D1424" s="131" t="s">
        <v>8</v>
      </c>
      <c r="E1424" s="157">
        <v>800</v>
      </c>
      <c r="F1424" s="97">
        <f t="shared" si="52"/>
        <v>1.2195921378992831</v>
      </c>
      <c r="G1424" s="96">
        <f t="shared" si="53"/>
        <v>1.3795144178224985</v>
      </c>
      <c r="H1424" s="127">
        <v>579.91420000000005</v>
      </c>
      <c r="I1424" s="234" t="s">
        <v>12</v>
      </c>
      <c r="J1424" s="101" t="s">
        <v>491</v>
      </c>
      <c r="K1424" s="126" t="s">
        <v>1437</v>
      </c>
      <c r="L1424" s="130" t="s">
        <v>1071</v>
      </c>
      <c r="M1424" s="91" t="s">
        <v>492</v>
      </c>
    </row>
    <row r="1425" spans="1:13" ht="15" x14ac:dyDescent="0.2">
      <c r="A1425" s="191">
        <v>42130</v>
      </c>
      <c r="B1425" s="161" t="s">
        <v>1673</v>
      </c>
      <c r="C1425" s="235" t="s">
        <v>117</v>
      </c>
      <c r="D1425" s="131" t="s">
        <v>8</v>
      </c>
      <c r="E1425" s="157">
        <v>800</v>
      </c>
      <c r="F1425" s="97">
        <f t="shared" si="52"/>
        <v>1.2195921378992831</v>
      </c>
      <c r="G1425" s="96">
        <f t="shared" si="53"/>
        <v>1.3795144178224985</v>
      </c>
      <c r="H1425" s="127">
        <v>579.91420000000005</v>
      </c>
      <c r="I1425" s="234" t="s">
        <v>12</v>
      </c>
      <c r="J1425" s="101" t="s">
        <v>491</v>
      </c>
      <c r="K1425" s="126" t="s">
        <v>1437</v>
      </c>
      <c r="L1425" s="130" t="s">
        <v>1071</v>
      </c>
      <c r="M1425" s="91" t="s">
        <v>492</v>
      </c>
    </row>
    <row r="1426" spans="1:13" ht="15" x14ac:dyDescent="0.2">
      <c r="A1426" s="191">
        <v>42130</v>
      </c>
      <c r="B1426" s="161" t="s">
        <v>1692</v>
      </c>
      <c r="C1426" s="235" t="s">
        <v>271</v>
      </c>
      <c r="D1426" s="131" t="s">
        <v>8</v>
      </c>
      <c r="E1426" s="157">
        <v>6000</v>
      </c>
      <c r="F1426" s="97">
        <f t="shared" si="52"/>
        <v>9.1469410342446231</v>
      </c>
      <c r="G1426" s="96">
        <f t="shared" si="53"/>
        <v>10.346358133668739</v>
      </c>
      <c r="H1426" s="127">
        <v>579.91420000000005</v>
      </c>
      <c r="I1426" s="234" t="s">
        <v>12</v>
      </c>
      <c r="J1426" s="101" t="s">
        <v>491</v>
      </c>
      <c r="K1426" s="126" t="s">
        <v>1437</v>
      </c>
      <c r="L1426" s="130" t="s">
        <v>1071</v>
      </c>
      <c r="M1426" s="91" t="s">
        <v>492</v>
      </c>
    </row>
    <row r="1427" spans="1:13" ht="15" x14ac:dyDescent="0.2">
      <c r="A1427" s="191">
        <v>42130</v>
      </c>
      <c r="B1427" s="161" t="s">
        <v>1674</v>
      </c>
      <c r="C1427" s="235" t="s">
        <v>271</v>
      </c>
      <c r="D1427" s="131" t="s">
        <v>8</v>
      </c>
      <c r="E1427" s="157">
        <v>3000</v>
      </c>
      <c r="F1427" s="97">
        <f t="shared" si="52"/>
        <v>4.5734705171223116</v>
      </c>
      <c r="G1427" s="96">
        <f t="shared" si="53"/>
        <v>5.1731790668343693</v>
      </c>
      <c r="H1427" s="127">
        <v>579.91420000000005</v>
      </c>
      <c r="I1427" s="234" t="s">
        <v>12</v>
      </c>
      <c r="J1427" s="101" t="s">
        <v>491</v>
      </c>
      <c r="K1427" s="126" t="s">
        <v>1437</v>
      </c>
      <c r="L1427" s="130" t="s">
        <v>1071</v>
      </c>
      <c r="M1427" s="91" t="s">
        <v>492</v>
      </c>
    </row>
    <row r="1428" spans="1:13" x14ac:dyDescent="0.2">
      <c r="A1428" s="191">
        <v>42131</v>
      </c>
      <c r="B1428" s="161" t="s">
        <v>1198</v>
      </c>
      <c r="C1428" s="154" t="s">
        <v>117</v>
      </c>
      <c r="D1428" s="131" t="s">
        <v>11</v>
      </c>
      <c r="E1428" s="157">
        <v>800</v>
      </c>
      <c r="F1428" s="97">
        <f t="shared" si="52"/>
        <v>1.2195921378992831</v>
      </c>
      <c r="G1428" s="96">
        <f t="shared" si="53"/>
        <v>1.3795144178224985</v>
      </c>
      <c r="H1428" s="127">
        <v>579.91420000000005</v>
      </c>
      <c r="I1428" s="158" t="s">
        <v>61</v>
      </c>
      <c r="J1428" s="101" t="s">
        <v>491</v>
      </c>
      <c r="K1428" s="126" t="s">
        <v>1442</v>
      </c>
      <c r="L1428" s="130" t="s">
        <v>1071</v>
      </c>
      <c r="M1428" s="91" t="s">
        <v>492</v>
      </c>
    </row>
    <row r="1429" spans="1:13" x14ac:dyDescent="0.2">
      <c r="A1429" s="191">
        <v>42131</v>
      </c>
      <c r="B1429" s="161" t="s">
        <v>1550</v>
      </c>
      <c r="C1429" s="154" t="s">
        <v>117</v>
      </c>
      <c r="D1429" s="131" t="s">
        <v>11</v>
      </c>
      <c r="E1429" s="157">
        <v>600</v>
      </c>
      <c r="F1429" s="97">
        <f t="shared" si="52"/>
        <v>0.91469410342446233</v>
      </c>
      <c r="G1429" s="96">
        <f t="shared" si="53"/>
        <v>1.0346358133668738</v>
      </c>
      <c r="H1429" s="127">
        <v>579.91420000000005</v>
      </c>
      <c r="I1429" s="158" t="s">
        <v>61</v>
      </c>
      <c r="J1429" s="101" t="s">
        <v>491</v>
      </c>
      <c r="K1429" s="126" t="s">
        <v>1442</v>
      </c>
      <c r="L1429" s="130" t="s">
        <v>1071</v>
      </c>
      <c r="M1429" s="91" t="s">
        <v>492</v>
      </c>
    </row>
    <row r="1430" spans="1:13" x14ac:dyDescent="0.2">
      <c r="A1430" s="191">
        <v>42131</v>
      </c>
      <c r="B1430" s="161" t="s">
        <v>1551</v>
      </c>
      <c r="C1430" s="89" t="s">
        <v>789</v>
      </c>
      <c r="D1430" s="131" t="s">
        <v>11</v>
      </c>
      <c r="E1430" s="157">
        <v>4000</v>
      </c>
      <c r="F1430" s="97">
        <f t="shared" si="52"/>
        <v>6.0979606894964151</v>
      </c>
      <c r="G1430" s="96">
        <f t="shared" si="53"/>
        <v>6.8975720891124919</v>
      </c>
      <c r="H1430" s="127">
        <v>579.91420000000005</v>
      </c>
      <c r="I1430" s="158" t="s">
        <v>61</v>
      </c>
      <c r="J1430" s="101" t="s">
        <v>491</v>
      </c>
      <c r="K1430" s="126" t="s">
        <v>1442</v>
      </c>
      <c r="L1430" s="130" t="s">
        <v>1071</v>
      </c>
      <c r="M1430" s="91" t="s">
        <v>492</v>
      </c>
    </row>
    <row r="1431" spans="1:13" x14ac:dyDescent="0.2">
      <c r="A1431" s="191">
        <v>42131</v>
      </c>
      <c r="B1431" s="161" t="s">
        <v>1552</v>
      </c>
      <c r="C1431" s="89" t="s">
        <v>789</v>
      </c>
      <c r="D1431" s="131" t="s">
        <v>11</v>
      </c>
      <c r="E1431" s="157">
        <v>1000</v>
      </c>
      <c r="F1431" s="97">
        <f t="shared" si="52"/>
        <v>1.5244901723741038</v>
      </c>
      <c r="G1431" s="96">
        <f t="shared" si="53"/>
        <v>1.724393022278123</v>
      </c>
      <c r="H1431" s="127">
        <v>579.91420000000005</v>
      </c>
      <c r="I1431" s="158" t="s">
        <v>61</v>
      </c>
      <c r="J1431" s="101" t="s">
        <v>491</v>
      </c>
      <c r="K1431" s="126" t="s">
        <v>1442</v>
      </c>
      <c r="L1431" s="130" t="s">
        <v>1071</v>
      </c>
      <c r="M1431" s="91" t="s">
        <v>492</v>
      </c>
    </row>
    <row r="1432" spans="1:13" x14ac:dyDescent="0.2">
      <c r="A1432" s="191">
        <v>42131</v>
      </c>
      <c r="B1432" s="161" t="s">
        <v>1579</v>
      </c>
      <c r="C1432" s="154" t="s">
        <v>117</v>
      </c>
      <c r="D1432" s="131" t="s">
        <v>11</v>
      </c>
      <c r="E1432" s="157">
        <v>1200</v>
      </c>
      <c r="F1432" s="97">
        <f t="shared" si="52"/>
        <v>1.8293882068489247</v>
      </c>
      <c r="G1432" s="96">
        <f t="shared" si="53"/>
        <v>2.0692716267337476</v>
      </c>
      <c r="H1432" s="127">
        <v>579.91420000000005</v>
      </c>
      <c r="I1432" s="158" t="s">
        <v>110</v>
      </c>
      <c r="J1432" s="101" t="s">
        <v>491</v>
      </c>
      <c r="K1432" s="126" t="s">
        <v>1441</v>
      </c>
      <c r="L1432" s="130" t="s">
        <v>1071</v>
      </c>
      <c r="M1432" s="91" t="s">
        <v>492</v>
      </c>
    </row>
    <row r="1433" spans="1:13" x14ac:dyDescent="0.2">
      <c r="A1433" s="191">
        <v>42131</v>
      </c>
      <c r="B1433" s="161" t="s">
        <v>1580</v>
      </c>
      <c r="C1433" s="154" t="s">
        <v>117</v>
      </c>
      <c r="D1433" s="131" t="s">
        <v>11</v>
      </c>
      <c r="E1433" s="157">
        <v>1500</v>
      </c>
      <c r="F1433" s="97">
        <f t="shared" si="52"/>
        <v>2.2867352585611558</v>
      </c>
      <c r="G1433" s="96">
        <f t="shared" si="53"/>
        <v>2.5865895334171847</v>
      </c>
      <c r="H1433" s="127">
        <v>579.91420000000005</v>
      </c>
      <c r="I1433" s="158" t="s">
        <v>110</v>
      </c>
      <c r="J1433" s="101" t="s">
        <v>491</v>
      </c>
      <c r="K1433" s="126" t="s">
        <v>1441</v>
      </c>
      <c r="L1433" s="130" t="s">
        <v>1071</v>
      </c>
      <c r="M1433" s="91" t="s">
        <v>492</v>
      </c>
    </row>
    <row r="1434" spans="1:13" x14ac:dyDescent="0.2">
      <c r="A1434" s="191">
        <v>42131</v>
      </c>
      <c r="B1434" s="161" t="s">
        <v>1581</v>
      </c>
      <c r="C1434" s="154" t="s">
        <v>117</v>
      </c>
      <c r="D1434" s="131" t="s">
        <v>11</v>
      </c>
      <c r="E1434" s="157">
        <v>300</v>
      </c>
      <c r="F1434" s="97">
        <f t="shared" si="52"/>
        <v>0.45734705171223117</v>
      </c>
      <c r="G1434" s="96">
        <f t="shared" si="53"/>
        <v>0.51731790668343691</v>
      </c>
      <c r="H1434" s="127">
        <v>579.91420000000005</v>
      </c>
      <c r="I1434" s="158" t="s">
        <v>110</v>
      </c>
      <c r="J1434" s="101" t="s">
        <v>491</v>
      </c>
      <c r="K1434" s="126" t="s">
        <v>1441</v>
      </c>
      <c r="L1434" s="130" t="s">
        <v>1071</v>
      </c>
      <c r="M1434" s="91" t="s">
        <v>492</v>
      </c>
    </row>
    <row r="1435" spans="1:13" x14ac:dyDescent="0.2">
      <c r="A1435" s="191">
        <v>42131</v>
      </c>
      <c r="B1435" s="161" t="s">
        <v>1582</v>
      </c>
      <c r="C1435" s="154" t="s">
        <v>117</v>
      </c>
      <c r="D1435" s="131" t="s">
        <v>11</v>
      </c>
      <c r="E1435" s="157">
        <v>300</v>
      </c>
      <c r="F1435" s="97">
        <f t="shared" si="52"/>
        <v>0.45734705171223117</v>
      </c>
      <c r="G1435" s="96">
        <f t="shared" si="53"/>
        <v>0.51731790668343691</v>
      </c>
      <c r="H1435" s="127">
        <v>579.91420000000005</v>
      </c>
      <c r="I1435" s="158" t="s">
        <v>110</v>
      </c>
      <c r="J1435" s="101" t="s">
        <v>491</v>
      </c>
      <c r="K1435" s="126" t="s">
        <v>1441</v>
      </c>
      <c r="L1435" s="130" t="s">
        <v>1071</v>
      </c>
      <c r="M1435" s="91" t="s">
        <v>492</v>
      </c>
    </row>
    <row r="1436" spans="1:13" x14ac:dyDescent="0.2">
      <c r="A1436" s="191">
        <v>42131</v>
      </c>
      <c r="B1436" s="161" t="s">
        <v>1583</v>
      </c>
      <c r="C1436" s="154" t="s">
        <v>117</v>
      </c>
      <c r="D1436" s="131" t="s">
        <v>11</v>
      </c>
      <c r="E1436" s="157">
        <v>1500</v>
      </c>
      <c r="F1436" s="97">
        <f t="shared" si="52"/>
        <v>2.2867352585611558</v>
      </c>
      <c r="G1436" s="96">
        <f t="shared" si="53"/>
        <v>2.5865895334171847</v>
      </c>
      <c r="H1436" s="127">
        <v>579.91420000000005</v>
      </c>
      <c r="I1436" s="158" t="s">
        <v>110</v>
      </c>
      <c r="J1436" s="101" t="s">
        <v>491</v>
      </c>
      <c r="K1436" s="126" t="s">
        <v>1441</v>
      </c>
      <c r="L1436" s="130" t="s">
        <v>1071</v>
      </c>
      <c r="M1436" s="91" t="s">
        <v>492</v>
      </c>
    </row>
    <row r="1437" spans="1:13" x14ac:dyDescent="0.2">
      <c r="A1437" s="191">
        <v>42131</v>
      </c>
      <c r="B1437" s="161" t="s">
        <v>666</v>
      </c>
      <c r="C1437" s="154" t="s">
        <v>117</v>
      </c>
      <c r="D1437" s="131" t="s">
        <v>11</v>
      </c>
      <c r="E1437" s="157">
        <v>1200</v>
      </c>
      <c r="F1437" s="97">
        <f t="shared" si="52"/>
        <v>1.8293882068489247</v>
      </c>
      <c r="G1437" s="96">
        <f t="shared" si="53"/>
        <v>2.0692716267337476</v>
      </c>
      <c r="H1437" s="127">
        <v>579.91420000000005</v>
      </c>
      <c r="I1437" s="158" t="s">
        <v>110</v>
      </c>
      <c r="J1437" s="101" t="s">
        <v>491</v>
      </c>
      <c r="K1437" s="126" t="s">
        <v>1441</v>
      </c>
      <c r="L1437" s="130" t="s">
        <v>1071</v>
      </c>
      <c r="M1437" s="91" t="s">
        <v>492</v>
      </c>
    </row>
    <row r="1438" spans="1:13" x14ac:dyDescent="0.2">
      <c r="A1438" s="191">
        <v>42131</v>
      </c>
      <c r="B1438" s="161" t="s">
        <v>270</v>
      </c>
      <c r="C1438" s="154" t="s">
        <v>271</v>
      </c>
      <c r="D1438" s="131" t="s">
        <v>11</v>
      </c>
      <c r="E1438" s="157">
        <v>1000</v>
      </c>
      <c r="F1438" s="97">
        <f t="shared" si="52"/>
        <v>1.5244901723741038</v>
      </c>
      <c r="G1438" s="96">
        <f t="shared" si="53"/>
        <v>1.724393022278123</v>
      </c>
      <c r="H1438" s="127">
        <v>579.91420000000005</v>
      </c>
      <c r="I1438" s="158" t="s">
        <v>110</v>
      </c>
      <c r="J1438" s="101" t="s">
        <v>491</v>
      </c>
      <c r="K1438" s="126" t="s">
        <v>1441</v>
      </c>
      <c r="L1438" s="130" t="s">
        <v>1071</v>
      </c>
      <c r="M1438" s="91" t="s">
        <v>492</v>
      </c>
    </row>
    <row r="1439" spans="1:13" x14ac:dyDescent="0.2">
      <c r="A1439" s="191">
        <v>42131</v>
      </c>
      <c r="B1439" s="161" t="s">
        <v>1584</v>
      </c>
      <c r="C1439" s="89" t="s">
        <v>789</v>
      </c>
      <c r="D1439" s="131" t="s">
        <v>11</v>
      </c>
      <c r="E1439" s="157">
        <v>1000</v>
      </c>
      <c r="F1439" s="97">
        <f t="shared" si="52"/>
        <v>1.5244901723741038</v>
      </c>
      <c r="G1439" s="96">
        <f t="shared" si="53"/>
        <v>1.724393022278123</v>
      </c>
      <c r="H1439" s="127">
        <v>579.91420000000005</v>
      </c>
      <c r="I1439" s="158" t="s">
        <v>110</v>
      </c>
      <c r="J1439" s="101" t="s">
        <v>491</v>
      </c>
      <c r="K1439" s="126" t="s">
        <v>1441</v>
      </c>
      <c r="L1439" s="130" t="s">
        <v>1071</v>
      </c>
      <c r="M1439" s="91" t="s">
        <v>492</v>
      </c>
    </row>
    <row r="1440" spans="1:13" x14ac:dyDescent="0.2">
      <c r="A1440" s="191">
        <v>42131</v>
      </c>
      <c r="B1440" s="161" t="s">
        <v>1585</v>
      </c>
      <c r="C1440" s="89" t="s">
        <v>789</v>
      </c>
      <c r="D1440" s="131" t="s">
        <v>11</v>
      </c>
      <c r="E1440" s="157">
        <v>2000</v>
      </c>
      <c r="F1440" s="97">
        <f t="shared" si="52"/>
        <v>3.0489803447482076</v>
      </c>
      <c r="G1440" s="96">
        <f t="shared" si="53"/>
        <v>3.4487860445562459</v>
      </c>
      <c r="H1440" s="127">
        <v>579.91420000000005</v>
      </c>
      <c r="I1440" s="158" t="s">
        <v>110</v>
      </c>
      <c r="J1440" s="101" t="s">
        <v>491</v>
      </c>
      <c r="K1440" s="126" t="s">
        <v>1441</v>
      </c>
      <c r="L1440" s="130" t="s">
        <v>1071</v>
      </c>
      <c r="M1440" s="91" t="s">
        <v>492</v>
      </c>
    </row>
    <row r="1441" spans="1:13" ht="15" x14ac:dyDescent="0.2">
      <c r="A1441" s="191">
        <v>42131</v>
      </c>
      <c r="B1441" s="161" t="s">
        <v>1673</v>
      </c>
      <c r="C1441" s="154" t="s">
        <v>117</v>
      </c>
      <c r="D1441" s="131" t="s">
        <v>8</v>
      </c>
      <c r="E1441" s="157">
        <v>1900</v>
      </c>
      <c r="F1441" s="97">
        <f t="shared" si="52"/>
        <v>2.8965313275107971</v>
      </c>
      <c r="G1441" s="96">
        <f t="shared" si="53"/>
        <v>3.276346742328434</v>
      </c>
      <c r="H1441" s="127">
        <v>579.91420000000005</v>
      </c>
      <c r="I1441" s="234" t="s">
        <v>12</v>
      </c>
      <c r="J1441" s="101" t="s">
        <v>491</v>
      </c>
      <c r="K1441" s="126" t="s">
        <v>1437</v>
      </c>
      <c r="L1441" s="130" t="s">
        <v>1071</v>
      </c>
      <c r="M1441" s="91" t="s">
        <v>492</v>
      </c>
    </row>
    <row r="1442" spans="1:13" ht="15" x14ac:dyDescent="0.2">
      <c r="A1442" s="191">
        <v>42131</v>
      </c>
      <c r="B1442" s="161" t="s">
        <v>1692</v>
      </c>
      <c r="C1442" s="154" t="s">
        <v>271</v>
      </c>
      <c r="D1442" s="131" t="s">
        <v>8</v>
      </c>
      <c r="E1442" s="157">
        <v>6000</v>
      </c>
      <c r="F1442" s="97">
        <f t="shared" si="52"/>
        <v>9.1469410342446231</v>
      </c>
      <c r="G1442" s="96">
        <f t="shared" si="53"/>
        <v>10.346358133668739</v>
      </c>
      <c r="H1442" s="127">
        <v>579.91420000000005</v>
      </c>
      <c r="I1442" s="234" t="s">
        <v>12</v>
      </c>
      <c r="J1442" s="101" t="s">
        <v>491</v>
      </c>
      <c r="K1442" s="126" t="s">
        <v>1437</v>
      </c>
      <c r="L1442" s="130" t="s">
        <v>1071</v>
      </c>
      <c r="M1442" s="91" t="s">
        <v>492</v>
      </c>
    </row>
    <row r="1443" spans="1:13" ht="15" x14ac:dyDescent="0.2">
      <c r="A1443" s="191">
        <v>42131</v>
      </c>
      <c r="B1443" s="161" t="s">
        <v>1675</v>
      </c>
      <c r="C1443" s="154" t="s">
        <v>237</v>
      </c>
      <c r="D1443" s="131" t="s">
        <v>8</v>
      </c>
      <c r="E1443" s="157">
        <v>2700</v>
      </c>
      <c r="F1443" s="97">
        <f t="shared" si="52"/>
        <v>4.1161234654100802</v>
      </c>
      <c r="G1443" s="96">
        <f t="shared" si="53"/>
        <v>4.6558611601509323</v>
      </c>
      <c r="H1443" s="127">
        <v>579.91420000000005</v>
      </c>
      <c r="I1443" s="234" t="s">
        <v>12</v>
      </c>
      <c r="J1443" s="101" t="s">
        <v>491</v>
      </c>
      <c r="K1443" s="126" t="s">
        <v>1437</v>
      </c>
      <c r="L1443" s="130" t="s">
        <v>1071</v>
      </c>
      <c r="M1443" s="91" t="s">
        <v>492</v>
      </c>
    </row>
    <row r="1444" spans="1:13" ht="15" x14ac:dyDescent="0.2">
      <c r="A1444" s="191">
        <v>42131</v>
      </c>
      <c r="B1444" s="161" t="s">
        <v>1674</v>
      </c>
      <c r="C1444" s="154" t="s">
        <v>271</v>
      </c>
      <c r="D1444" s="131" t="s">
        <v>8</v>
      </c>
      <c r="E1444" s="157">
        <v>3000</v>
      </c>
      <c r="F1444" s="97">
        <f t="shared" si="52"/>
        <v>4.5734705171223116</v>
      </c>
      <c r="G1444" s="96">
        <f t="shared" si="53"/>
        <v>5.1731790668343693</v>
      </c>
      <c r="H1444" s="127">
        <v>579.91420000000005</v>
      </c>
      <c r="I1444" s="234" t="s">
        <v>12</v>
      </c>
      <c r="J1444" s="101" t="s">
        <v>491</v>
      </c>
      <c r="K1444" s="126" t="s">
        <v>1437</v>
      </c>
      <c r="L1444" s="130" t="s">
        <v>1071</v>
      </c>
      <c r="M1444" s="91" t="s">
        <v>492</v>
      </c>
    </row>
    <row r="1445" spans="1:13" x14ac:dyDescent="0.2">
      <c r="A1445" s="191">
        <v>42132</v>
      </c>
      <c r="B1445" s="161" t="s">
        <v>1553</v>
      </c>
      <c r="C1445" s="154" t="s">
        <v>117</v>
      </c>
      <c r="D1445" s="131" t="s">
        <v>11</v>
      </c>
      <c r="E1445" s="157">
        <v>700</v>
      </c>
      <c r="F1445" s="97">
        <f t="shared" si="52"/>
        <v>1.0671431206618727</v>
      </c>
      <c r="G1445" s="96">
        <f t="shared" si="53"/>
        <v>1.2070751155946862</v>
      </c>
      <c r="H1445" s="127">
        <v>579.91420000000005</v>
      </c>
      <c r="I1445" s="158" t="s">
        <v>61</v>
      </c>
      <c r="J1445" s="101" t="s">
        <v>491</v>
      </c>
      <c r="K1445" s="126" t="s">
        <v>1443</v>
      </c>
      <c r="L1445" s="130" t="s">
        <v>1071</v>
      </c>
      <c r="M1445" s="91" t="s">
        <v>492</v>
      </c>
    </row>
    <row r="1446" spans="1:13" x14ac:dyDescent="0.2">
      <c r="A1446" s="191">
        <v>42132</v>
      </c>
      <c r="B1446" s="161" t="s">
        <v>1554</v>
      </c>
      <c r="C1446" s="154" t="s">
        <v>117</v>
      </c>
      <c r="D1446" s="131" t="s">
        <v>11</v>
      </c>
      <c r="E1446" s="157">
        <v>900</v>
      </c>
      <c r="F1446" s="97">
        <f t="shared" si="52"/>
        <v>1.3720411551366933</v>
      </c>
      <c r="G1446" s="96">
        <f t="shared" si="53"/>
        <v>1.5519537200503108</v>
      </c>
      <c r="H1446" s="127">
        <v>579.91420000000005</v>
      </c>
      <c r="I1446" s="158" t="s">
        <v>61</v>
      </c>
      <c r="J1446" s="101" t="s">
        <v>491</v>
      </c>
      <c r="K1446" s="126" t="s">
        <v>1443</v>
      </c>
      <c r="L1446" s="130" t="s">
        <v>1071</v>
      </c>
      <c r="M1446" s="91" t="s">
        <v>492</v>
      </c>
    </row>
    <row r="1447" spans="1:13" x14ac:dyDescent="0.2">
      <c r="A1447" s="191">
        <v>42132</v>
      </c>
      <c r="B1447" s="163" t="s">
        <v>1555</v>
      </c>
      <c r="C1447" s="154" t="s">
        <v>117</v>
      </c>
      <c r="D1447" s="131" t="s">
        <v>11</v>
      </c>
      <c r="E1447" s="157">
        <v>700</v>
      </c>
      <c r="F1447" s="97">
        <f t="shared" si="52"/>
        <v>1.0671431206618727</v>
      </c>
      <c r="G1447" s="96">
        <f t="shared" si="53"/>
        <v>1.2070751155946862</v>
      </c>
      <c r="H1447" s="127">
        <v>579.91420000000005</v>
      </c>
      <c r="I1447" s="158" t="s">
        <v>61</v>
      </c>
      <c r="J1447" s="101" t="s">
        <v>491</v>
      </c>
      <c r="K1447" s="126" t="s">
        <v>1443</v>
      </c>
      <c r="L1447" s="130" t="s">
        <v>1071</v>
      </c>
      <c r="M1447" s="91" t="s">
        <v>492</v>
      </c>
    </row>
    <row r="1448" spans="1:13" ht="15" x14ac:dyDescent="0.2">
      <c r="A1448" s="191">
        <v>42132</v>
      </c>
      <c r="B1448" s="163" t="s">
        <v>1673</v>
      </c>
      <c r="C1448" s="154" t="s">
        <v>117</v>
      </c>
      <c r="D1448" s="131" t="s">
        <v>8</v>
      </c>
      <c r="E1448" s="157">
        <v>2600</v>
      </c>
      <c r="F1448" s="97">
        <f t="shared" si="52"/>
        <v>3.9636744481726698</v>
      </c>
      <c r="G1448" s="96">
        <f t="shared" si="53"/>
        <v>4.48342185792312</v>
      </c>
      <c r="H1448" s="127">
        <v>579.91420000000005</v>
      </c>
      <c r="I1448" s="234" t="s">
        <v>12</v>
      </c>
      <c r="J1448" s="101" t="s">
        <v>491</v>
      </c>
      <c r="K1448" s="126" t="s">
        <v>1437</v>
      </c>
      <c r="L1448" s="130" t="s">
        <v>1071</v>
      </c>
      <c r="M1448" s="91" t="s">
        <v>492</v>
      </c>
    </row>
    <row r="1449" spans="1:13" ht="15" x14ac:dyDescent="0.2">
      <c r="A1449" s="191">
        <v>42132</v>
      </c>
      <c r="B1449" s="163" t="s">
        <v>1674</v>
      </c>
      <c r="C1449" s="154" t="s">
        <v>271</v>
      </c>
      <c r="D1449" s="131" t="s">
        <v>8</v>
      </c>
      <c r="E1449" s="157">
        <v>3000</v>
      </c>
      <c r="F1449" s="97">
        <f t="shared" si="52"/>
        <v>4.5734705171223116</v>
      </c>
      <c r="G1449" s="96">
        <f t="shared" si="53"/>
        <v>5.1731790668343693</v>
      </c>
      <c r="H1449" s="127">
        <v>579.91420000000005</v>
      </c>
      <c r="I1449" s="234" t="s">
        <v>12</v>
      </c>
      <c r="J1449" s="101" t="s">
        <v>491</v>
      </c>
      <c r="K1449" s="126" t="s">
        <v>1437</v>
      </c>
      <c r="L1449" s="130" t="s">
        <v>1071</v>
      </c>
      <c r="M1449" s="91" t="s">
        <v>492</v>
      </c>
    </row>
    <row r="1450" spans="1:13" ht="15" x14ac:dyDescent="0.2">
      <c r="A1450" s="191">
        <v>42132</v>
      </c>
      <c r="B1450" s="163" t="s">
        <v>1692</v>
      </c>
      <c r="C1450" s="154" t="s">
        <v>271</v>
      </c>
      <c r="D1450" s="131" t="s">
        <v>8</v>
      </c>
      <c r="E1450" s="157">
        <v>6000</v>
      </c>
      <c r="F1450" s="97">
        <f t="shared" si="52"/>
        <v>9.1469410342446231</v>
      </c>
      <c r="G1450" s="96">
        <f t="shared" si="53"/>
        <v>10.346358133668739</v>
      </c>
      <c r="H1450" s="127">
        <v>579.91420000000005</v>
      </c>
      <c r="I1450" s="234" t="s">
        <v>12</v>
      </c>
      <c r="J1450" s="101" t="s">
        <v>491</v>
      </c>
      <c r="K1450" s="126" t="s">
        <v>1437</v>
      </c>
      <c r="L1450" s="130" t="s">
        <v>1071</v>
      </c>
      <c r="M1450" s="91" t="s">
        <v>492</v>
      </c>
    </row>
    <row r="1451" spans="1:13" ht="15" x14ac:dyDescent="0.2">
      <c r="A1451" s="191">
        <v>42132</v>
      </c>
      <c r="B1451" s="161" t="s">
        <v>1675</v>
      </c>
      <c r="C1451" s="154" t="s">
        <v>237</v>
      </c>
      <c r="D1451" s="131" t="s">
        <v>8</v>
      </c>
      <c r="E1451" s="157">
        <v>3750</v>
      </c>
      <c r="F1451" s="97">
        <f t="shared" si="52"/>
        <v>5.716838146402889</v>
      </c>
      <c r="G1451" s="96">
        <f t="shared" si="53"/>
        <v>6.4664738335429615</v>
      </c>
      <c r="H1451" s="127">
        <v>579.91420000000005</v>
      </c>
      <c r="I1451" s="234" t="s">
        <v>12</v>
      </c>
      <c r="J1451" s="101" t="s">
        <v>491</v>
      </c>
      <c r="K1451" s="126" t="s">
        <v>1437</v>
      </c>
      <c r="L1451" s="130" t="s">
        <v>1071</v>
      </c>
      <c r="M1451" s="91" t="s">
        <v>492</v>
      </c>
    </row>
    <row r="1452" spans="1:13" x14ac:dyDescent="0.2">
      <c r="A1452" s="191">
        <v>42133</v>
      </c>
      <c r="B1452" s="161" t="s">
        <v>1556</v>
      </c>
      <c r="C1452" s="154" t="s">
        <v>117</v>
      </c>
      <c r="D1452" s="131" t="s">
        <v>11</v>
      </c>
      <c r="E1452" s="157">
        <v>800</v>
      </c>
      <c r="F1452" s="97">
        <f t="shared" si="52"/>
        <v>1.2195921378992831</v>
      </c>
      <c r="G1452" s="96">
        <f t="shared" si="53"/>
        <v>1.3795144178224985</v>
      </c>
      <c r="H1452" s="127">
        <v>579.91420000000005</v>
      </c>
      <c r="I1452" s="158" t="s">
        <v>61</v>
      </c>
      <c r="J1452" s="101" t="s">
        <v>491</v>
      </c>
      <c r="K1452" s="126" t="s">
        <v>1444</v>
      </c>
      <c r="L1452" s="130" t="s">
        <v>1071</v>
      </c>
      <c r="M1452" s="91" t="s">
        <v>492</v>
      </c>
    </row>
    <row r="1453" spans="1:13" x14ac:dyDescent="0.2">
      <c r="A1453" s="191">
        <v>42133</v>
      </c>
      <c r="B1453" s="161" t="s">
        <v>1557</v>
      </c>
      <c r="C1453" s="154" t="s">
        <v>117</v>
      </c>
      <c r="D1453" s="131" t="s">
        <v>11</v>
      </c>
      <c r="E1453" s="157">
        <v>600</v>
      </c>
      <c r="F1453" s="97">
        <f t="shared" si="52"/>
        <v>0.91469410342446233</v>
      </c>
      <c r="G1453" s="96">
        <f t="shared" si="53"/>
        <v>1.0346358133668738</v>
      </c>
      <c r="H1453" s="127">
        <v>579.91420000000005</v>
      </c>
      <c r="I1453" s="158" t="s">
        <v>61</v>
      </c>
      <c r="J1453" s="101" t="s">
        <v>491</v>
      </c>
      <c r="K1453" s="126" t="s">
        <v>1444</v>
      </c>
      <c r="L1453" s="130" t="s">
        <v>1071</v>
      </c>
      <c r="M1453" s="91" t="s">
        <v>492</v>
      </c>
    </row>
    <row r="1454" spans="1:13" x14ac:dyDescent="0.2">
      <c r="A1454" s="191">
        <v>42133</v>
      </c>
      <c r="B1454" s="161" t="s">
        <v>1221</v>
      </c>
      <c r="C1454" s="154" t="s">
        <v>117</v>
      </c>
      <c r="D1454" s="131" t="s">
        <v>15</v>
      </c>
      <c r="E1454" s="157">
        <v>700</v>
      </c>
      <c r="F1454" s="97">
        <f t="shared" si="52"/>
        <v>1.0671431206618727</v>
      </c>
      <c r="G1454" s="96">
        <f t="shared" si="53"/>
        <v>1.2070751155946862</v>
      </c>
      <c r="H1454" s="127">
        <v>579.91420000000005</v>
      </c>
      <c r="I1454" s="158" t="s">
        <v>16</v>
      </c>
      <c r="J1454" s="101" t="s">
        <v>491</v>
      </c>
      <c r="K1454" s="126" t="s">
        <v>1445</v>
      </c>
      <c r="L1454" s="130" t="s">
        <v>1071</v>
      </c>
      <c r="M1454" s="91" t="s">
        <v>492</v>
      </c>
    </row>
    <row r="1455" spans="1:13" x14ac:dyDescent="0.2">
      <c r="A1455" s="191">
        <v>42133</v>
      </c>
      <c r="B1455" s="161" t="s">
        <v>1593</v>
      </c>
      <c r="C1455" s="154" t="s">
        <v>117</v>
      </c>
      <c r="D1455" s="131" t="s">
        <v>15</v>
      </c>
      <c r="E1455" s="157">
        <v>600</v>
      </c>
      <c r="F1455" s="97">
        <f t="shared" si="52"/>
        <v>0.91469410342446233</v>
      </c>
      <c r="G1455" s="96">
        <f t="shared" si="53"/>
        <v>1.0346358133668738</v>
      </c>
      <c r="H1455" s="127">
        <v>579.91420000000005</v>
      </c>
      <c r="I1455" s="158" t="s">
        <v>16</v>
      </c>
      <c r="J1455" s="101" t="s">
        <v>491</v>
      </c>
      <c r="K1455" s="126" t="s">
        <v>1445</v>
      </c>
      <c r="L1455" s="130" t="s">
        <v>1071</v>
      </c>
      <c r="M1455" s="91" t="s">
        <v>492</v>
      </c>
    </row>
    <row r="1456" spans="1:13" ht="15" x14ac:dyDescent="0.2">
      <c r="A1456" s="191">
        <v>42133</v>
      </c>
      <c r="B1456" s="161" t="s">
        <v>1673</v>
      </c>
      <c r="C1456" s="154" t="s">
        <v>117</v>
      </c>
      <c r="D1456" s="131" t="s">
        <v>8</v>
      </c>
      <c r="E1456" s="157">
        <v>1900</v>
      </c>
      <c r="F1456" s="97">
        <f t="shared" si="52"/>
        <v>2.8965313275107971</v>
      </c>
      <c r="G1456" s="96">
        <f t="shared" si="53"/>
        <v>3.276346742328434</v>
      </c>
      <c r="H1456" s="127">
        <v>579.91420000000005</v>
      </c>
      <c r="I1456" s="234" t="s">
        <v>12</v>
      </c>
      <c r="J1456" s="101" t="s">
        <v>491</v>
      </c>
      <c r="K1456" s="126" t="s">
        <v>1437</v>
      </c>
      <c r="L1456" s="130" t="s">
        <v>1071</v>
      </c>
      <c r="M1456" s="91" t="s">
        <v>492</v>
      </c>
    </row>
    <row r="1457" spans="1:13" ht="15" x14ac:dyDescent="0.2">
      <c r="A1457" s="191">
        <v>42133</v>
      </c>
      <c r="B1457" s="161" t="s">
        <v>1674</v>
      </c>
      <c r="C1457" s="154" t="s">
        <v>271</v>
      </c>
      <c r="D1457" s="131" t="s">
        <v>8</v>
      </c>
      <c r="E1457" s="157">
        <v>3000</v>
      </c>
      <c r="F1457" s="97">
        <f t="shared" si="52"/>
        <v>4.5734705171223116</v>
      </c>
      <c r="G1457" s="96">
        <f t="shared" si="53"/>
        <v>5.1731790668343693</v>
      </c>
      <c r="H1457" s="127">
        <v>579.91420000000005</v>
      </c>
      <c r="I1457" s="234" t="s">
        <v>12</v>
      </c>
      <c r="J1457" s="101" t="s">
        <v>491</v>
      </c>
      <c r="K1457" s="126" t="s">
        <v>1437</v>
      </c>
      <c r="L1457" s="130" t="s">
        <v>1071</v>
      </c>
      <c r="M1457" s="91" t="s">
        <v>492</v>
      </c>
    </row>
    <row r="1458" spans="1:13" ht="15" x14ac:dyDescent="0.2">
      <c r="A1458" s="191">
        <v>42133</v>
      </c>
      <c r="B1458" s="161" t="s">
        <v>1692</v>
      </c>
      <c r="C1458" s="154" t="s">
        <v>271</v>
      </c>
      <c r="D1458" s="131" t="s">
        <v>8</v>
      </c>
      <c r="E1458" s="157">
        <v>6000</v>
      </c>
      <c r="F1458" s="97">
        <f t="shared" si="52"/>
        <v>9.1469410342446231</v>
      </c>
      <c r="G1458" s="96">
        <f t="shared" si="53"/>
        <v>10.346358133668739</v>
      </c>
      <c r="H1458" s="127">
        <v>579.91420000000005</v>
      </c>
      <c r="I1458" s="234" t="s">
        <v>12</v>
      </c>
      <c r="J1458" s="101" t="s">
        <v>491</v>
      </c>
      <c r="K1458" s="126" t="s">
        <v>1437</v>
      </c>
      <c r="L1458" s="130" t="s">
        <v>1071</v>
      </c>
      <c r="M1458" s="91" t="s">
        <v>492</v>
      </c>
    </row>
    <row r="1459" spans="1:13" ht="15" x14ac:dyDescent="0.2">
      <c r="A1459" s="191">
        <v>42133</v>
      </c>
      <c r="B1459" s="161" t="s">
        <v>1675</v>
      </c>
      <c r="C1459" s="154" t="s">
        <v>237</v>
      </c>
      <c r="D1459" s="131" t="s">
        <v>8</v>
      </c>
      <c r="E1459" s="157">
        <v>3650</v>
      </c>
      <c r="F1459" s="97">
        <f t="shared" si="52"/>
        <v>5.5643891291654786</v>
      </c>
      <c r="G1459" s="96">
        <f t="shared" si="53"/>
        <v>6.2940345313151491</v>
      </c>
      <c r="H1459" s="127">
        <v>579.91420000000005</v>
      </c>
      <c r="I1459" s="234" t="s">
        <v>12</v>
      </c>
      <c r="J1459" s="101" t="s">
        <v>491</v>
      </c>
      <c r="K1459" s="126" t="s">
        <v>1437</v>
      </c>
      <c r="L1459" s="130" t="s">
        <v>1071</v>
      </c>
      <c r="M1459" s="91" t="s">
        <v>492</v>
      </c>
    </row>
    <row r="1460" spans="1:13" ht="15" x14ac:dyDescent="0.2">
      <c r="A1460" s="191">
        <v>42134</v>
      </c>
      <c r="B1460" s="161" t="s">
        <v>1676</v>
      </c>
      <c r="C1460" s="154" t="s">
        <v>117</v>
      </c>
      <c r="D1460" s="131" t="s">
        <v>8</v>
      </c>
      <c r="E1460" s="157">
        <v>100</v>
      </c>
      <c r="F1460" s="97">
        <f t="shared" si="52"/>
        <v>0.15244901723741039</v>
      </c>
      <c r="G1460" s="96">
        <f t="shared" si="53"/>
        <v>0.17243930222781231</v>
      </c>
      <c r="H1460" s="127">
        <v>579.91420000000005</v>
      </c>
      <c r="I1460" s="234" t="s">
        <v>12</v>
      </c>
      <c r="J1460" s="101" t="s">
        <v>491</v>
      </c>
      <c r="K1460" s="126" t="s">
        <v>1437</v>
      </c>
      <c r="L1460" s="130" t="s">
        <v>1071</v>
      </c>
      <c r="M1460" s="91" t="s">
        <v>492</v>
      </c>
    </row>
    <row r="1461" spans="1:13" ht="15" x14ac:dyDescent="0.2">
      <c r="A1461" s="191">
        <v>42134</v>
      </c>
      <c r="B1461" s="132" t="s">
        <v>1677</v>
      </c>
      <c r="C1461" s="154" t="s">
        <v>117</v>
      </c>
      <c r="D1461" s="131" t="s">
        <v>8</v>
      </c>
      <c r="E1461" s="157">
        <v>6000</v>
      </c>
      <c r="F1461" s="97">
        <f t="shared" si="52"/>
        <v>9.1469410342446231</v>
      </c>
      <c r="G1461" s="96">
        <f t="shared" si="53"/>
        <v>10.346358133668739</v>
      </c>
      <c r="H1461" s="127">
        <v>579.91420000000005</v>
      </c>
      <c r="I1461" s="234" t="s">
        <v>12</v>
      </c>
      <c r="J1461" s="101" t="s">
        <v>491</v>
      </c>
      <c r="K1461" s="126" t="s">
        <v>1437</v>
      </c>
      <c r="L1461" s="130" t="s">
        <v>1071</v>
      </c>
      <c r="M1461" s="91" t="s">
        <v>492</v>
      </c>
    </row>
    <row r="1462" spans="1:13" ht="15" x14ac:dyDescent="0.2">
      <c r="A1462" s="191">
        <v>42134</v>
      </c>
      <c r="B1462" s="132" t="s">
        <v>1674</v>
      </c>
      <c r="C1462" s="154" t="s">
        <v>271</v>
      </c>
      <c r="D1462" s="131" t="s">
        <v>8</v>
      </c>
      <c r="E1462" s="157">
        <v>3000</v>
      </c>
      <c r="F1462" s="97">
        <f t="shared" si="52"/>
        <v>4.5734705171223116</v>
      </c>
      <c r="G1462" s="96">
        <f t="shared" si="53"/>
        <v>5.1731790668343693</v>
      </c>
      <c r="H1462" s="127">
        <v>579.91420000000005</v>
      </c>
      <c r="I1462" s="234" t="s">
        <v>12</v>
      </c>
      <c r="J1462" s="101" t="s">
        <v>491</v>
      </c>
      <c r="K1462" s="126" t="s">
        <v>1437</v>
      </c>
      <c r="L1462" s="130" t="s">
        <v>1071</v>
      </c>
      <c r="M1462" s="91" t="s">
        <v>492</v>
      </c>
    </row>
    <row r="1463" spans="1:13" ht="15" x14ac:dyDescent="0.2">
      <c r="A1463" s="191">
        <v>42134</v>
      </c>
      <c r="B1463" s="132" t="s">
        <v>1678</v>
      </c>
      <c r="C1463" s="154" t="s">
        <v>117</v>
      </c>
      <c r="D1463" s="131" t="s">
        <v>8</v>
      </c>
      <c r="E1463" s="157">
        <v>600</v>
      </c>
      <c r="F1463" s="97">
        <f t="shared" si="52"/>
        <v>0.91469410342446233</v>
      </c>
      <c r="G1463" s="96">
        <f t="shared" si="53"/>
        <v>1.0346358133668738</v>
      </c>
      <c r="H1463" s="127">
        <v>579.91420000000005</v>
      </c>
      <c r="I1463" s="234" t="s">
        <v>12</v>
      </c>
      <c r="J1463" s="101" t="s">
        <v>491</v>
      </c>
      <c r="K1463" s="126" t="s">
        <v>1437</v>
      </c>
      <c r="L1463" s="130" t="s">
        <v>1071</v>
      </c>
      <c r="M1463" s="91" t="s">
        <v>492</v>
      </c>
    </row>
    <row r="1464" spans="1:13" x14ac:dyDescent="0.2">
      <c r="A1464" s="191">
        <v>42137</v>
      </c>
      <c r="B1464" s="89" t="s">
        <v>1496</v>
      </c>
      <c r="C1464" s="159" t="s">
        <v>136</v>
      </c>
      <c r="D1464" s="126" t="s">
        <v>9</v>
      </c>
      <c r="E1464" s="157">
        <v>400000</v>
      </c>
      <c r="F1464" s="97">
        <f t="shared" si="52"/>
        <v>609.79606894964149</v>
      </c>
      <c r="G1464" s="96">
        <f t="shared" si="53"/>
        <v>689.75720891124922</v>
      </c>
      <c r="H1464" s="127">
        <v>579.91420000000005</v>
      </c>
      <c r="I1464" s="158" t="s">
        <v>239</v>
      </c>
      <c r="J1464" s="101" t="s">
        <v>491</v>
      </c>
      <c r="K1464" s="126" t="s">
        <v>1493</v>
      </c>
      <c r="L1464" s="130" t="s">
        <v>1071</v>
      </c>
      <c r="M1464" s="91" t="s">
        <v>492</v>
      </c>
    </row>
    <row r="1465" spans="1:13" x14ac:dyDescent="0.2">
      <c r="A1465" s="191">
        <v>42137</v>
      </c>
      <c r="B1465" s="132" t="s">
        <v>828</v>
      </c>
      <c r="C1465" s="154" t="s">
        <v>117</v>
      </c>
      <c r="D1465" s="131" t="s">
        <v>9</v>
      </c>
      <c r="E1465" s="157">
        <v>1600</v>
      </c>
      <c r="F1465" s="97">
        <f t="shared" si="52"/>
        <v>2.4391842757985662</v>
      </c>
      <c r="G1465" s="96">
        <f t="shared" si="53"/>
        <v>2.759028835644997</v>
      </c>
      <c r="H1465" s="127">
        <v>579.91420000000005</v>
      </c>
      <c r="I1465" s="158" t="s">
        <v>58</v>
      </c>
      <c r="J1465" s="101" t="s">
        <v>491</v>
      </c>
      <c r="K1465" s="126" t="s">
        <v>1446</v>
      </c>
      <c r="L1465" s="130" t="s">
        <v>1071</v>
      </c>
      <c r="M1465" s="91" t="s">
        <v>492</v>
      </c>
    </row>
    <row r="1466" spans="1:13" x14ac:dyDescent="0.2">
      <c r="A1466" s="191">
        <v>42137</v>
      </c>
      <c r="B1466" s="132" t="s">
        <v>1509</v>
      </c>
      <c r="C1466" s="154" t="s">
        <v>117</v>
      </c>
      <c r="D1466" s="131" t="s">
        <v>9</v>
      </c>
      <c r="E1466" s="157">
        <v>1600</v>
      </c>
      <c r="F1466" s="97">
        <f t="shared" si="52"/>
        <v>2.4391842757985662</v>
      </c>
      <c r="G1466" s="96">
        <f t="shared" si="53"/>
        <v>2.759028835644997</v>
      </c>
      <c r="H1466" s="127">
        <v>579.91420000000005</v>
      </c>
      <c r="I1466" s="158" t="s">
        <v>58</v>
      </c>
      <c r="J1466" s="101" t="s">
        <v>491</v>
      </c>
      <c r="K1466" s="126" t="s">
        <v>1446</v>
      </c>
      <c r="L1466" s="130" t="s">
        <v>1071</v>
      </c>
      <c r="M1466" s="91" t="s">
        <v>492</v>
      </c>
    </row>
    <row r="1467" spans="1:13" x14ac:dyDescent="0.2">
      <c r="A1467" s="191">
        <v>42137</v>
      </c>
      <c r="B1467" s="132" t="s">
        <v>1558</v>
      </c>
      <c r="C1467" s="154" t="s">
        <v>117</v>
      </c>
      <c r="D1467" s="131" t="s">
        <v>11</v>
      </c>
      <c r="E1467" s="157">
        <v>800</v>
      </c>
      <c r="F1467" s="97">
        <f t="shared" si="52"/>
        <v>1.2195921378992831</v>
      </c>
      <c r="G1467" s="96">
        <f t="shared" si="53"/>
        <v>1.3795144178224985</v>
      </c>
      <c r="H1467" s="127">
        <v>579.91420000000005</v>
      </c>
      <c r="I1467" s="158" t="s">
        <v>61</v>
      </c>
      <c r="J1467" s="101" t="s">
        <v>491</v>
      </c>
      <c r="K1467" s="126" t="s">
        <v>1449</v>
      </c>
      <c r="L1467" s="130" t="s">
        <v>1071</v>
      </c>
      <c r="M1467" s="91" t="s">
        <v>492</v>
      </c>
    </row>
    <row r="1468" spans="1:13" x14ac:dyDescent="0.2">
      <c r="A1468" s="191">
        <v>42137</v>
      </c>
      <c r="B1468" s="132" t="s">
        <v>1200</v>
      </c>
      <c r="C1468" s="154" t="s">
        <v>117</v>
      </c>
      <c r="D1468" s="155" t="s">
        <v>11</v>
      </c>
      <c r="E1468" s="157">
        <v>600</v>
      </c>
      <c r="F1468" s="97">
        <f t="shared" si="52"/>
        <v>0.91469410342446233</v>
      </c>
      <c r="G1468" s="96">
        <f t="shared" si="53"/>
        <v>1.0346358133668738</v>
      </c>
      <c r="H1468" s="127">
        <v>579.91420000000005</v>
      </c>
      <c r="I1468" s="158" t="s">
        <v>61</v>
      </c>
      <c r="J1468" s="101" t="s">
        <v>491</v>
      </c>
      <c r="K1468" s="126" t="s">
        <v>1449</v>
      </c>
      <c r="L1468" s="130" t="s">
        <v>1071</v>
      </c>
      <c r="M1468" s="91" t="s">
        <v>492</v>
      </c>
    </row>
    <row r="1469" spans="1:13" x14ac:dyDescent="0.2">
      <c r="A1469" s="191">
        <v>42137</v>
      </c>
      <c r="B1469" s="132" t="s">
        <v>1586</v>
      </c>
      <c r="C1469" s="154" t="s">
        <v>117</v>
      </c>
      <c r="D1469" s="131" t="s">
        <v>11</v>
      </c>
      <c r="E1469" s="157">
        <v>1000</v>
      </c>
      <c r="F1469" s="97">
        <f t="shared" si="52"/>
        <v>1.5244901723741038</v>
      </c>
      <c r="G1469" s="96">
        <f t="shared" si="53"/>
        <v>1.724393022278123</v>
      </c>
      <c r="H1469" s="127">
        <v>579.91420000000005</v>
      </c>
      <c r="I1469" s="158" t="s">
        <v>110</v>
      </c>
      <c r="J1469" s="101" t="s">
        <v>491</v>
      </c>
      <c r="K1469" s="126" t="s">
        <v>1448</v>
      </c>
      <c r="L1469" s="130" t="s">
        <v>1071</v>
      </c>
      <c r="M1469" s="91" t="s">
        <v>492</v>
      </c>
    </row>
    <row r="1470" spans="1:13" x14ac:dyDescent="0.2">
      <c r="A1470" s="191">
        <v>42137</v>
      </c>
      <c r="B1470" s="132" t="s">
        <v>1200</v>
      </c>
      <c r="C1470" s="154" t="s">
        <v>117</v>
      </c>
      <c r="D1470" s="131" t="s">
        <v>11</v>
      </c>
      <c r="E1470" s="157">
        <v>600</v>
      </c>
      <c r="F1470" s="97">
        <f t="shared" si="52"/>
        <v>0.91469410342446233</v>
      </c>
      <c r="G1470" s="96">
        <f t="shared" si="53"/>
        <v>1.0346358133668738</v>
      </c>
      <c r="H1470" s="127">
        <v>579.91420000000005</v>
      </c>
      <c r="I1470" s="158" t="s">
        <v>110</v>
      </c>
      <c r="J1470" s="101" t="s">
        <v>491</v>
      </c>
      <c r="K1470" s="126" t="s">
        <v>1448</v>
      </c>
      <c r="L1470" s="130" t="s">
        <v>1071</v>
      </c>
      <c r="M1470" s="91" t="s">
        <v>492</v>
      </c>
    </row>
    <row r="1471" spans="1:13" ht="15" x14ac:dyDescent="0.2">
      <c r="A1471" s="191">
        <v>42137</v>
      </c>
      <c r="B1471" s="132" t="s">
        <v>1679</v>
      </c>
      <c r="C1471" s="154" t="s">
        <v>117</v>
      </c>
      <c r="D1471" s="131" t="s">
        <v>8</v>
      </c>
      <c r="E1471" s="157">
        <v>1500</v>
      </c>
      <c r="F1471" s="97">
        <f t="shared" si="52"/>
        <v>2.2867352585611558</v>
      </c>
      <c r="G1471" s="96">
        <f t="shared" si="53"/>
        <v>2.5865895334171847</v>
      </c>
      <c r="H1471" s="127">
        <v>579.91420000000005</v>
      </c>
      <c r="I1471" s="234" t="s">
        <v>12</v>
      </c>
      <c r="J1471" s="101" t="s">
        <v>491</v>
      </c>
      <c r="K1471" s="126" t="s">
        <v>1447</v>
      </c>
      <c r="L1471" s="130" t="s">
        <v>1071</v>
      </c>
      <c r="M1471" s="91" t="s">
        <v>492</v>
      </c>
    </row>
    <row r="1472" spans="1:13" ht="15" x14ac:dyDescent="0.2">
      <c r="A1472" s="191">
        <v>42137</v>
      </c>
      <c r="B1472" s="132" t="s">
        <v>1680</v>
      </c>
      <c r="C1472" s="154" t="s">
        <v>237</v>
      </c>
      <c r="D1472" s="131" t="s">
        <v>8</v>
      </c>
      <c r="E1472" s="157">
        <v>3000</v>
      </c>
      <c r="F1472" s="97">
        <f t="shared" si="52"/>
        <v>4.5734705171223116</v>
      </c>
      <c r="G1472" s="96">
        <f t="shared" si="53"/>
        <v>5.1731790668343693</v>
      </c>
      <c r="H1472" s="127">
        <v>579.91420000000005</v>
      </c>
      <c r="I1472" s="234" t="s">
        <v>12</v>
      </c>
      <c r="J1472" s="101" t="s">
        <v>491</v>
      </c>
      <c r="K1472" s="126" t="s">
        <v>1447</v>
      </c>
      <c r="L1472" s="130" t="s">
        <v>1071</v>
      </c>
      <c r="M1472" s="91" t="s">
        <v>492</v>
      </c>
    </row>
    <row r="1473" spans="1:13" ht="15" x14ac:dyDescent="0.2">
      <c r="A1473" s="191">
        <v>42137</v>
      </c>
      <c r="B1473" s="132" t="s">
        <v>1681</v>
      </c>
      <c r="C1473" s="154" t="s">
        <v>117</v>
      </c>
      <c r="D1473" s="131" t="s">
        <v>8</v>
      </c>
      <c r="E1473" s="157">
        <v>300</v>
      </c>
      <c r="F1473" s="97">
        <f t="shared" si="52"/>
        <v>0.45734705171223117</v>
      </c>
      <c r="G1473" s="96">
        <f t="shared" si="53"/>
        <v>0.51731790668343691</v>
      </c>
      <c r="H1473" s="127">
        <v>579.91420000000005</v>
      </c>
      <c r="I1473" s="234" t="s">
        <v>12</v>
      </c>
      <c r="J1473" s="101" t="s">
        <v>491</v>
      </c>
      <c r="K1473" s="126" t="s">
        <v>1447</v>
      </c>
      <c r="L1473" s="130" t="s">
        <v>1071</v>
      </c>
      <c r="M1473" s="91" t="s">
        <v>492</v>
      </c>
    </row>
    <row r="1474" spans="1:13" ht="15" x14ac:dyDescent="0.2">
      <c r="A1474" s="191">
        <v>42137</v>
      </c>
      <c r="B1474" s="132" t="s">
        <v>1682</v>
      </c>
      <c r="C1474" s="154" t="s">
        <v>117</v>
      </c>
      <c r="D1474" s="131" t="s">
        <v>8</v>
      </c>
      <c r="E1474" s="157">
        <v>1700</v>
      </c>
      <c r="F1474" s="97">
        <f t="shared" ref="F1474:F1537" si="54">E1474/655.957</f>
        <v>2.5916332930359767</v>
      </c>
      <c r="G1474" s="96">
        <f t="shared" ref="G1474:G1537" si="55">E1474/H1474</f>
        <v>2.9314681378728094</v>
      </c>
      <c r="H1474" s="127">
        <v>579.91420000000005</v>
      </c>
      <c r="I1474" s="234" t="s">
        <v>12</v>
      </c>
      <c r="J1474" s="101" t="s">
        <v>491</v>
      </c>
      <c r="K1474" s="126" t="s">
        <v>1447</v>
      </c>
      <c r="L1474" s="130" t="s">
        <v>1071</v>
      </c>
      <c r="M1474" s="91" t="s">
        <v>492</v>
      </c>
    </row>
    <row r="1475" spans="1:13" ht="15" x14ac:dyDescent="0.2">
      <c r="A1475" s="191">
        <v>42138</v>
      </c>
      <c r="B1475" s="132" t="s">
        <v>1683</v>
      </c>
      <c r="C1475" s="154" t="s">
        <v>117</v>
      </c>
      <c r="D1475" s="131" t="s">
        <v>8</v>
      </c>
      <c r="E1475" s="157">
        <v>1600</v>
      </c>
      <c r="F1475" s="97">
        <f t="shared" si="54"/>
        <v>2.4391842757985662</v>
      </c>
      <c r="G1475" s="96">
        <f t="shared" si="55"/>
        <v>2.759028835644997</v>
      </c>
      <c r="H1475" s="127">
        <v>579.91420000000005</v>
      </c>
      <c r="I1475" s="234" t="s">
        <v>12</v>
      </c>
      <c r="J1475" s="101" t="s">
        <v>491</v>
      </c>
      <c r="K1475" s="126" t="s">
        <v>1450</v>
      </c>
      <c r="L1475" s="130" t="s">
        <v>1071</v>
      </c>
      <c r="M1475" s="91" t="s">
        <v>492</v>
      </c>
    </row>
    <row r="1476" spans="1:13" ht="15" x14ac:dyDescent="0.2">
      <c r="A1476" s="191">
        <v>42138</v>
      </c>
      <c r="B1476" s="132" t="s">
        <v>1684</v>
      </c>
      <c r="C1476" s="154" t="s">
        <v>117</v>
      </c>
      <c r="D1476" s="131" t="s">
        <v>8</v>
      </c>
      <c r="E1476" s="157">
        <v>1600</v>
      </c>
      <c r="F1476" s="97">
        <f t="shared" si="54"/>
        <v>2.4391842757985662</v>
      </c>
      <c r="G1476" s="96">
        <f t="shared" si="55"/>
        <v>2.759028835644997</v>
      </c>
      <c r="H1476" s="127">
        <v>579.91420000000005</v>
      </c>
      <c r="I1476" s="234" t="s">
        <v>12</v>
      </c>
      <c r="J1476" s="101" t="s">
        <v>491</v>
      </c>
      <c r="K1476" s="126" t="s">
        <v>1450</v>
      </c>
      <c r="L1476" s="130" t="s">
        <v>1071</v>
      </c>
      <c r="M1476" s="91" t="s">
        <v>492</v>
      </c>
    </row>
    <row r="1477" spans="1:13" ht="15" x14ac:dyDescent="0.2">
      <c r="A1477" s="191">
        <v>42138</v>
      </c>
      <c r="B1477" s="132" t="s">
        <v>1685</v>
      </c>
      <c r="C1477" s="154" t="s">
        <v>237</v>
      </c>
      <c r="D1477" s="131" t="s">
        <v>8</v>
      </c>
      <c r="E1477" s="157">
        <v>1300</v>
      </c>
      <c r="F1477" s="97">
        <f t="shared" si="54"/>
        <v>1.9818372240863349</v>
      </c>
      <c r="G1477" s="96">
        <f t="shared" si="55"/>
        <v>2.24171092896156</v>
      </c>
      <c r="H1477" s="127">
        <v>579.91420000000005</v>
      </c>
      <c r="I1477" s="234" t="s">
        <v>12</v>
      </c>
      <c r="J1477" s="101" t="s">
        <v>491</v>
      </c>
      <c r="K1477" s="126" t="s">
        <v>1450</v>
      </c>
      <c r="L1477" s="130" t="s">
        <v>1071</v>
      </c>
      <c r="M1477" s="91" t="s">
        <v>492</v>
      </c>
    </row>
    <row r="1478" spans="1:13" x14ac:dyDescent="0.2">
      <c r="A1478" s="191">
        <v>42139</v>
      </c>
      <c r="B1478" s="132" t="s">
        <v>1510</v>
      </c>
      <c r="C1478" s="154" t="s">
        <v>117</v>
      </c>
      <c r="D1478" s="131" t="s">
        <v>9</v>
      </c>
      <c r="E1478" s="157">
        <v>800</v>
      </c>
      <c r="F1478" s="97">
        <f t="shared" si="54"/>
        <v>1.2195921378992831</v>
      </c>
      <c r="G1478" s="96">
        <f t="shared" si="55"/>
        <v>1.3795144178224985</v>
      </c>
      <c r="H1478" s="127">
        <v>579.91420000000005</v>
      </c>
      <c r="I1478" s="158" t="s">
        <v>58</v>
      </c>
      <c r="J1478" s="101" t="s">
        <v>491</v>
      </c>
      <c r="K1478" s="126" t="s">
        <v>1451</v>
      </c>
      <c r="L1478" s="130" t="s">
        <v>1071</v>
      </c>
      <c r="M1478" s="91" t="s">
        <v>492</v>
      </c>
    </row>
    <row r="1479" spans="1:13" x14ac:dyDescent="0.2">
      <c r="A1479" s="191">
        <v>42139</v>
      </c>
      <c r="B1479" s="132" t="s">
        <v>1511</v>
      </c>
      <c r="C1479" s="154" t="s">
        <v>117</v>
      </c>
      <c r="D1479" s="131" t="s">
        <v>9</v>
      </c>
      <c r="E1479" s="157">
        <v>700</v>
      </c>
      <c r="F1479" s="97">
        <f t="shared" si="54"/>
        <v>1.0671431206618727</v>
      </c>
      <c r="G1479" s="96">
        <f t="shared" si="55"/>
        <v>1.2070751155946862</v>
      </c>
      <c r="H1479" s="127">
        <v>579.91420000000005</v>
      </c>
      <c r="I1479" s="158" t="s">
        <v>58</v>
      </c>
      <c r="J1479" s="101" t="s">
        <v>491</v>
      </c>
      <c r="K1479" s="126" t="s">
        <v>1451</v>
      </c>
      <c r="L1479" s="130" t="s">
        <v>1071</v>
      </c>
      <c r="M1479" s="91" t="s">
        <v>492</v>
      </c>
    </row>
    <row r="1480" spans="1:13" x14ac:dyDescent="0.2">
      <c r="A1480" s="191">
        <v>42139</v>
      </c>
      <c r="B1480" s="132" t="s">
        <v>141</v>
      </c>
      <c r="C1480" s="154" t="s">
        <v>125</v>
      </c>
      <c r="D1480" s="131" t="s">
        <v>9</v>
      </c>
      <c r="E1480" s="157">
        <v>2000</v>
      </c>
      <c r="F1480" s="97">
        <f t="shared" si="54"/>
        <v>3.0489803447482076</v>
      </c>
      <c r="G1480" s="96">
        <f t="shared" si="55"/>
        <v>3.4487860445562459</v>
      </c>
      <c r="H1480" s="127">
        <v>579.91420000000005</v>
      </c>
      <c r="I1480" s="158" t="s">
        <v>58</v>
      </c>
      <c r="J1480" s="101" t="s">
        <v>491</v>
      </c>
      <c r="K1480" s="126" t="s">
        <v>1452</v>
      </c>
      <c r="L1480" s="130" t="s">
        <v>1071</v>
      </c>
      <c r="M1480" s="91" t="s">
        <v>492</v>
      </c>
    </row>
    <row r="1481" spans="1:13" x14ac:dyDescent="0.2">
      <c r="A1481" s="191">
        <v>42139</v>
      </c>
      <c r="B1481" s="132" t="s">
        <v>1594</v>
      </c>
      <c r="C1481" s="154" t="s">
        <v>117</v>
      </c>
      <c r="D1481" s="131" t="s">
        <v>15</v>
      </c>
      <c r="E1481" s="157">
        <v>800</v>
      </c>
      <c r="F1481" s="97">
        <f t="shared" si="54"/>
        <v>1.2195921378992831</v>
      </c>
      <c r="G1481" s="96">
        <f t="shared" si="55"/>
        <v>1.3795144178224985</v>
      </c>
      <c r="H1481" s="127">
        <v>579.91420000000005</v>
      </c>
      <c r="I1481" s="158" t="s">
        <v>16</v>
      </c>
      <c r="J1481" s="101" t="s">
        <v>491</v>
      </c>
      <c r="K1481" s="126" t="s">
        <v>1454</v>
      </c>
      <c r="L1481" s="130" t="s">
        <v>1071</v>
      </c>
      <c r="M1481" s="91" t="s">
        <v>492</v>
      </c>
    </row>
    <row r="1482" spans="1:13" x14ac:dyDescent="0.2">
      <c r="A1482" s="191">
        <v>42139</v>
      </c>
      <c r="B1482" s="132" t="s">
        <v>1595</v>
      </c>
      <c r="C1482" s="154" t="s">
        <v>117</v>
      </c>
      <c r="D1482" s="131" t="s">
        <v>15</v>
      </c>
      <c r="E1482" s="157">
        <v>1000</v>
      </c>
      <c r="F1482" s="97">
        <f t="shared" si="54"/>
        <v>1.5244901723741038</v>
      </c>
      <c r="G1482" s="96">
        <f t="shared" si="55"/>
        <v>1.724393022278123</v>
      </c>
      <c r="H1482" s="127">
        <v>579.91420000000005</v>
      </c>
      <c r="I1482" s="158" t="s">
        <v>16</v>
      </c>
      <c r="J1482" s="101" t="s">
        <v>491</v>
      </c>
      <c r="K1482" s="126" t="s">
        <v>1454</v>
      </c>
      <c r="L1482" s="130" t="s">
        <v>1071</v>
      </c>
      <c r="M1482" s="91" t="s">
        <v>492</v>
      </c>
    </row>
    <row r="1483" spans="1:13" ht="15" x14ac:dyDescent="0.2">
      <c r="A1483" s="191">
        <v>42139</v>
      </c>
      <c r="B1483" s="132" t="s">
        <v>1686</v>
      </c>
      <c r="C1483" s="154" t="s">
        <v>117</v>
      </c>
      <c r="D1483" s="131" t="s">
        <v>8</v>
      </c>
      <c r="E1483" s="157">
        <v>1800</v>
      </c>
      <c r="F1483" s="97">
        <f t="shared" si="54"/>
        <v>2.7440823102733867</v>
      </c>
      <c r="G1483" s="96">
        <f t="shared" si="55"/>
        <v>3.1039074401006217</v>
      </c>
      <c r="H1483" s="127">
        <v>579.91420000000005</v>
      </c>
      <c r="I1483" s="234" t="s">
        <v>12</v>
      </c>
      <c r="J1483" s="101" t="s">
        <v>491</v>
      </c>
      <c r="K1483" s="126" t="s">
        <v>1453</v>
      </c>
      <c r="L1483" s="130" t="s">
        <v>1071</v>
      </c>
      <c r="M1483" s="91" t="s">
        <v>492</v>
      </c>
    </row>
    <row r="1484" spans="1:13" ht="15" x14ac:dyDescent="0.2">
      <c r="A1484" s="191">
        <v>42139</v>
      </c>
      <c r="B1484" s="132" t="s">
        <v>1687</v>
      </c>
      <c r="C1484" s="154" t="s">
        <v>117</v>
      </c>
      <c r="D1484" s="131" t="s">
        <v>8</v>
      </c>
      <c r="E1484" s="157">
        <v>150</v>
      </c>
      <c r="F1484" s="97">
        <f t="shared" si="54"/>
        <v>0.22867352585611558</v>
      </c>
      <c r="G1484" s="96">
        <f t="shared" si="55"/>
        <v>0.25865895334171846</v>
      </c>
      <c r="H1484" s="127">
        <v>579.91420000000005</v>
      </c>
      <c r="I1484" s="234" t="s">
        <v>12</v>
      </c>
      <c r="J1484" s="101" t="s">
        <v>491</v>
      </c>
      <c r="K1484" s="126" t="s">
        <v>1453</v>
      </c>
      <c r="L1484" s="130" t="s">
        <v>1071</v>
      </c>
      <c r="M1484" s="91" t="s">
        <v>492</v>
      </c>
    </row>
    <row r="1485" spans="1:13" ht="15" x14ac:dyDescent="0.2">
      <c r="A1485" s="191">
        <v>42139</v>
      </c>
      <c r="B1485" s="132" t="s">
        <v>1688</v>
      </c>
      <c r="C1485" s="154" t="s">
        <v>117</v>
      </c>
      <c r="D1485" s="131" t="s">
        <v>8</v>
      </c>
      <c r="E1485" s="157">
        <v>150</v>
      </c>
      <c r="F1485" s="97">
        <f t="shared" si="54"/>
        <v>0.22867352585611558</v>
      </c>
      <c r="G1485" s="96">
        <f t="shared" si="55"/>
        <v>0.25865895334171846</v>
      </c>
      <c r="H1485" s="127">
        <v>579.91420000000005</v>
      </c>
      <c r="I1485" s="234" t="s">
        <v>12</v>
      </c>
      <c r="J1485" s="101" t="s">
        <v>491</v>
      </c>
      <c r="K1485" s="126" t="s">
        <v>1453</v>
      </c>
      <c r="L1485" s="130" t="s">
        <v>1071</v>
      </c>
      <c r="M1485" s="91" t="s">
        <v>492</v>
      </c>
    </row>
    <row r="1486" spans="1:13" ht="15" x14ac:dyDescent="0.2">
      <c r="A1486" s="191">
        <v>42139</v>
      </c>
      <c r="B1486" s="132" t="s">
        <v>1690</v>
      </c>
      <c r="C1486" s="154" t="s">
        <v>237</v>
      </c>
      <c r="D1486" s="131" t="s">
        <v>8</v>
      </c>
      <c r="E1486" s="157">
        <v>1800</v>
      </c>
      <c r="F1486" s="97">
        <f t="shared" si="54"/>
        <v>2.7440823102733867</v>
      </c>
      <c r="G1486" s="96">
        <f t="shared" si="55"/>
        <v>3.1039074401006217</v>
      </c>
      <c r="H1486" s="127">
        <v>579.91420000000005</v>
      </c>
      <c r="I1486" s="234" t="s">
        <v>12</v>
      </c>
      <c r="J1486" s="101" t="s">
        <v>491</v>
      </c>
      <c r="K1486" s="126" t="s">
        <v>1453</v>
      </c>
      <c r="L1486" s="130" t="s">
        <v>1071</v>
      </c>
      <c r="M1486" s="91" t="s">
        <v>492</v>
      </c>
    </row>
    <row r="1487" spans="1:13" ht="15" x14ac:dyDescent="0.2">
      <c r="A1487" s="191">
        <v>42139</v>
      </c>
      <c r="B1487" s="132" t="s">
        <v>1689</v>
      </c>
      <c r="C1487" s="154" t="s">
        <v>117</v>
      </c>
      <c r="D1487" s="131" t="s">
        <v>8</v>
      </c>
      <c r="E1487" s="157">
        <v>1600</v>
      </c>
      <c r="F1487" s="97">
        <f t="shared" si="54"/>
        <v>2.4391842757985662</v>
      </c>
      <c r="G1487" s="96">
        <f t="shared" si="55"/>
        <v>2.759028835644997</v>
      </c>
      <c r="H1487" s="127">
        <v>579.91420000000005</v>
      </c>
      <c r="I1487" s="234" t="s">
        <v>12</v>
      </c>
      <c r="J1487" s="101" t="s">
        <v>491</v>
      </c>
      <c r="K1487" s="126" t="s">
        <v>1453</v>
      </c>
      <c r="L1487" s="130" t="s">
        <v>1071</v>
      </c>
      <c r="M1487" s="91" t="s">
        <v>492</v>
      </c>
    </row>
    <row r="1488" spans="1:13" x14ac:dyDescent="0.2">
      <c r="A1488" s="191">
        <v>42140</v>
      </c>
      <c r="B1488" s="132" t="s">
        <v>812</v>
      </c>
      <c r="C1488" s="154" t="s">
        <v>140</v>
      </c>
      <c r="D1488" s="131" t="s">
        <v>9</v>
      </c>
      <c r="E1488" s="157">
        <v>6670</v>
      </c>
      <c r="F1488" s="97">
        <f t="shared" si="54"/>
        <v>10.168349449735272</v>
      </c>
      <c r="G1488" s="96">
        <f t="shared" si="55"/>
        <v>11.501701458595081</v>
      </c>
      <c r="H1488" s="127">
        <v>579.91420000000005</v>
      </c>
      <c r="I1488" s="158" t="s">
        <v>58</v>
      </c>
      <c r="J1488" s="101" t="s">
        <v>491</v>
      </c>
      <c r="K1488" s="126" t="s">
        <v>1458</v>
      </c>
      <c r="L1488" s="130" t="s">
        <v>1071</v>
      </c>
      <c r="M1488" s="91" t="s">
        <v>492</v>
      </c>
    </row>
    <row r="1489" spans="1:13" x14ac:dyDescent="0.2">
      <c r="A1489" s="191">
        <v>42140</v>
      </c>
      <c r="B1489" s="132" t="s">
        <v>1512</v>
      </c>
      <c r="C1489" s="154" t="s">
        <v>117</v>
      </c>
      <c r="D1489" s="131" t="s">
        <v>9</v>
      </c>
      <c r="E1489" s="157">
        <v>1000</v>
      </c>
      <c r="F1489" s="97">
        <f t="shared" si="54"/>
        <v>1.5244901723741038</v>
      </c>
      <c r="G1489" s="96">
        <f t="shared" si="55"/>
        <v>1.724393022278123</v>
      </c>
      <c r="H1489" s="127">
        <v>579.91420000000005</v>
      </c>
      <c r="I1489" s="158" t="s">
        <v>58</v>
      </c>
      <c r="J1489" s="101" t="s">
        <v>491</v>
      </c>
      <c r="K1489" s="126" t="s">
        <v>1459</v>
      </c>
      <c r="L1489" s="130" t="s">
        <v>1071</v>
      </c>
      <c r="M1489" s="91" t="s">
        <v>492</v>
      </c>
    </row>
    <row r="1490" spans="1:13" x14ac:dyDescent="0.2">
      <c r="A1490" s="191">
        <v>42140</v>
      </c>
      <c r="B1490" s="132" t="s">
        <v>1513</v>
      </c>
      <c r="C1490" s="154" t="s">
        <v>117</v>
      </c>
      <c r="D1490" s="131" t="s">
        <v>9</v>
      </c>
      <c r="E1490" s="157">
        <v>1400</v>
      </c>
      <c r="F1490" s="97">
        <f t="shared" si="54"/>
        <v>2.1342862413237453</v>
      </c>
      <c r="G1490" s="96">
        <f t="shared" si="55"/>
        <v>2.4141502311893723</v>
      </c>
      <c r="H1490" s="127">
        <v>579.91420000000005</v>
      </c>
      <c r="I1490" s="158" t="s">
        <v>58</v>
      </c>
      <c r="J1490" s="101" t="s">
        <v>491</v>
      </c>
      <c r="K1490" s="126" t="s">
        <v>1459</v>
      </c>
      <c r="L1490" s="130" t="s">
        <v>1071</v>
      </c>
      <c r="M1490" s="91" t="s">
        <v>492</v>
      </c>
    </row>
    <row r="1491" spans="1:13" x14ac:dyDescent="0.2">
      <c r="A1491" s="191">
        <v>42140</v>
      </c>
      <c r="B1491" s="132" t="s">
        <v>1548</v>
      </c>
      <c r="C1491" s="154" t="s">
        <v>125</v>
      </c>
      <c r="D1491" s="131" t="s">
        <v>9</v>
      </c>
      <c r="E1491" s="157">
        <v>35575</v>
      </c>
      <c r="F1491" s="97">
        <f t="shared" si="54"/>
        <v>54.233737882208743</v>
      </c>
      <c r="G1491" s="96">
        <f t="shared" si="55"/>
        <v>61.345281767544229</v>
      </c>
      <c r="H1491" s="127">
        <v>579.91420000000005</v>
      </c>
      <c r="I1491" s="158" t="s">
        <v>58</v>
      </c>
      <c r="J1491" s="101" t="s">
        <v>491</v>
      </c>
      <c r="K1491" s="126" t="s">
        <v>1455</v>
      </c>
      <c r="L1491" s="130" t="s">
        <v>1071</v>
      </c>
      <c r="M1491" s="91" t="s">
        <v>492</v>
      </c>
    </row>
    <row r="1492" spans="1:13" x14ac:dyDescent="0.2">
      <c r="A1492" s="191">
        <v>42140</v>
      </c>
      <c r="B1492" s="132" t="s">
        <v>1549</v>
      </c>
      <c r="C1492" s="154" t="s">
        <v>117</v>
      </c>
      <c r="D1492" s="131" t="s">
        <v>9</v>
      </c>
      <c r="E1492" s="157">
        <v>900</v>
      </c>
      <c r="F1492" s="97">
        <f t="shared" si="54"/>
        <v>1.3720411551366933</v>
      </c>
      <c r="G1492" s="96">
        <f t="shared" si="55"/>
        <v>1.5519537200503108</v>
      </c>
      <c r="H1492" s="127">
        <v>579.91420000000005</v>
      </c>
      <c r="I1492" s="158" t="s">
        <v>58</v>
      </c>
      <c r="J1492" s="101" t="s">
        <v>491</v>
      </c>
      <c r="K1492" s="126" t="s">
        <v>1455</v>
      </c>
      <c r="L1492" s="130" t="s">
        <v>1071</v>
      </c>
      <c r="M1492" s="91" t="s">
        <v>492</v>
      </c>
    </row>
    <row r="1493" spans="1:13" x14ac:dyDescent="0.2">
      <c r="A1493" s="191">
        <v>42140</v>
      </c>
      <c r="B1493" s="132" t="s">
        <v>1559</v>
      </c>
      <c r="C1493" s="154" t="s">
        <v>117</v>
      </c>
      <c r="D1493" s="131" t="s">
        <v>11</v>
      </c>
      <c r="E1493" s="157">
        <v>300</v>
      </c>
      <c r="F1493" s="97">
        <f t="shared" si="54"/>
        <v>0.45734705171223117</v>
      </c>
      <c r="G1493" s="96">
        <f t="shared" si="55"/>
        <v>0.51731790668343691</v>
      </c>
      <c r="H1493" s="127">
        <v>579.91420000000005</v>
      </c>
      <c r="I1493" s="158" t="s">
        <v>61</v>
      </c>
      <c r="J1493" s="101" t="s">
        <v>491</v>
      </c>
      <c r="K1493" s="126" t="s">
        <v>1460</v>
      </c>
      <c r="L1493" s="130" t="s">
        <v>1071</v>
      </c>
      <c r="M1493" s="91" t="s">
        <v>492</v>
      </c>
    </row>
    <row r="1494" spans="1:13" x14ac:dyDescent="0.2">
      <c r="A1494" s="191">
        <v>42140</v>
      </c>
      <c r="B1494" s="132" t="s">
        <v>1560</v>
      </c>
      <c r="C1494" s="154" t="s">
        <v>117</v>
      </c>
      <c r="D1494" s="131" t="s">
        <v>11</v>
      </c>
      <c r="E1494" s="157">
        <v>1000</v>
      </c>
      <c r="F1494" s="97">
        <f t="shared" si="54"/>
        <v>1.5244901723741038</v>
      </c>
      <c r="G1494" s="96">
        <f t="shared" si="55"/>
        <v>1.724393022278123</v>
      </c>
      <c r="H1494" s="127">
        <v>579.91420000000005</v>
      </c>
      <c r="I1494" s="158" t="s">
        <v>61</v>
      </c>
      <c r="J1494" s="101" t="s">
        <v>491</v>
      </c>
      <c r="K1494" s="126" t="s">
        <v>1460</v>
      </c>
      <c r="L1494" s="130" t="s">
        <v>1071</v>
      </c>
      <c r="M1494" s="91" t="s">
        <v>492</v>
      </c>
    </row>
    <row r="1495" spans="1:13" x14ac:dyDescent="0.2">
      <c r="A1495" s="191">
        <v>42140</v>
      </c>
      <c r="B1495" s="132" t="s">
        <v>1596</v>
      </c>
      <c r="C1495" s="154" t="s">
        <v>117</v>
      </c>
      <c r="D1495" s="131" t="s">
        <v>15</v>
      </c>
      <c r="E1495" s="157">
        <v>800</v>
      </c>
      <c r="F1495" s="97">
        <f t="shared" si="54"/>
        <v>1.2195921378992831</v>
      </c>
      <c r="G1495" s="96">
        <f t="shared" si="55"/>
        <v>1.3795144178224985</v>
      </c>
      <c r="H1495" s="127">
        <v>579.91420000000005</v>
      </c>
      <c r="I1495" s="158" t="s">
        <v>16</v>
      </c>
      <c r="J1495" s="101" t="s">
        <v>491</v>
      </c>
      <c r="K1495" s="126" t="s">
        <v>1456</v>
      </c>
      <c r="L1495" s="130" t="s">
        <v>1071</v>
      </c>
      <c r="M1495" s="91" t="s">
        <v>492</v>
      </c>
    </row>
    <row r="1496" spans="1:13" x14ac:dyDescent="0.2">
      <c r="A1496" s="191">
        <v>42140</v>
      </c>
      <c r="B1496" s="132" t="s">
        <v>1597</v>
      </c>
      <c r="C1496" s="154" t="s">
        <v>117</v>
      </c>
      <c r="D1496" s="131" t="s">
        <v>15</v>
      </c>
      <c r="E1496" s="157">
        <v>1000</v>
      </c>
      <c r="F1496" s="97">
        <f t="shared" si="54"/>
        <v>1.5244901723741038</v>
      </c>
      <c r="G1496" s="96">
        <f t="shared" si="55"/>
        <v>1.724393022278123</v>
      </c>
      <c r="H1496" s="127">
        <v>579.91420000000005</v>
      </c>
      <c r="I1496" s="158" t="s">
        <v>16</v>
      </c>
      <c r="J1496" s="101" t="s">
        <v>491</v>
      </c>
      <c r="K1496" s="126" t="s">
        <v>1456</v>
      </c>
      <c r="L1496" s="130" t="s">
        <v>1071</v>
      </c>
      <c r="M1496" s="91" t="s">
        <v>492</v>
      </c>
    </row>
    <row r="1497" spans="1:13" ht="15" x14ac:dyDescent="0.2">
      <c r="A1497" s="191">
        <v>42140</v>
      </c>
      <c r="B1497" s="132" t="s">
        <v>1666</v>
      </c>
      <c r="C1497" s="154" t="s">
        <v>117</v>
      </c>
      <c r="D1497" s="131" t="s">
        <v>8</v>
      </c>
      <c r="E1497" s="157">
        <v>1700</v>
      </c>
      <c r="F1497" s="97">
        <f t="shared" si="54"/>
        <v>2.5916332930359767</v>
      </c>
      <c r="G1497" s="96">
        <f t="shared" si="55"/>
        <v>2.9314681378728094</v>
      </c>
      <c r="H1497" s="127">
        <v>579.91420000000005</v>
      </c>
      <c r="I1497" s="234" t="s">
        <v>12</v>
      </c>
      <c r="J1497" s="101" t="s">
        <v>491</v>
      </c>
      <c r="K1497" s="126" t="s">
        <v>1457</v>
      </c>
      <c r="L1497" s="130" t="s">
        <v>1071</v>
      </c>
      <c r="M1497" s="91" t="s">
        <v>492</v>
      </c>
    </row>
    <row r="1498" spans="1:13" ht="15" x14ac:dyDescent="0.2">
      <c r="A1498" s="191">
        <v>42140</v>
      </c>
      <c r="B1498" s="132" t="s">
        <v>1665</v>
      </c>
      <c r="C1498" s="154" t="s">
        <v>237</v>
      </c>
      <c r="D1498" s="131" t="s">
        <v>8</v>
      </c>
      <c r="E1498" s="157">
        <v>1500</v>
      </c>
      <c r="F1498" s="97">
        <f t="shared" si="54"/>
        <v>2.2867352585611558</v>
      </c>
      <c r="G1498" s="96">
        <f t="shared" si="55"/>
        <v>2.5865895334171847</v>
      </c>
      <c r="H1498" s="127">
        <v>579.91420000000005</v>
      </c>
      <c r="I1498" s="234" t="s">
        <v>12</v>
      </c>
      <c r="J1498" s="101" t="s">
        <v>491</v>
      </c>
      <c r="K1498" s="126" t="s">
        <v>1457</v>
      </c>
      <c r="L1498" s="130" t="s">
        <v>1071</v>
      </c>
      <c r="M1498" s="91" t="s">
        <v>492</v>
      </c>
    </row>
    <row r="1499" spans="1:13" ht="15" x14ac:dyDescent="0.2">
      <c r="A1499" s="191">
        <v>42140</v>
      </c>
      <c r="B1499" s="132" t="s">
        <v>1664</v>
      </c>
      <c r="C1499" s="154" t="s">
        <v>117</v>
      </c>
      <c r="D1499" s="131" t="s">
        <v>8</v>
      </c>
      <c r="E1499" s="157">
        <v>1700</v>
      </c>
      <c r="F1499" s="97">
        <f t="shared" si="54"/>
        <v>2.5916332930359767</v>
      </c>
      <c r="G1499" s="96">
        <f t="shared" si="55"/>
        <v>2.9314681378728094</v>
      </c>
      <c r="H1499" s="127">
        <v>579.91420000000005</v>
      </c>
      <c r="I1499" s="234" t="s">
        <v>12</v>
      </c>
      <c r="J1499" s="101" t="s">
        <v>491</v>
      </c>
      <c r="K1499" s="126" t="s">
        <v>1457</v>
      </c>
      <c r="L1499" s="130" t="s">
        <v>1071</v>
      </c>
      <c r="M1499" s="91" t="s">
        <v>492</v>
      </c>
    </row>
    <row r="1500" spans="1:13" ht="15" x14ac:dyDescent="0.2">
      <c r="A1500" s="191">
        <v>42143</v>
      </c>
      <c r="B1500" s="132" t="s">
        <v>1662</v>
      </c>
      <c r="C1500" s="154" t="s">
        <v>117</v>
      </c>
      <c r="D1500" s="131" t="s">
        <v>8</v>
      </c>
      <c r="E1500" s="157">
        <v>1800</v>
      </c>
      <c r="F1500" s="97">
        <f t="shared" si="54"/>
        <v>2.7440823102733867</v>
      </c>
      <c r="G1500" s="96">
        <f t="shared" si="55"/>
        <v>3.1039074401006217</v>
      </c>
      <c r="H1500" s="127">
        <v>579.91420000000005</v>
      </c>
      <c r="I1500" s="234" t="s">
        <v>12</v>
      </c>
      <c r="J1500" s="101" t="s">
        <v>491</v>
      </c>
      <c r="K1500" s="126" t="s">
        <v>1461</v>
      </c>
      <c r="L1500" s="130" t="s">
        <v>1071</v>
      </c>
      <c r="M1500" s="91" t="s">
        <v>492</v>
      </c>
    </row>
    <row r="1501" spans="1:13" ht="15" x14ac:dyDescent="0.2">
      <c r="A1501" s="191">
        <v>42143</v>
      </c>
      <c r="B1501" s="132" t="s">
        <v>1663</v>
      </c>
      <c r="C1501" s="154" t="s">
        <v>237</v>
      </c>
      <c r="D1501" s="131" t="s">
        <v>8</v>
      </c>
      <c r="E1501" s="157">
        <v>1800</v>
      </c>
      <c r="F1501" s="97">
        <f t="shared" si="54"/>
        <v>2.7440823102733867</v>
      </c>
      <c r="G1501" s="96">
        <f t="shared" si="55"/>
        <v>3.1039074401006217</v>
      </c>
      <c r="H1501" s="127">
        <v>579.91420000000005</v>
      </c>
      <c r="I1501" s="234" t="s">
        <v>12</v>
      </c>
      <c r="J1501" s="101" t="s">
        <v>491</v>
      </c>
      <c r="K1501" s="126" t="s">
        <v>1461</v>
      </c>
      <c r="L1501" s="130" t="s">
        <v>1071</v>
      </c>
      <c r="M1501" s="91" t="s">
        <v>492</v>
      </c>
    </row>
    <row r="1502" spans="1:13" ht="15" x14ac:dyDescent="0.2">
      <c r="A1502" s="191">
        <v>42143</v>
      </c>
      <c r="B1502" s="132" t="s">
        <v>1661</v>
      </c>
      <c r="C1502" s="154" t="s">
        <v>117</v>
      </c>
      <c r="D1502" s="131" t="s">
        <v>8</v>
      </c>
      <c r="E1502" s="157">
        <v>1800</v>
      </c>
      <c r="F1502" s="97">
        <f t="shared" si="54"/>
        <v>2.7440823102733867</v>
      </c>
      <c r="G1502" s="96">
        <f t="shared" si="55"/>
        <v>3.1039074401006217</v>
      </c>
      <c r="H1502" s="127">
        <v>579.91420000000005</v>
      </c>
      <c r="I1502" s="234" t="s">
        <v>12</v>
      </c>
      <c r="J1502" s="101" t="s">
        <v>491</v>
      </c>
      <c r="K1502" s="126" t="s">
        <v>1461</v>
      </c>
      <c r="L1502" s="130" t="s">
        <v>1071</v>
      </c>
      <c r="M1502" s="91" t="s">
        <v>492</v>
      </c>
    </row>
    <row r="1503" spans="1:13" x14ac:dyDescent="0.2">
      <c r="A1503" s="191">
        <v>42144</v>
      </c>
      <c r="B1503" s="132" t="s">
        <v>1514</v>
      </c>
      <c r="C1503" s="154" t="s">
        <v>117</v>
      </c>
      <c r="D1503" s="131" t="s">
        <v>9</v>
      </c>
      <c r="E1503" s="157">
        <v>700</v>
      </c>
      <c r="F1503" s="97">
        <f t="shared" si="54"/>
        <v>1.0671431206618727</v>
      </c>
      <c r="G1503" s="96">
        <f t="shared" si="55"/>
        <v>1.2070751155946862</v>
      </c>
      <c r="H1503" s="127">
        <v>579.91420000000005</v>
      </c>
      <c r="I1503" s="158" t="s">
        <v>58</v>
      </c>
      <c r="J1503" s="101" t="s">
        <v>491</v>
      </c>
      <c r="K1503" s="126" t="s">
        <v>1462</v>
      </c>
      <c r="L1503" s="130" t="s">
        <v>1071</v>
      </c>
      <c r="M1503" s="91" t="s">
        <v>492</v>
      </c>
    </row>
    <row r="1504" spans="1:13" x14ac:dyDescent="0.2">
      <c r="A1504" s="191">
        <v>42144</v>
      </c>
      <c r="B1504" s="132" t="s">
        <v>1515</v>
      </c>
      <c r="C1504" s="154" t="s">
        <v>117</v>
      </c>
      <c r="D1504" s="131" t="s">
        <v>9</v>
      </c>
      <c r="E1504" s="157">
        <v>850</v>
      </c>
      <c r="F1504" s="97">
        <f t="shared" si="54"/>
        <v>1.2958166465179883</v>
      </c>
      <c r="G1504" s="96">
        <f t="shared" si="55"/>
        <v>1.4657340689364047</v>
      </c>
      <c r="H1504" s="127">
        <v>579.91420000000005</v>
      </c>
      <c r="I1504" s="158" t="s">
        <v>58</v>
      </c>
      <c r="J1504" s="101" t="s">
        <v>491</v>
      </c>
      <c r="K1504" s="126" t="s">
        <v>1462</v>
      </c>
      <c r="L1504" s="130" t="s">
        <v>1071</v>
      </c>
      <c r="M1504" s="91" t="s">
        <v>492</v>
      </c>
    </row>
    <row r="1505" spans="1:13" x14ac:dyDescent="0.2">
      <c r="A1505" s="191">
        <v>42144</v>
      </c>
      <c r="B1505" s="132" t="s">
        <v>1516</v>
      </c>
      <c r="C1505" s="154" t="s">
        <v>117</v>
      </c>
      <c r="D1505" s="131" t="s">
        <v>9</v>
      </c>
      <c r="E1505" s="157">
        <v>300</v>
      </c>
      <c r="F1505" s="97">
        <f t="shared" si="54"/>
        <v>0.45734705171223117</v>
      </c>
      <c r="G1505" s="96">
        <f t="shared" si="55"/>
        <v>0.51731790668343691</v>
      </c>
      <c r="H1505" s="127">
        <v>579.91420000000005</v>
      </c>
      <c r="I1505" s="158" t="s">
        <v>58</v>
      </c>
      <c r="J1505" s="101" t="s">
        <v>491</v>
      </c>
      <c r="K1505" s="126" t="s">
        <v>1463</v>
      </c>
      <c r="L1505" s="130" t="s">
        <v>1071</v>
      </c>
      <c r="M1505" s="91" t="s">
        <v>492</v>
      </c>
    </row>
    <row r="1506" spans="1:13" x14ac:dyDescent="0.2">
      <c r="A1506" s="191">
        <v>42144</v>
      </c>
      <c r="B1506" s="132" t="s">
        <v>1517</v>
      </c>
      <c r="C1506" s="154" t="s">
        <v>117</v>
      </c>
      <c r="D1506" s="131" t="s">
        <v>9</v>
      </c>
      <c r="E1506" s="157">
        <v>300</v>
      </c>
      <c r="F1506" s="97">
        <f t="shared" si="54"/>
        <v>0.45734705171223117</v>
      </c>
      <c r="G1506" s="96">
        <f t="shared" si="55"/>
        <v>0.51731790668343691</v>
      </c>
      <c r="H1506" s="127">
        <v>579.91420000000005</v>
      </c>
      <c r="I1506" s="158" t="s">
        <v>58</v>
      </c>
      <c r="J1506" s="101" t="s">
        <v>491</v>
      </c>
      <c r="K1506" s="126" t="s">
        <v>1463</v>
      </c>
      <c r="L1506" s="130" t="s">
        <v>1071</v>
      </c>
      <c r="M1506" s="91" t="s">
        <v>492</v>
      </c>
    </row>
    <row r="1507" spans="1:13" x14ac:dyDescent="0.2">
      <c r="A1507" s="191">
        <v>42144</v>
      </c>
      <c r="B1507" s="132" t="s">
        <v>1561</v>
      </c>
      <c r="C1507" s="154" t="s">
        <v>117</v>
      </c>
      <c r="D1507" s="131" t="s">
        <v>11</v>
      </c>
      <c r="E1507" s="157">
        <v>300</v>
      </c>
      <c r="F1507" s="97">
        <f t="shared" si="54"/>
        <v>0.45734705171223117</v>
      </c>
      <c r="G1507" s="96">
        <f t="shared" si="55"/>
        <v>0.51731790668343691</v>
      </c>
      <c r="H1507" s="127">
        <v>579.91420000000005</v>
      </c>
      <c r="I1507" s="158" t="s">
        <v>61</v>
      </c>
      <c r="J1507" s="101" t="s">
        <v>491</v>
      </c>
      <c r="K1507" s="126" t="s">
        <v>1464</v>
      </c>
      <c r="L1507" s="130" t="s">
        <v>1071</v>
      </c>
      <c r="M1507" s="91" t="s">
        <v>492</v>
      </c>
    </row>
    <row r="1508" spans="1:13" x14ac:dyDescent="0.2">
      <c r="A1508" s="191">
        <v>42144</v>
      </c>
      <c r="B1508" s="132" t="s">
        <v>1562</v>
      </c>
      <c r="C1508" s="154" t="s">
        <v>117</v>
      </c>
      <c r="D1508" s="131" t="s">
        <v>11</v>
      </c>
      <c r="E1508" s="157">
        <v>300</v>
      </c>
      <c r="F1508" s="97">
        <f t="shared" si="54"/>
        <v>0.45734705171223117</v>
      </c>
      <c r="G1508" s="96">
        <f t="shared" si="55"/>
        <v>0.51731790668343691</v>
      </c>
      <c r="H1508" s="127">
        <v>579.91420000000005</v>
      </c>
      <c r="I1508" s="158" t="s">
        <v>61</v>
      </c>
      <c r="J1508" s="101" t="s">
        <v>491</v>
      </c>
      <c r="K1508" s="126" t="s">
        <v>1464</v>
      </c>
      <c r="L1508" s="130" t="s">
        <v>1071</v>
      </c>
      <c r="M1508" s="91" t="s">
        <v>492</v>
      </c>
    </row>
    <row r="1509" spans="1:13" ht="15" x14ac:dyDescent="0.2">
      <c r="A1509" s="191">
        <v>42144</v>
      </c>
      <c r="B1509" s="132" t="s">
        <v>1660</v>
      </c>
      <c r="C1509" s="154" t="s">
        <v>117</v>
      </c>
      <c r="D1509" s="131" t="s">
        <v>8</v>
      </c>
      <c r="E1509" s="157">
        <v>1500</v>
      </c>
      <c r="F1509" s="97">
        <f t="shared" si="54"/>
        <v>2.2867352585611558</v>
      </c>
      <c r="G1509" s="96">
        <f t="shared" si="55"/>
        <v>2.5865895334171847</v>
      </c>
      <c r="H1509" s="127">
        <v>579.91420000000005</v>
      </c>
      <c r="I1509" s="234" t="s">
        <v>12</v>
      </c>
      <c r="J1509" s="101" t="s">
        <v>491</v>
      </c>
      <c r="K1509" s="126" t="s">
        <v>1465</v>
      </c>
      <c r="L1509" s="130" t="s">
        <v>1071</v>
      </c>
      <c r="M1509" s="91" t="s">
        <v>492</v>
      </c>
    </row>
    <row r="1510" spans="1:13" ht="15" x14ac:dyDescent="0.2">
      <c r="A1510" s="191">
        <v>42144</v>
      </c>
      <c r="B1510" s="132" t="s">
        <v>1659</v>
      </c>
      <c r="C1510" s="154" t="s">
        <v>117</v>
      </c>
      <c r="D1510" s="131" t="s">
        <v>8</v>
      </c>
      <c r="E1510" s="157">
        <v>100</v>
      </c>
      <c r="F1510" s="97">
        <f t="shared" si="54"/>
        <v>0.15244901723741039</v>
      </c>
      <c r="G1510" s="96">
        <f t="shared" si="55"/>
        <v>0.17243930222781231</v>
      </c>
      <c r="H1510" s="127">
        <v>579.91420000000005</v>
      </c>
      <c r="I1510" s="234" t="s">
        <v>12</v>
      </c>
      <c r="J1510" s="101" t="s">
        <v>491</v>
      </c>
      <c r="K1510" s="126" t="s">
        <v>1465</v>
      </c>
      <c r="L1510" s="130" t="s">
        <v>1071</v>
      </c>
      <c r="M1510" s="91" t="s">
        <v>492</v>
      </c>
    </row>
    <row r="1511" spans="1:13" ht="15" x14ac:dyDescent="0.2">
      <c r="A1511" s="191">
        <v>42144</v>
      </c>
      <c r="B1511" s="132" t="s">
        <v>1658</v>
      </c>
      <c r="C1511" s="154" t="s">
        <v>117</v>
      </c>
      <c r="D1511" s="131" t="s">
        <v>8</v>
      </c>
      <c r="E1511" s="157">
        <v>1600</v>
      </c>
      <c r="F1511" s="97">
        <f t="shared" si="54"/>
        <v>2.4391842757985662</v>
      </c>
      <c r="G1511" s="96">
        <f t="shared" si="55"/>
        <v>2.759028835644997</v>
      </c>
      <c r="H1511" s="127">
        <v>579.91420000000005</v>
      </c>
      <c r="I1511" s="234" t="s">
        <v>12</v>
      </c>
      <c r="J1511" s="101" t="s">
        <v>491</v>
      </c>
      <c r="K1511" s="126" t="s">
        <v>1465</v>
      </c>
      <c r="L1511" s="130" t="s">
        <v>1071</v>
      </c>
      <c r="M1511" s="91" t="s">
        <v>492</v>
      </c>
    </row>
    <row r="1512" spans="1:13" ht="15" x14ac:dyDescent="0.2">
      <c r="A1512" s="191">
        <v>42144</v>
      </c>
      <c r="B1512" s="132" t="s">
        <v>1657</v>
      </c>
      <c r="C1512" s="154" t="s">
        <v>237</v>
      </c>
      <c r="D1512" s="131" t="s">
        <v>8</v>
      </c>
      <c r="E1512" s="157">
        <v>1800</v>
      </c>
      <c r="F1512" s="97">
        <f t="shared" si="54"/>
        <v>2.7440823102733867</v>
      </c>
      <c r="G1512" s="96">
        <f t="shared" si="55"/>
        <v>3.1039074401006217</v>
      </c>
      <c r="H1512" s="127">
        <v>579.91420000000005</v>
      </c>
      <c r="I1512" s="234" t="s">
        <v>12</v>
      </c>
      <c r="J1512" s="101" t="s">
        <v>491</v>
      </c>
      <c r="K1512" s="126" t="s">
        <v>1465</v>
      </c>
      <c r="L1512" s="130" t="s">
        <v>1071</v>
      </c>
      <c r="M1512" s="91" t="s">
        <v>492</v>
      </c>
    </row>
    <row r="1513" spans="1:13" ht="15" x14ac:dyDescent="0.2">
      <c r="A1513" s="191">
        <v>42145</v>
      </c>
      <c r="B1513" s="132" t="s">
        <v>1653</v>
      </c>
      <c r="C1513" s="154" t="s">
        <v>117</v>
      </c>
      <c r="D1513" s="131" t="s">
        <v>8</v>
      </c>
      <c r="E1513" s="157">
        <v>1800</v>
      </c>
      <c r="F1513" s="97">
        <f t="shared" si="54"/>
        <v>2.7440823102733867</v>
      </c>
      <c r="G1513" s="96">
        <f t="shared" si="55"/>
        <v>3.1039074401006217</v>
      </c>
      <c r="H1513" s="127">
        <v>579.91420000000005</v>
      </c>
      <c r="I1513" s="234" t="s">
        <v>12</v>
      </c>
      <c r="J1513" s="101" t="s">
        <v>491</v>
      </c>
      <c r="K1513" s="126" t="s">
        <v>1466</v>
      </c>
      <c r="L1513" s="130" t="s">
        <v>1071</v>
      </c>
      <c r="M1513" s="91" t="s">
        <v>492</v>
      </c>
    </row>
    <row r="1514" spans="1:13" ht="15" x14ac:dyDescent="0.2">
      <c r="A1514" s="191">
        <v>42145</v>
      </c>
      <c r="B1514" s="132" t="s">
        <v>1654</v>
      </c>
      <c r="C1514" s="154" t="s">
        <v>117</v>
      </c>
      <c r="D1514" s="131" t="s">
        <v>8</v>
      </c>
      <c r="E1514" s="157">
        <v>200</v>
      </c>
      <c r="F1514" s="97">
        <f t="shared" si="54"/>
        <v>0.30489803447482078</v>
      </c>
      <c r="G1514" s="96">
        <f t="shared" si="55"/>
        <v>0.34487860445562463</v>
      </c>
      <c r="H1514" s="127">
        <v>579.91420000000005</v>
      </c>
      <c r="I1514" s="234" t="s">
        <v>12</v>
      </c>
      <c r="J1514" s="101" t="s">
        <v>491</v>
      </c>
      <c r="K1514" s="126" t="s">
        <v>1466</v>
      </c>
      <c r="L1514" s="130" t="s">
        <v>1071</v>
      </c>
      <c r="M1514" s="91" t="s">
        <v>492</v>
      </c>
    </row>
    <row r="1515" spans="1:13" ht="15" x14ac:dyDescent="0.2">
      <c r="A1515" s="191">
        <v>42145</v>
      </c>
      <c r="B1515" s="132" t="s">
        <v>1655</v>
      </c>
      <c r="C1515" s="154" t="s">
        <v>117</v>
      </c>
      <c r="D1515" s="131" t="s">
        <v>8</v>
      </c>
      <c r="E1515" s="157">
        <v>1900</v>
      </c>
      <c r="F1515" s="97">
        <f t="shared" si="54"/>
        <v>2.8965313275107971</v>
      </c>
      <c r="G1515" s="96">
        <f t="shared" si="55"/>
        <v>3.276346742328434</v>
      </c>
      <c r="H1515" s="127">
        <v>579.91420000000005</v>
      </c>
      <c r="I1515" s="234" t="s">
        <v>12</v>
      </c>
      <c r="J1515" s="101" t="s">
        <v>491</v>
      </c>
      <c r="K1515" s="126" t="s">
        <v>1466</v>
      </c>
      <c r="L1515" s="130" t="s">
        <v>1071</v>
      </c>
      <c r="M1515" s="91" t="s">
        <v>492</v>
      </c>
    </row>
    <row r="1516" spans="1:13" ht="15" x14ac:dyDescent="0.2">
      <c r="A1516" s="191">
        <v>42145</v>
      </c>
      <c r="B1516" s="132" t="s">
        <v>1656</v>
      </c>
      <c r="C1516" s="154" t="s">
        <v>237</v>
      </c>
      <c r="D1516" s="131" t="s">
        <v>8</v>
      </c>
      <c r="E1516" s="157">
        <v>1100</v>
      </c>
      <c r="F1516" s="97">
        <f t="shared" si="54"/>
        <v>1.6769391896115142</v>
      </c>
      <c r="G1516" s="96">
        <f t="shared" si="55"/>
        <v>1.8968323245059353</v>
      </c>
      <c r="H1516" s="127">
        <v>579.91420000000005</v>
      </c>
      <c r="I1516" s="234" t="s">
        <v>12</v>
      </c>
      <c r="J1516" s="101" t="s">
        <v>491</v>
      </c>
      <c r="K1516" s="126" t="s">
        <v>1466</v>
      </c>
      <c r="L1516" s="130" t="s">
        <v>1071</v>
      </c>
      <c r="M1516" s="91" t="s">
        <v>492</v>
      </c>
    </row>
    <row r="1517" spans="1:13" x14ac:dyDescent="0.2">
      <c r="A1517" s="191">
        <v>42145</v>
      </c>
      <c r="B1517" s="132" t="s">
        <v>1693</v>
      </c>
      <c r="C1517" s="154" t="s">
        <v>117</v>
      </c>
      <c r="D1517" s="131" t="s">
        <v>10</v>
      </c>
      <c r="E1517" s="157">
        <v>25000</v>
      </c>
      <c r="F1517" s="97">
        <f t="shared" si="54"/>
        <v>38.112254309352593</v>
      </c>
      <c r="G1517" s="96">
        <f t="shared" si="55"/>
        <v>43.109825556953076</v>
      </c>
      <c r="H1517" s="127">
        <v>579.91420000000005</v>
      </c>
      <c r="I1517" s="158" t="s">
        <v>530</v>
      </c>
      <c r="J1517" s="101" t="s">
        <v>491</v>
      </c>
      <c r="K1517" s="126" t="s">
        <v>1469</v>
      </c>
      <c r="L1517" s="130" t="s">
        <v>1071</v>
      </c>
      <c r="M1517" s="91" t="s">
        <v>492</v>
      </c>
    </row>
    <row r="1518" spans="1:13" x14ac:dyDescent="0.2">
      <c r="A1518" s="191">
        <v>42145</v>
      </c>
      <c r="B1518" s="132" t="s">
        <v>1694</v>
      </c>
      <c r="C1518" s="154" t="s">
        <v>117</v>
      </c>
      <c r="D1518" s="131" t="s">
        <v>10</v>
      </c>
      <c r="E1518" s="157">
        <v>25000</v>
      </c>
      <c r="F1518" s="97">
        <f t="shared" si="54"/>
        <v>38.112254309352593</v>
      </c>
      <c r="G1518" s="96">
        <f t="shared" si="55"/>
        <v>43.109825556953076</v>
      </c>
      <c r="H1518" s="127">
        <v>579.91420000000005</v>
      </c>
      <c r="I1518" s="158" t="s">
        <v>530</v>
      </c>
      <c r="J1518" s="101" t="s">
        <v>491</v>
      </c>
      <c r="K1518" s="126" t="s">
        <v>1469</v>
      </c>
      <c r="L1518" s="130" t="s">
        <v>1071</v>
      </c>
      <c r="M1518" s="91" t="s">
        <v>492</v>
      </c>
    </row>
    <row r="1519" spans="1:13" x14ac:dyDescent="0.2">
      <c r="A1519" s="191">
        <v>42146</v>
      </c>
      <c r="B1519" s="132" t="s">
        <v>1564</v>
      </c>
      <c r="C1519" s="154" t="s">
        <v>117</v>
      </c>
      <c r="D1519" s="131" t="s">
        <v>11</v>
      </c>
      <c r="E1519" s="157">
        <v>1500</v>
      </c>
      <c r="F1519" s="97">
        <f t="shared" si="54"/>
        <v>2.2867352585611558</v>
      </c>
      <c r="G1519" s="96">
        <f t="shared" si="55"/>
        <v>2.5865895334171847</v>
      </c>
      <c r="H1519" s="127">
        <v>579.91420000000005</v>
      </c>
      <c r="I1519" s="158" t="s">
        <v>61</v>
      </c>
      <c r="J1519" s="101" t="s">
        <v>491</v>
      </c>
      <c r="K1519" s="126" t="s">
        <v>1470</v>
      </c>
      <c r="L1519" s="130" t="s">
        <v>1071</v>
      </c>
      <c r="M1519" s="91" t="s">
        <v>492</v>
      </c>
    </row>
    <row r="1520" spans="1:13" x14ac:dyDescent="0.2">
      <c r="A1520" s="191">
        <v>42146</v>
      </c>
      <c r="B1520" s="132" t="s">
        <v>1565</v>
      </c>
      <c r="C1520" s="154" t="s">
        <v>117</v>
      </c>
      <c r="D1520" s="131" t="s">
        <v>11</v>
      </c>
      <c r="E1520" s="157">
        <v>500</v>
      </c>
      <c r="F1520" s="97">
        <f t="shared" si="54"/>
        <v>0.76224508618705189</v>
      </c>
      <c r="G1520" s="96">
        <f t="shared" si="55"/>
        <v>0.86219651113906148</v>
      </c>
      <c r="H1520" s="127">
        <v>579.91420000000005</v>
      </c>
      <c r="I1520" s="158" t="s">
        <v>61</v>
      </c>
      <c r="J1520" s="101" t="s">
        <v>491</v>
      </c>
      <c r="K1520" s="126" t="s">
        <v>1470</v>
      </c>
      <c r="L1520" s="130" t="s">
        <v>1071</v>
      </c>
      <c r="M1520" s="91" t="s">
        <v>492</v>
      </c>
    </row>
    <row r="1521" spans="1:13" x14ac:dyDescent="0.2">
      <c r="A1521" s="191">
        <v>42146</v>
      </c>
      <c r="B1521" s="132" t="s">
        <v>1566</v>
      </c>
      <c r="C1521" s="154" t="s">
        <v>117</v>
      </c>
      <c r="D1521" s="131" t="s">
        <v>11</v>
      </c>
      <c r="E1521" s="157">
        <v>1000</v>
      </c>
      <c r="F1521" s="97">
        <f t="shared" si="54"/>
        <v>1.5244901723741038</v>
      </c>
      <c r="G1521" s="96">
        <f t="shared" si="55"/>
        <v>1.724393022278123</v>
      </c>
      <c r="H1521" s="127">
        <v>579.91420000000005</v>
      </c>
      <c r="I1521" s="158" t="s">
        <v>61</v>
      </c>
      <c r="J1521" s="101" t="s">
        <v>491</v>
      </c>
      <c r="K1521" s="126" t="s">
        <v>1470</v>
      </c>
      <c r="L1521" s="130" t="s">
        <v>1071</v>
      </c>
      <c r="M1521" s="91" t="s">
        <v>492</v>
      </c>
    </row>
    <row r="1522" spans="1:13" x14ac:dyDescent="0.2">
      <c r="A1522" s="191">
        <v>42146</v>
      </c>
      <c r="B1522" s="132" t="s">
        <v>1567</v>
      </c>
      <c r="C1522" s="154" t="s">
        <v>117</v>
      </c>
      <c r="D1522" s="131" t="s">
        <v>11</v>
      </c>
      <c r="E1522" s="157">
        <v>400</v>
      </c>
      <c r="F1522" s="97">
        <f t="shared" si="54"/>
        <v>0.60979606894964156</v>
      </c>
      <c r="G1522" s="96">
        <f t="shared" si="55"/>
        <v>0.68975720891124925</v>
      </c>
      <c r="H1522" s="127">
        <v>579.91420000000005</v>
      </c>
      <c r="I1522" s="158" t="s">
        <v>61</v>
      </c>
      <c r="J1522" s="101" t="s">
        <v>491</v>
      </c>
      <c r="K1522" s="126" t="s">
        <v>1470</v>
      </c>
      <c r="L1522" s="130" t="s">
        <v>1071</v>
      </c>
      <c r="M1522" s="91" t="s">
        <v>492</v>
      </c>
    </row>
    <row r="1523" spans="1:13" ht="15" x14ac:dyDescent="0.2">
      <c r="A1523" s="191">
        <v>42146</v>
      </c>
      <c r="B1523" s="132" t="s">
        <v>1645</v>
      </c>
      <c r="C1523" s="154" t="s">
        <v>117</v>
      </c>
      <c r="D1523" s="131" t="s">
        <v>8</v>
      </c>
      <c r="E1523" s="157">
        <v>7500</v>
      </c>
      <c r="F1523" s="97">
        <f t="shared" si="54"/>
        <v>11.433676292805778</v>
      </c>
      <c r="G1523" s="96">
        <f t="shared" si="55"/>
        <v>12.932947667085923</v>
      </c>
      <c r="H1523" s="127">
        <v>579.91420000000005</v>
      </c>
      <c r="I1523" s="234" t="s">
        <v>12</v>
      </c>
      <c r="J1523" s="101" t="s">
        <v>491</v>
      </c>
      <c r="K1523" s="126" t="s">
        <v>1467</v>
      </c>
      <c r="L1523" s="130" t="s">
        <v>1071</v>
      </c>
      <c r="M1523" s="91" t="s">
        <v>492</v>
      </c>
    </row>
    <row r="1524" spans="1:13" ht="15" x14ac:dyDescent="0.2">
      <c r="A1524" s="191">
        <v>42146</v>
      </c>
      <c r="B1524" s="132" t="s">
        <v>1643</v>
      </c>
      <c r="C1524" s="154" t="s">
        <v>117</v>
      </c>
      <c r="D1524" s="131" t="s">
        <v>8</v>
      </c>
      <c r="E1524" s="157">
        <v>1000</v>
      </c>
      <c r="F1524" s="97">
        <f t="shared" si="54"/>
        <v>1.5244901723741038</v>
      </c>
      <c r="G1524" s="96">
        <f t="shared" si="55"/>
        <v>1.724393022278123</v>
      </c>
      <c r="H1524" s="127">
        <v>579.91420000000005</v>
      </c>
      <c r="I1524" s="234" t="s">
        <v>12</v>
      </c>
      <c r="J1524" s="101" t="s">
        <v>491</v>
      </c>
      <c r="K1524" s="126" t="s">
        <v>1467</v>
      </c>
      <c r="L1524" s="130" t="s">
        <v>1071</v>
      </c>
      <c r="M1524" s="91" t="s">
        <v>492</v>
      </c>
    </row>
    <row r="1525" spans="1:13" ht="15" x14ac:dyDescent="0.2">
      <c r="A1525" s="191">
        <v>42146</v>
      </c>
      <c r="B1525" s="132" t="s">
        <v>1691</v>
      </c>
      <c r="C1525" s="154" t="s">
        <v>271</v>
      </c>
      <c r="D1525" s="131" t="s">
        <v>8</v>
      </c>
      <c r="E1525" s="157">
        <v>5000</v>
      </c>
      <c r="F1525" s="97">
        <f t="shared" si="54"/>
        <v>7.6224508618705187</v>
      </c>
      <c r="G1525" s="96">
        <f t="shared" si="55"/>
        <v>8.6219651113906153</v>
      </c>
      <c r="H1525" s="127">
        <v>579.91420000000005</v>
      </c>
      <c r="I1525" s="234" t="s">
        <v>12</v>
      </c>
      <c r="J1525" s="101" t="s">
        <v>491</v>
      </c>
      <c r="K1525" s="126" t="s">
        <v>1467</v>
      </c>
      <c r="L1525" s="130" t="s">
        <v>1071</v>
      </c>
      <c r="M1525" s="91" t="s">
        <v>492</v>
      </c>
    </row>
    <row r="1526" spans="1:13" ht="15" x14ac:dyDescent="0.2">
      <c r="A1526" s="191">
        <v>42146</v>
      </c>
      <c r="B1526" s="132" t="s">
        <v>1639</v>
      </c>
      <c r="C1526" s="154" t="s">
        <v>271</v>
      </c>
      <c r="D1526" s="131" t="s">
        <v>8</v>
      </c>
      <c r="E1526" s="157">
        <v>1000</v>
      </c>
      <c r="F1526" s="97">
        <f t="shared" si="54"/>
        <v>1.5244901723741038</v>
      </c>
      <c r="G1526" s="96">
        <f t="shared" si="55"/>
        <v>1.724393022278123</v>
      </c>
      <c r="H1526" s="127">
        <v>579.91420000000005</v>
      </c>
      <c r="I1526" s="234" t="s">
        <v>12</v>
      </c>
      <c r="J1526" s="101" t="s">
        <v>491</v>
      </c>
      <c r="K1526" s="126" t="s">
        <v>1467</v>
      </c>
      <c r="L1526" s="130" t="s">
        <v>1071</v>
      </c>
      <c r="M1526" s="91" t="s">
        <v>492</v>
      </c>
    </row>
    <row r="1527" spans="1:13" ht="15" x14ac:dyDescent="0.2">
      <c r="A1527" s="191">
        <v>42146</v>
      </c>
      <c r="B1527" s="132" t="s">
        <v>1647</v>
      </c>
      <c r="C1527" s="154" t="s">
        <v>117</v>
      </c>
      <c r="D1527" s="131" t="s">
        <v>8</v>
      </c>
      <c r="E1527" s="157">
        <v>600</v>
      </c>
      <c r="F1527" s="97">
        <f t="shared" si="54"/>
        <v>0.91469410342446233</v>
      </c>
      <c r="G1527" s="96">
        <f t="shared" si="55"/>
        <v>1.0346358133668738</v>
      </c>
      <c r="H1527" s="127">
        <v>579.91420000000005</v>
      </c>
      <c r="I1527" s="234" t="s">
        <v>12</v>
      </c>
      <c r="J1527" s="101" t="s">
        <v>491</v>
      </c>
      <c r="K1527" s="126" t="s">
        <v>1468</v>
      </c>
      <c r="L1527" s="130" t="s">
        <v>1071</v>
      </c>
      <c r="M1527" s="91" t="s">
        <v>492</v>
      </c>
    </row>
    <row r="1528" spans="1:13" ht="15" x14ac:dyDescent="0.2">
      <c r="A1528" s="191">
        <v>42146</v>
      </c>
      <c r="B1528" s="132" t="s">
        <v>1648</v>
      </c>
      <c r="C1528" s="154" t="s">
        <v>117</v>
      </c>
      <c r="D1528" s="131" t="s">
        <v>8</v>
      </c>
      <c r="E1528" s="157">
        <v>6200</v>
      </c>
      <c r="F1528" s="97">
        <f t="shared" si="54"/>
        <v>9.451839068719444</v>
      </c>
      <c r="G1528" s="96">
        <f t="shared" si="55"/>
        <v>10.691236738124363</v>
      </c>
      <c r="H1528" s="127">
        <v>579.91420000000005</v>
      </c>
      <c r="I1528" s="234" t="s">
        <v>12</v>
      </c>
      <c r="J1528" s="101" t="s">
        <v>491</v>
      </c>
      <c r="K1528" s="126" t="s">
        <v>1468</v>
      </c>
      <c r="L1528" s="130" t="s">
        <v>1071</v>
      </c>
      <c r="M1528" s="91" t="s">
        <v>492</v>
      </c>
    </row>
    <row r="1529" spans="1:13" ht="15" x14ac:dyDescent="0.2">
      <c r="A1529" s="191">
        <v>42146</v>
      </c>
      <c r="B1529" s="132" t="s">
        <v>1649</v>
      </c>
      <c r="C1529" s="154" t="s">
        <v>117</v>
      </c>
      <c r="D1529" s="131" t="s">
        <v>8</v>
      </c>
      <c r="E1529" s="157">
        <v>200</v>
      </c>
      <c r="F1529" s="97">
        <f t="shared" si="54"/>
        <v>0.30489803447482078</v>
      </c>
      <c r="G1529" s="96">
        <f t="shared" si="55"/>
        <v>0.34487860445562463</v>
      </c>
      <c r="H1529" s="127">
        <v>579.91420000000005</v>
      </c>
      <c r="I1529" s="234" t="s">
        <v>12</v>
      </c>
      <c r="J1529" s="101" t="s">
        <v>491</v>
      </c>
      <c r="K1529" s="126" t="s">
        <v>1468</v>
      </c>
      <c r="L1529" s="130" t="s">
        <v>1071</v>
      </c>
      <c r="M1529" s="91" t="s">
        <v>492</v>
      </c>
    </row>
    <row r="1530" spans="1:13" ht="15" x14ac:dyDescent="0.2">
      <c r="A1530" s="191">
        <v>42146</v>
      </c>
      <c r="B1530" s="132" t="s">
        <v>1691</v>
      </c>
      <c r="C1530" s="154" t="s">
        <v>271</v>
      </c>
      <c r="D1530" s="131" t="s">
        <v>8</v>
      </c>
      <c r="E1530" s="157">
        <v>5000</v>
      </c>
      <c r="F1530" s="97">
        <f t="shared" si="54"/>
        <v>7.6224508618705187</v>
      </c>
      <c r="G1530" s="96">
        <f t="shared" si="55"/>
        <v>8.6219651113906153</v>
      </c>
      <c r="H1530" s="127">
        <v>579.91420000000005</v>
      </c>
      <c r="I1530" s="234" t="s">
        <v>12</v>
      </c>
      <c r="J1530" s="101" t="s">
        <v>491</v>
      </c>
      <c r="K1530" s="126" t="s">
        <v>1468</v>
      </c>
      <c r="L1530" s="130" t="s">
        <v>1071</v>
      </c>
      <c r="M1530" s="91" t="s">
        <v>492</v>
      </c>
    </row>
    <row r="1531" spans="1:13" ht="15" x14ac:dyDescent="0.2">
      <c r="A1531" s="191">
        <v>42146</v>
      </c>
      <c r="B1531" s="132" t="s">
        <v>1643</v>
      </c>
      <c r="C1531" s="154" t="s">
        <v>117</v>
      </c>
      <c r="D1531" s="131" t="s">
        <v>8</v>
      </c>
      <c r="E1531" s="157">
        <v>800</v>
      </c>
      <c r="F1531" s="97">
        <f t="shared" si="54"/>
        <v>1.2195921378992831</v>
      </c>
      <c r="G1531" s="96">
        <f t="shared" si="55"/>
        <v>1.3795144178224985</v>
      </c>
      <c r="H1531" s="127">
        <v>579.91420000000005</v>
      </c>
      <c r="I1531" s="234" t="s">
        <v>12</v>
      </c>
      <c r="J1531" s="101" t="s">
        <v>491</v>
      </c>
      <c r="K1531" s="126" t="s">
        <v>1468</v>
      </c>
      <c r="L1531" s="130" t="s">
        <v>1071</v>
      </c>
      <c r="M1531" s="91" t="s">
        <v>492</v>
      </c>
    </row>
    <row r="1532" spans="1:13" ht="15" x14ac:dyDescent="0.2">
      <c r="A1532" s="191">
        <v>42146</v>
      </c>
      <c r="B1532" s="132" t="s">
        <v>1639</v>
      </c>
      <c r="C1532" s="154" t="s">
        <v>271</v>
      </c>
      <c r="D1532" s="131" t="s">
        <v>8</v>
      </c>
      <c r="E1532" s="157">
        <v>3000</v>
      </c>
      <c r="F1532" s="97">
        <f t="shared" si="54"/>
        <v>4.5734705171223116</v>
      </c>
      <c r="G1532" s="96">
        <f t="shared" si="55"/>
        <v>5.1731790668343693</v>
      </c>
      <c r="H1532" s="127">
        <v>579.91420000000005</v>
      </c>
      <c r="I1532" s="234" t="s">
        <v>12</v>
      </c>
      <c r="J1532" s="101" t="s">
        <v>491</v>
      </c>
      <c r="K1532" s="126" t="s">
        <v>1468</v>
      </c>
      <c r="L1532" s="130" t="s">
        <v>1071</v>
      </c>
      <c r="M1532" s="91" t="s">
        <v>492</v>
      </c>
    </row>
    <row r="1533" spans="1:13" x14ac:dyDescent="0.2">
      <c r="A1533" s="191">
        <v>42147</v>
      </c>
      <c r="B1533" s="132" t="s">
        <v>1518</v>
      </c>
      <c r="C1533" s="154" t="s">
        <v>125</v>
      </c>
      <c r="D1533" s="131" t="s">
        <v>9</v>
      </c>
      <c r="E1533" s="157">
        <v>36000</v>
      </c>
      <c r="F1533" s="97">
        <f t="shared" si="54"/>
        <v>54.881646205467739</v>
      </c>
      <c r="G1533" s="96">
        <f t="shared" si="55"/>
        <v>62.078148802012429</v>
      </c>
      <c r="H1533" s="127">
        <v>579.91420000000005</v>
      </c>
      <c r="I1533" s="158" t="s">
        <v>58</v>
      </c>
      <c r="J1533" s="101" t="s">
        <v>491</v>
      </c>
      <c r="K1533" s="126" t="s">
        <v>1471</v>
      </c>
      <c r="L1533" s="130" t="s">
        <v>1071</v>
      </c>
      <c r="M1533" s="91" t="s">
        <v>492</v>
      </c>
    </row>
    <row r="1534" spans="1:13" x14ac:dyDescent="0.2">
      <c r="A1534" s="191">
        <v>42147</v>
      </c>
      <c r="B1534" s="132" t="s">
        <v>1519</v>
      </c>
      <c r="C1534" s="154" t="s">
        <v>133</v>
      </c>
      <c r="D1534" s="131" t="s">
        <v>9</v>
      </c>
      <c r="E1534" s="157">
        <v>25000</v>
      </c>
      <c r="F1534" s="97">
        <f t="shared" si="54"/>
        <v>38.112254309352593</v>
      </c>
      <c r="G1534" s="96">
        <f t="shared" si="55"/>
        <v>43.109825556953076</v>
      </c>
      <c r="H1534" s="127">
        <v>579.91420000000005</v>
      </c>
      <c r="I1534" s="158" t="s">
        <v>58</v>
      </c>
      <c r="J1534" s="101" t="s">
        <v>491</v>
      </c>
      <c r="K1534" s="126" t="s">
        <v>1471</v>
      </c>
      <c r="L1534" s="130" t="s">
        <v>1071</v>
      </c>
      <c r="M1534" s="91" t="s">
        <v>492</v>
      </c>
    </row>
    <row r="1535" spans="1:13" x14ac:dyDescent="0.2">
      <c r="A1535" s="191">
        <v>42147</v>
      </c>
      <c r="B1535" s="132" t="s">
        <v>1520</v>
      </c>
      <c r="C1535" s="154" t="s">
        <v>117</v>
      </c>
      <c r="D1535" s="131" t="s">
        <v>9</v>
      </c>
      <c r="E1535" s="157">
        <v>1000</v>
      </c>
      <c r="F1535" s="97">
        <f t="shared" si="54"/>
        <v>1.5244901723741038</v>
      </c>
      <c r="G1535" s="96">
        <f t="shared" si="55"/>
        <v>1.724393022278123</v>
      </c>
      <c r="H1535" s="127">
        <v>579.91420000000005</v>
      </c>
      <c r="I1535" s="158" t="s">
        <v>58</v>
      </c>
      <c r="J1535" s="101" t="s">
        <v>491</v>
      </c>
      <c r="K1535" s="126" t="s">
        <v>1471</v>
      </c>
      <c r="L1535" s="130" t="s">
        <v>1071</v>
      </c>
      <c r="M1535" s="91" t="s">
        <v>492</v>
      </c>
    </row>
    <row r="1536" spans="1:13" x14ac:dyDescent="0.2">
      <c r="A1536" s="191">
        <v>42147</v>
      </c>
      <c r="B1536" s="132" t="s">
        <v>1521</v>
      </c>
      <c r="C1536" s="154" t="s">
        <v>117</v>
      </c>
      <c r="D1536" s="131" t="s">
        <v>9</v>
      </c>
      <c r="E1536" s="157">
        <v>300</v>
      </c>
      <c r="F1536" s="97">
        <f t="shared" si="54"/>
        <v>0.45734705171223117</v>
      </c>
      <c r="G1536" s="96">
        <f t="shared" si="55"/>
        <v>0.51731790668343691</v>
      </c>
      <c r="H1536" s="127">
        <v>579.91420000000005</v>
      </c>
      <c r="I1536" s="158" t="s">
        <v>58</v>
      </c>
      <c r="J1536" s="101" t="s">
        <v>491</v>
      </c>
      <c r="K1536" s="126" t="s">
        <v>1471</v>
      </c>
      <c r="L1536" s="130" t="s">
        <v>1071</v>
      </c>
      <c r="M1536" s="91" t="s">
        <v>492</v>
      </c>
    </row>
    <row r="1537" spans="1:13" x14ac:dyDescent="0.2">
      <c r="A1537" s="191">
        <v>42147</v>
      </c>
      <c r="B1537" s="132" t="s">
        <v>1522</v>
      </c>
      <c r="C1537" s="154" t="s">
        <v>117</v>
      </c>
      <c r="D1537" s="131" t="s">
        <v>9</v>
      </c>
      <c r="E1537" s="157">
        <v>300</v>
      </c>
      <c r="F1537" s="97">
        <f t="shared" si="54"/>
        <v>0.45734705171223117</v>
      </c>
      <c r="G1537" s="96">
        <f t="shared" si="55"/>
        <v>0.51731790668343691</v>
      </c>
      <c r="H1537" s="127">
        <v>579.91420000000005</v>
      </c>
      <c r="I1537" s="158" t="s">
        <v>58</v>
      </c>
      <c r="J1537" s="101" t="s">
        <v>491</v>
      </c>
      <c r="K1537" s="126" t="s">
        <v>1471</v>
      </c>
      <c r="L1537" s="130" t="s">
        <v>1071</v>
      </c>
      <c r="M1537" s="91" t="s">
        <v>492</v>
      </c>
    </row>
    <row r="1538" spans="1:13" x14ac:dyDescent="0.2">
      <c r="A1538" s="191">
        <v>42147</v>
      </c>
      <c r="B1538" s="132" t="s">
        <v>1523</v>
      </c>
      <c r="C1538" s="154" t="s">
        <v>117</v>
      </c>
      <c r="D1538" s="131" t="s">
        <v>9</v>
      </c>
      <c r="E1538" s="157">
        <v>1300</v>
      </c>
      <c r="F1538" s="97">
        <f t="shared" ref="F1538:F1601" si="56">E1538/655.957</f>
        <v>1.9818372240863349</v>
      </c>
      <c r="G1538" s="96">
        <f t="shared" ref="G1538:G1601" si="57">E1538/H1538</f>
        <v>2.24171092896156</v>
      </c>
      <c r="H1538" s="127">
        <v>579.91420000000005</v>
      </c>
      <c r="I1538" s="158" t="s">
        <v>58</v>
      </c>
      <c r="J1538" s="101" t="s">
        <v>491</v>
      </c>
      <c r="K1538" s="126" t="s">
        <v>1471</v>
      </c>
      <c r="L1538" s="130" t="s">
        <v>1071</v>
      </c>
      <c r="M1538" s="91" t="s">
        <v>492</v>
      </c>
    </row>
    <row r="1539" spans="1:13" x14ac:dyDescent="0.2">
      <c r="A1539" s="191">
        <v>42147</v>
      </c>
      <c r="B1539" s="132" t="s">
        <v>1524</v>
      </c>
      <c r="C1539" s="154" t="s">
        <v>117</v>
      </c>
      <c r="D1539" s="131" t="s">
        <v>9</v>
      </c>
      <c r="E1539" s="157">
        <v>800</v>
      </c>
      <c r="F1539" s="97">
        <f t="shared" si="56"/>
        <v>1.2195921378992831</v>
      </c>
      <c r="G1539" s="96">
        <f t="shared" si="57"/>
        <v>1.3795144178224985</v>
      </c>
      <c r="H1539" s="127">
        <v>579.91420000000005</v>
      </c>
      <c r="I1539" s="158" t="s">
        <v>58</v>
      </c>
      <c r="J1539" s="101" t="s">
        <v>491</v>
      </c>
      <c r="K1539" s="126" t="s">
        <v>1471</v>
      </c>
      <c r="L1539" s="130" t="s">
        <v>1071</v>
      </c>
      <c r="M1539" s="91" t="s">
        <v>492</v>
      </c>
    </row>
    <row r="1540" spans="1:13" x14ac:dyDescent="0.2">
      <c r="A1540" s="191">
        <v>42147</v>
      </c>
      <c r="B1540" s="132" t="s">
        <v>1525</v>
      </c>
      <c r="C1540" s="154" t="s">
        <v>117</v>
      </c>
      <c r="D1540" s="131" t="s">
        <v>9</v>
      </c>
      <c r="E1540" s="157">
        <v>700</v>
      </c>
      <c r="F1540" s="97">
        <f t="shared" si="56"/>
        <v>1.0671431206618727</v>
      </c>
      <c r="G1540" s="96">
        <f t="shared" si="57"/>
        <v>1.2070751155946862</v>
      </c>
      <c r="H1540" s="127">
        <v>579.91420000000005</v>
      </c>
      <c r="I1540" s="158" t="s">
        <v>58</v>
      </c>
      <c r="J1540" s="101" t="s">
        <v>491</v>
      </c>
      <c r="K1540" s="126" t="s">
        <v>1471</v>
      </c>
      <c r="L1540" s="130" t="s">
        <v>1071</v>
      </c>
      <c r="M1540" s="91" t="s">
        <v>492</v>
      </c>
    </row>
    <row r="1541" spans="1:13" x14ac:dyDescent="0.2">
      <c r="A1541" s="191">
        <v>42147</v>
      </c>
      <c r="B1541" s="132" t="s">
        <v>131</v>
      </c>
      <c r="C1541" s="154" t="s">
        <v>117</v>
      </c>
      <c r="D1541" s="131" t="s">
        <v>9</v>
      </c>
      <c r="E1541" s="157">
        <v>500</v>
      </c>
      <c r="F1541" s="97">
        <f t="shared" si="56"/>
        <v>0.76224508618705189</v>
      </c>
      <c r="G1541" s="96">
        <f t="shared" si="57"/>
        <v>0.86219651113906148</v>
      </c>
      <c r="H1541" s="127">
        <v>579.91420000000005</v>
      </c>
      <c r="I1541" s="158" t="s">
        <v>58</v>
      </c>
      <c r="J1541" s="101" t="s">
        <v>491</v>
      </c>
      <c r="K1541" s="126" t="s">
        <v>1471</v>
      </c>
      <c r="L1541" s="130" t="s">
        <v>1071</v>
      </c>
      <c r="M1541" s="91" t="s">
        <v>492</v>
      </c>
    </row>
    <row r="1542" spans="1:13" x14ac:dyDescent="0.2">
      <c r="A1542" s="191">
        <v>42147</v>
      </c>
      <c r="B1542" s="132" t="s">
        <v>1526</v>
      </c>
      <c r="C1542" s="154" t="s">
        <v>117</v>
      </c>
      <c r="D1542" s="131" t="s">
        <v>9</v>
      </c>
      <c r="E1542" s="157">
        <v>500</v>
      </c>
      <c r="F1542" s="97">
        <f t="shared" si="56"/>
        <v>0.76224508618705189</v>
      </c>
      <c r="G1542" s="96">
        <f t="shared" si="57"/>
        <v>0.86219651113906148</v>
      </c>
      <c r="H1542" s="127">
        <v>579.91420000000005</v>
      </c>
      <c r="I1542" s="158" t="s">
        <v>58</v>
      </c>
      <c r="J1542" s="101" t="s">
        <v>491</v>
      </c>
      <c r="K1542" s="126" t="s">
        <v>1471</v>
      </c>
      <c r="L1542" s="130" t="s">
        <v>1071</v>
      </c>
      <c r="M1542" s="91" t="s">
        <v>492</v>
      </c>
    </row>
    <row r="1543" spans="1:13" ht="15" x14ac:dyDescent="0.2">
      <c r="A1543" s="191">
        <v>42147</v>
      </c>
      <c r="B1543" s="132" t="s">
        <v>1691</v>
      </c>
      <c r="C1543" s="154" t="s">
        <v>271</v>
      </c>
      <c r="D1543" s="131" t="s">
        <v>8</v>
      </c>
      <c r="E1543" s="157">
        <v>5000</v>
      </c>
      <c r="F1543" s="97">
        <f t="shared" si="56"/>
        <v>7.6224508618705187</v>
      </c>
      <c r="G1543" s="96">
        <f t="shared" si="57"/>
        <v>8.6219651113906153</v>
      </c>
      <c r="H1543" s="127">
        <v>579.91420000000005</v>
      </c>
      <c r="I1543" s="234" t="s">
        <v>12</v>
      </c>
      <c r="J1543" s="101" t="s">
        <v>491</v>
      </c>
      <c r="K1543" s="126" t="s">
        <v>1467</v>
      </c>
      <c r="L1543" s="130" t="s">
        <v>1071</v>
      </c>
      <c r="M1543" s="91" t="s">
        <v>492</v>
      </c>
    </row>
    <row r="1544" spans="1:13" ht="15" x14ac:dyDescent="0.2">
      <c r="A1544" s="191">
        <v>42147</v>
      </c>
      <c r="B1544" s="132" t="s">
        <v>1643</v>
      </c>
      <c r="C1544" s="154" t="s">
        <v>117</v>
      </c>
      <c r="D1544" s="131" t="s">
        <v>8</v>
      </c>
      <c r="E1544" s="157">
        <v>1000</v>
      </c>
      <c r="F1544" s="97">
        <f t="shared" si="56"/>
        <v>1.5244901723741038</v>
      </c>
      <c r="G1544" s="96">
        <f t="shared" si="57"/>
        <v>1.724393022278123</v>
      </c>
      <c r="H1544" s="127">
        <v>579.91420000000005</v>
      </c>
      <c r="I1544" s="234" t="s">
        <v>12</v>
      </c>
      <c r="J1544" s="101" t="s">
        <v>491</v>
      </c>
      <c r="K1544" s="126" t="s">
        <v>1467</v>
      </c>
      <c r="L1544" s="130" t="s">
        <v>1071</v>
      </c>
      <c r="M1544" s="91" t="s">
        <v>492</v>
      </c>
    </row>
    <row r="1545" spans="1:13" ht="15" x14ac:dyDescent="0.2">
      <c r="A1545" s="191">
        <v>42147</v>
      </c>
      <c r="B1545" s="132" t="s">
        <v>1639</v>
      </c>
      <c r="C1545" s="154" t="s">
        <v>271</v>
      </c>
      <c r="D1545" s="131" t="s">
        <v>8</v>
      </c>
      <c r="E1545" s="157">
        <v>1000</v>
      </c>
      <c r="F1545" s="97">
        <f t="shared" si="56"/>
        <v>1.5244901723741038</v>
      </c>
      <c r="G1545" s="96">
        <f t="shared" si="57"/>
        <v>1.724393022278123</v>
      </c>
      <c r="H1545" s="127">
        <v>579.91420000000005</v>
      </c>
      <c r="I1545" s="234" t="s">
        <v>12</v>
      </c>
      <c r="J1545" s="101" t="s">
        <v>491</v>
      </c>
      <c r="K1545" s="126" t="s">
        <v>1467</v>
      </c>
      <c r="L1545" s="130" t="s">
        <v>1071</v>
      </c>
      <c r="M1545" s="91" t="s">
        <v>492</v>
      </c>
    </row>
    <row r="1546" spans="1:13" ht="15" x14ac:dyDescent="0.2">
      <c r="A1546" s="191">
        <v>42147</v>
      </c>
      <c r="B1546" s="132" t="s">
        <v>1642</v>
      </c>
      <c r="C1546" s="154" t="s">
        <v>117</v>
      </c>
      <c r="D1546" s="131" t="s">
        <v>8</v>
      </c>
      <c r="E1546" s="157">
        <v>500</v>
      </c>
      <c r="F1546" s="97">
        <f t="shared" si="56"/>
        <v>0.76224508618705189</v>
      </c>
      <c r="G1546" s="96">
        <f t="shared" si="57"/>
        <v>0.86219651113906148</v>
      </c>
      <c r="H1546" s="127">
        <v>579.91420000000005</v>
      </c>
      <c r="I1546" s="234" t="s">
        <v>12</v>
      </c>
      <c r="J1546" s="101" t="s">
        <v>491</v>
      </c>
      <c r="K1546" s="126" t="s">
        <v>1468</v>
      </c>
      <c r="L1546" s="130" t="s">
        <v>1071</v>
      </c>
      <c r="M1546" s="91" t="s">
        <v>492</v>
      </c>
    </row>
    <row r="1547" spans="1:13" ht="15" x14ac:dyDescent="0.2">
      <c r="A1547" s="191">
        <v>42147</v>
      </c>
      <c r="B1547" s="132" t="s">
        <v>1650</v>
      </c>
      <c r="C1547" s="154" t="s">
        <v>117</v>
      </c>
      <c r="D1547" s="131" t="s">
        <v>8</v>
      </c>
      <c r="E1547" s="157">
        <v>1300</v>
      </c>
      <c r="F1547" s="97">
        <f t="shared" si="56"/>
        <v>1.9818372240863349</v>
      </c>
      <c r="G1547" s="96">
        <f t="shared" si="57"/>
        <v>2.24171092896156</v>
      </c>
      <c r="H1547" s="127">
        <v>579.91420000000005</v>
      </c>
      <c r="I1547" s="234" t="s">
        <v>12</v>
      </c>
      <c r="J1547" s="101" t="s">
        <v>491</v>
      </c>
      <c r="K1547" s="126" t="s">
        <v>1468</v>
      </c>
      <c r="L1547" s="130" t="s">
        <v>1071</v>
      </c>
      <c r="M1547" s="91" t="s">
        <v>492</v>
      </c>
    </row>
    <row r="1548" spans="1:13" ht="15" x14ac:dyDescent="0.2">
      <c r="A1548" s="191">
        <v>42147</v>
      </c>
      <c r="B1548" s="132" t="s">
        <v>1691</v>
      </c>
      <c r="C1548" s="154" t="s">
        <v>271</v>
      </c>
      <c r="D1548" s="131" t="s">
        <v>8</v>
      </c>
      <c r="E1548" s="157">
        <v>5000</v>
      </c>
      <c r="F1548" s="97">
        <f t="shared" si="56"/>
        <v>7.6224508618705187</v>
      </c>
      <c r="G1548" s="96">
        <f t="shared" si="57"/>
        <v>8.6219651113906153</v>
      </c>
      <c r="H1548" s="127">
        <v>579.91420000000005</v>
      </c>
      <c r="I1548" s="234" t="s">
        <v>12</v>
      </c>
      <c r="J1548" s="101" t="s">
        <v>491</v>
      </c>
      <c r="K1548" s="126" t="s">
        <v>1468</v>
      </c>
      <c r="L1548" s="130" t="s">
        <v>1071</v>
      </c>
      <c r="M1548" s="91" t="s">
        <v>492</v>
      </c>
    </row>
    <row r="1549" spans="1:13" ht="15" x14ac:dyDescent="0.2">
      <c r="A1549" s="191">
        <v>42147</v>
      </c>
      <c r="B1549" s="132" t="s">
        <v>1651</v>
      </c>
      <c r="C1549" s="154" t="s">
        <v>117</v>
      </c>
      <c r="D1549" s="131" t="s">
        <v>8</v>
      </c>
      <c r="E1549" s="157">
        <v>1300</v>
      </c>
      <c r="F1549" s="97">
        <f t="shared" si="56"/>
        <v>1.9818372240863349</v>
      </c>
      <c r="G1549" s="96">
        <f t="shared" si="57"/>
        <v>2.24171092896156</v>
      </c>
      <c r="H1549" s="127">
        <v>579.91420000000005</v>
      </c>
      <c r="I1549" s="234" t="s">
        <v>12</v>
      </c>
      <c r="J1549" s="101" t="s">
        <v>491</v>
      </c>
      <c r="K1549" s="126" t="s">
        <v>1468</v>
      </c>
      <c r="L1549" s="130" t="s">
        <v>1071</v>
      </c>
      <c r="M1549" s="91" t="s">
        <v>492</v>
      </c>
    </row>
    <row r="1550" spans="1:13" ht="15" x14ac:dyDescent="0.2">
      <c r="A1550" s="191">
        <v>42147</v>
      </c>
      <c r="B1550" s="132" t="s">
        <v>1652</v>
      </c>
      <c r="C1550" s="154" t="s">
        <v>117</v>
      </c>
      <c r="D1550" s="131" t="s">
        <v>8</v>
      </c>
      <c r="E1550" s="157">
        <v>500</v>
      </c>
      <c r="F1550" s="97">
        <f t="shared" si="56"/>
        <v>0.76224508618705189</v>
      </c>
      <c r="G1550" s="96">
        <f t="shared" si="57"/>
        <v>0.86219651113906148</v>
      </c>
      <c r="H1550" s="127">
        <v>579.91420000000005</v>
      </c>
      <c r="I1550" s="234" t="s">
        <v>12</v>
      </c>
      <c r="J1550" s="101" t="s">
        <v>491</v>
      </c>
      <c r="K1550" s="126" t="s">
        <v>1468</v>
      </c>
      <c r="L1550" s="130" t="s">
        <v>1071</v>
      </c>
      <c r="M1550" s="91" t="s">
        <v>492</v>
      </c>
    </row>
    <row r="1551" spans="1:13" ht="15" x14ac:dyDescent="0.2">
      <c r="A1551" s="191">
        <v>42147</v>
      </c>
      <c r="B1551" s="132" t="s">
        <v>1643</v>
      </c>
      <c r="C1551" s="154" t="s">
        <v>117</v>
      </c>
      <c r="D1551" s="131" t="s">
        <v>8</v>
      </c>
      <c r="E1551" s="157">
        <v>1800</v>
      </c>
      <c r="F1551" s="97">
        <f t="shared" si="56"/>
        <v>2.7440823102733867</v>
      </c>
      <c r="G1551" s="96">
        <f t="shared" si="57"/>
        <v>3.1039074401006217</v>
      </c>
      <c r="H1551" s="127">
        <v>579.91420000000005</v>
      </c>
      <c r="I1551" s="234" t="s">
        <v>12</v>
      </c>
      <c r="J1551" s="101" t="s">
        <v>491</v>
      </c>
      <c r="K1551" s="126" t="s">
        <v>1468</v>
      </c>
      <c r="L1551" s="130" t="s">
        <v>1071</v>
      </c>
      <c r="M1551" s="91" t="s">
        <v>492</v>
      </c>
    </row>
    <row r="1552" spans="1:13" ht="15" x14ac:dyDescent="0.2">
      <c r="A1552" s="191">
        <v>42147</v>
      </c>
      <c r="B1552" s="132" t="s">
        <v>1639</v>
      </c>
      <c r="C1552" s="154" t="s">
        <v>271</v>
      </c>
      <c r="D1552" s="131" t="s">
        <v>8</v>
      </c>
      <c r="E1552" s="157">
        <v>3000</v>
      </c>
      <c r="F1552" s="97">
        <f t="shared" si="56"/>
        <v>4.5734705171223116</v>
      </c>
      <c r="G1552" s="96">
        <f t="shared" si="57"/>
        <v>5.1731790668343693</v>
      </c>
      <c r="H1552" s="127">
        <v>579.91420000000005</v>
      </c>
      <c r="I1552" s="234" t="s">
        <v>12</v>
      </c>
      <c r="J1552" s="101" t="s">
        <v>491</v>
      </c>
      <c r="K1552" s="126" t="s">
        <v>1468</v>
      </c>
      <c r="L1552" s="130" t="s">
        <v>1071</v>
      </c>
      <c r="M1552" s="91" t="s">
        <v>492</v>
      </c>
    </row>
    <row r="1553" spans="1:13" ht="15" x14ac:dyDescent="0.2">
      <c r="A1553" s="191">
        <v>42147</v>
      </c>
      <c r="B1553" s="132" t="s">
        <v>1644</v>
      </c>
      <c r="C1553" s="154" t="s">
        <v>237</v>
      </c>
      <c r="D1553" s="131" t="s">
        <v>8</v>
      </c>
      <c r="E1553" s="157">
        <v>2200</v>
      </c>
      <c r="F1553" s="97">
        <f t="shared" si="56"/>
        <v>3.3538783792230284</v>
      </c>
      <c r="G1553" s="96">
        <f t="shared" si="57"/>
        <v>3.7936646490118706</v>
      </c>
      <c r="H1553" s="127">
        <v>579.91420000000005</v>
      </c>
      <c r="I1553" s="234" t="s">
        <v>12</v>
      </c>
      <c r="J1553" s="101" t="s">
        <v>491</v>
      </c>
      <c r="K1553" s="126" t="s">
        <v>1468</v>
      </c>
      <c r="L1553" s="130" t="s">
        <v>1071</v>
      </c>
      <c r="M1553" s="91" t="s">
        <v>492</v>
      </c>
    </row>
    <row r="1554" spans="1:13" x14ac:dyDescent="0.2">
      <c r="A1554" s="191">
        <v>42148</v>
      </c>
      <c r="B1554" s="132" t="s">
        <v>1527</v>
      </c>
      <c r="C1554" s="154" t="s">
        <v>117</v>
      </c>
      <c r="D1554" s="131" t="s">
        <v>9</v>
      </c>
      <c r="E1554" s="157">
        <v>500</v>
      </c>
      <c r="F1554" s="97">
        <f t="shared" si="56"/>
        <v>0.76224508618705189</v>
      </c>
      <c r="G1554" s="96">
        <f t="shared" si="57"/>
        <v>0.86219651113906148</v>
      </c>
      <c r="H1554" s="127">
        <v>579.91420000000005</v>
      </c>
      <c r="I1554" s="158" t="s">
        <v>58</v>
      </c>
      <c r="J1554" s="101" t="s">
        <v>491</v>
      </c>
      <c r="K1554" s="126" t="s">
        <v>1472</v>
      </c>
      <c r="L1554" s="130" t="s">
        <v>1071</v>
      </c>
      <c r="M1554" s="91" t="s">
        <v>492</v>
      </c>
    </row>
    <row r="1555" spans="1:13" x14ac:dyDescent="0.2">
      <c r="A1555" s="191">
        <v>42148</v>
      </c>
      <c r="B1555" s="132" t="s">
        <v>1528</v>
      </c>
      <c r="C1555" s="154" t="s">
        <v>117</v>
      </c>
      <c r="D1555" s="131" t="s">
        <v>9</v>
      </c>
      <c r="E1555" s="157">
        <v>2000</v>
      </c>
      <c r="F1555" s="97">
        <f t="shared" si="56"/>
        <v>3.0489803447482076</v>
      </c>
      <c r="G1555" s="96">
        <f t="shared" si="57"/>
        <v>3.4487860445562459</v>
      </c>
      <c r="H1555" s="127">
        <v>579.91420000000005</v>
      </c>
      <c r="I1555" s="158" t="s">
        <v>58</v>
      </c>
      <c r="J1555" s="101" t="s">
        <v>491</v>
      </c>
      <c r="K1555" s="126" t="s">
        <v>1472</v>
      </c>
      <c r="L1555" s="130" t="s">
        <v>1071</v>
      </c>
      <c r="M1555" s="91" t="s">
        <v>492</v>
      </c>
    </row>
    <row r="1556" spans="1:13" x14ac:dyDescent="0.2">
      <c r="A1556" s="191">
        <v>42148</v>
      </c>
      <c r="B1556" s="132" t="s">
        <v>1529</v>
      </c>
      <c r="C1556" s="154" t="s">
        <v>117</v>
      </c>
      <c r="D1556" s="131" t="s">
        <v>9</v>
      </c>
      <c r="E1556" s="157">
        <v>1000</v>
      </c>
      <c r="F1556" s="97">
        <f t="shared" si="56"/>
        <v>1.5244901723741038</v>
      </c>
      <c r="G1556" s="96">
        <f t="shared" si="57"/>
        <v>1.724393022278123</v>
      </c>
      <c r="H1556" s="127">
        <v>579.91420000000005</v>
      </c>
      <c r="I1556" s="158" t="s">
        <v>58</v>
      </c>
      <c r="J1556" s="101" t="s">
        <v>491</v>
      </c>
      <c r="K1556" s="126" t="s">
        <v>1472</v>
      </c>
      <c r="L1556" s="130" t="s">
        <v>1071</v>
      </c>
      <c r="M1556" s="91" t="s">
        <v>492</v>
      </c>
    </row>
    <row r="1557" spans="1:13" x14ac:dyDescent="0.2">
      <c r="A1557" s="191">
        <v>42148</v>
      </c>
      <c r="B1557" s="132" t="s">
        <v>1530</v>
      </c>
      <c r="C1557" s="154" t="s">
        <v>117</v>
      </c>
      <c r="D1557" s="131" t="s">
        <v>9</v>
      </c>
      <c r="E1557" s="157">
        <v>1000</v>
      </c>
      <c r="F1557" s="97">
        <f t="shared" si="56"/>
        <v>1.5244901723741038</v>
      </c>
      <c r="G1557" s="96">
        <f t="shared" si="57"/>
        <v>1.724393022278123</v>
      </c>
      <c r="H1557" s="127">
        <v>579.91420000000005</v>
      </c>
      <c r="I1557" s="158" t="s">
        <v>58</v>
      </c>
      <c r="J1557" s="101" t="s">
        <v>491</v>
      </c>
      <c r="K1557" s="126" t="s">
        <v>1472</v>
      </c>
      <c r="L1557" s="130" t="s">
        <v>1071</v>
      </c>
      <c r="M1557" s="91" t="s">
        <v>492</v>
      </c>
    </row>
    <row r="1558" spans="1:13" x14ac:dyDescent="0.2">
      <c r="A1558" s="191">
        <v>42148</v>
      </c>
      <c r="B1558" s="132" t="s">
        <v>1531</v>
      </c>
      <c r="C1558" s="154" t="s">
        <v>117</v>
      </c>
      <c r="D1558" s="131" t="s">
        <v>9</v>
      </c>
      <c r="E1558" s="157">
        <v>2000</v>
      </c>
      <c r="F1558" s="97">
        <f t="shared" si="56"/>
        <v>3.0489803447482076</v>
      </c>
      <c r="G1558" s="96">
        <f t="shared" si="57"/>
        <v>3.4487860445562459</v>
      </c>
      <c r="H1558" s="127">
        <v>579.91420000000005</v>
      </c>
      <c r="I1558" s="158" t="s">
        <v>58</v>
      </c>
      <c r="J1558" s="101" t="s">
        <v>491</v>
      </c>
      <c r="K1558" s="126" t="s">
        <v>1472</v>
      </c>
      <c r="L1558" s="130" t="s">
        <v>1071</v>
      </c>
      <c r="M1558" s="91" t="s">
        <v>492</v>
      </c>
    </row>
    <row r="1559" spans="1:13" x14ac:dyDescent="0.2">
      <c r="A1559" s="191">
        <v>42148</v>
      </c>
      <c r="B1559" s="132" t="s">
        <v>1533</v>
      </c>
      <c r="C1559" s="154" t="s">
        <v>117</v>
      </c>
      <c r="D1559" s="131" t="s">
        <v>9</v>
      </c>
      <c r="E1559" s="157">
        <v>700</v>
      </c>
      <c r="F1559" s="97">
        <f t="shared" si="56"/>
        <v>1.0671431206618727</v>
      </c>
      <c r="G1559" s="96">
        <f t="shared" si="57"/>
        <v>1.2070751155946862</v>
      </c>
      <c r="H1559" s="127">
        <v>579.91420000000005</v>
      </c>
      <c r="I1559" s="158" t="s">
        <v>58</v>
      </c>
      <c r="J1559" s="101" t="s">
        <v>491</v>
      </c>
      <c r="K1559" s="126" t="s">
        <v>1472</v>
      </c>
      <c r="L1559" s="130" t="s">
        <v>1071</v>
      </c>
      <c r="M1559" s="91" t="s">
        <v>492</v>
      </c>
    </row>
    <row r="1560" spans="1:13" x14ac:dyDescent="0.2">
      <c r="A1560" s="191">
        <v>42148</v>
      </c>
      <c r="B1560" s="132" t="s">
        <v>1532</v>
      </c>
      <c r="C1560" s="154" t="s">
        <v>117</v>
      </c>
      <c r="D1560" s="131" t="s">
        <v>9</v>
      </c>
      <c r="E1560" s="157">
        <v>800</v>
      </c>
      <c r="F1560" s="97">
        <f t="shared" si="56"/>
        <v>1.2195921378992831</v>
      </c>
      <c r="G1560" s="96">
        <f t="shared" si="57"/>
        <v>1.3795144178224985</v>
      </c>
      <c r="H1560" s="127">
        <v>579.91420000000005</v>
      </c>
      <c r="I1560" s="158" t="s">
        <v>58</v>
      </c>
      <c r="J1560" s="101" t="s">
        <v>491</v>
      </c>
      <c r="K1560" s="126" t="s">
        <v>1472</v>
      </c>
      <c r="L1560" s="130" t="s">
        <v>1071</v>
      </c>
      <c r="M1560" s="91" t="s">
        <v>492</v>
      </c>
    </row>
    <row r="1561" spans="1:13" ht="15" x14ac:dyDescent="0.2">
      <c r="A1561" s="191">
        <v>42148</v>
      </c>
      <c r="B1561" s="132" t="s">
        <v>1639</v>
      </c>
      <c r="C1561" s="154" t="s">
        <v>271</v>
      </c>
      <c r="D1561" s="131" t="s">
        <v>8</v>
      </c>
      <c r="E1561" s="157">
        <v>1000</v>
      </c>
      <c r="F1561" s="97">
        <f t="shared" si="56"/>
        <v>1.5244901723741038</v>
      </c>
      <c r="G1561" s="96">
        <f t="shared" si="57"/>
        <v>1.724393022278123</v>
      </c>
      <c r="H1561" s="127">
        <v>579.91420000000005</v>
      </c>
      <c r="I1561" s="234" t="s">
        <v>12</v>
      </c>
      <c r="J1561" s="101" t="s">
        <v>491</v>
      </c>
      <c r="K1561" s="126" t="s">
        <v>1467</v>
      </c>
      <c r="L1561" s="130" t="s">
        <v>1071</v>
      </c>
      <c r="M1561" s="91" t="s">
        <v>492</v>
      </c>
    </row>
    <row r="1562" spans="1:13" ht="15" x14ac:dyDescent="0.2">
      <c r="A1562" s="191">
        <v>42148</v>
      </c>
      <c r="B1562" s="132" t="s">
        <v>1646</v>
      </c>
      <c r="C1562" s="154" t="s">
        <v>117</v>
      </c>
      <c r="D1562" s="131" t="s">
        <v>8</v>
      </c>
      <c r="E1562" s="157">
        <v>7500</v>
      </c>
      <c r="F1562" s="97">
        <f t="shared" si="56"/>
        <v>11.433676292805778</v>
      </c>
      <c r="G1562" s="96">
        <f t="shared" si="57"/>
        <v>12.932947667085923</v>
      </c>
      <c r="H1562" s="127">
        <v>579.91420000000005</v>
      </c>
      <c r="I1562" s="234" t="s">
        <v>12</v>
      </c>
      <c r="J1562" s="101" t="s">
        <v>491</v>
      </c>
      <c r="K1562" s="126" t="s">
        <v>1467</v>
      </c>
      <c r="L1562" s="130" t="s">
        <v>1071</v>
      </c>
      <c r="M1562" s="91" t="s">
        <v>492</v>
      </c>
    </row>
    <row r="1563" spans="1:13" ht="15" x14ac:dyDescent="0.2">
      <c r="A1563" s="191">
        <v>42148</v>
      </c>
      <c r="B1563" s="132" t="s">
        <v>1643</v>
      </c>
      <c r="C1563" s="154" t="s">
        <v>117</v>
      </c>
      <c r="D1563" s="131" t="s">
        <v>8</v>
      </c>
      <c r="E1563" s="157">
        <v>300</v>
      </c>
      <c r="F1563" s="97">
        <f t="shared" si="56"/>
        <v>0.45734705171223117</v>
      </c>
      <c r="G1563" s="96">
        <f t="shared" si="57"/>
        <v>0.51731790668343691</v>
      </c>
      <c r="H1563" s="127">
        <v>579.91420000000005</v>
      </c>
      <c r="I1563" s="234" t="s">
        <v>12</v>
      </c>
      <c r="J1563" s="101" t="s">
        <v>491</v>
      </c>
      <c r="K1563" s="126" t="s">
        <v>1468</v>
      </c>
      <c r="L1563" s="130" t="s">
        <v>1071</v>
      </c>
      <c r="M1563" s="91" t="s">
        <v>492</v>
      </c>
    </row>
    <row r="1564" spans="1:13" ht="15" x14ac:dyDescent="0.2">
      <c r="A1564" s="191">
        <v>42148</v>
      </c>
      <c r="B1564" s="132" t="s">
        <v>1642</v>
      </c>
      <c r="C1564" s="154" t="s">
        <v>117</v>
      </c>
      <c r="D1564" s="131" t="s">
        <v>8</v>
      </c>
      <c r="E1564" s="157">
        <v>200</v>
      </c>
      <c r="F1564" s="97">
        <f t="shared" si="56"/>
        <v>0.30489803447482078</v>
      </c>
      <c r="G1564" s="96">
        <f t="shared" si="57"/>
        <v>0.34487860445562463</v>
      </c>
      <c r="H1564" s="127">
        <v>579.91420000000005</v>
      </c>
      <c r="I1564" s="234" t="s">
        <v>12</v>
      </c>
      <c r="J1564" s="101" t="s">
        <v>491</v>
      </c>
      <c r="K1564" s="126" t="s">
        <v>1468</v>
      </c>
      <c r="L1564" s="130" t="s">
        <v>1071</v>
      </c>
      <c r="M1564" s="91" t="s">
        <v>492</v>
      </c>
    </row>
    <row r="1565" spans="1:13" ht="15" x14ac:dyDescent="0.2">
      <c r="A1565" s="191">
        <v>42148</v>
      </c>
      <c r="B1565" s="132" t="s">
        <v>1641</v>
      </c>
      <c r="C1565" s="154" t="s">
        <v>117</v>
      </c>
      <c r="D1565" s="131" t="s">
        <v>8</v>
      </c>
      <c r="E1565" s="157">
        <v>6200</v>
      </c>
      <c r="F1565" s="97">
        <f t="shared" si="56"/>
        <v>9.451839068719444</v>
      </c>
      <c r="G1565" s="96">
        <f t="shared" si="57"/>
        <v>10.691236738124363</v>
      </c>
      <c r="H1565" s="127">
        <v>579.91420000000005</v>
      </c>
      <c r="I1565" s="234" t="s">
        <v>12</v>
      </c>
      <c r="J1565" s="101" t="s">
        <v>491</v>
      </c>
      <c r="K1565" s="126" t="s">
        <v>1468</v>
      </c>
      <c r="L1565" s="130" t="s">
        <v>1071</v>
      </c>
      <c r="M1565" s="91" t="s">
        <v>492</v>
      </c>
    </row>
    <row r="1566" spans="1:13" ht="15" x14ac:dyDescent="0.2">
      <c r="A1566" s="191">
        <v>42148</v>
      </c>
      <c r="B1566" s="132" t="s">
        <v>1640</v>
      </c>
      <c r="C1566" s="154" t="s">
        <v>117</v>
      </c>
      <c r="D1566" s="131" t="s">
        <v>8</v>
      </c>
      <c r="E1566" s="157">
        <v>600</v>
      </c>
      <c r="F1566" s="97">
        <f t="shared" si="56"/>
        <v>0.91469410342446233</v>
      </c>
      <c r="G1566" s="96">
        <f t="shared" si="57"/>
        <v>1.0346358133668738</v>
      </c>
      <c r="H1566" s="127">
        <v>579.91420000000005</v>
      </c>
      <c r="I1566" s="234" t="s">
        <v>12</v>
      </c>
      <c r="J1566" s="101" t="s">
        <v>491</v>
      </c>
      <c r="K1566" s="126" t="s">
        <v>1468</v>
      </c>
      <c r="L1566" s="130" t="s">
        <v>1071</v>
      </c>
      <c r="M1566" s="91" t="s">
        <v>492</v>
      </c>
    </row>
    <row r="1567" spans="1:13" ht="15" x14ac:dyDescent="0.2">
      <c r="A1567" s="191">
        <v>42148</v>
      </c>
      <c r="B1567" s="132" t="s">
        <v>1639</v>
      </c>
      <c r="C1567" s="154" t="s">
        <v>271</v>
      </c>
      <c r="D1567" s="131" t="s">
        <v>8</v>
      </c>
      <c r="E1567" s="157">
        <v>3000</v>
      </c>
      <c r="F1567" s="97">
        <f t="shared" si="56"/>
        <v>4.5734705171223116</v>
      </c>
      <c r="G1567" s="96">
        <f t="shared" si="57"/>
        <v>5.1731790668343693</v>
      </c>
      <c r="H1567" s="127">
        <v>579.91420000000005</v>
      </c>
      <c r="I1567" s="234" t="s">
        <v>12</v>
      </c>
      <c r="J1567" s="101" t="s">
        <v>491</v>
      </c>
      <c r="K1567" s="126" t="s">
        <v>1468</v>
      </c>
      <c r="L1567" s="130" t="s">
        <v>1071</v>
      </c>
      <c r="M1567" s="91" t="s">
        <v>492</v>
      </c>
    </row>
    <row r="1568" spans="1:13" x14ac:dyDescent="0.2">
      <c r="A1568" s="191">
        <v>42150</v>
      </c>
      <c r="B1568" s="132" t="s">
        <v>1534</v>
      </c>
      <c r="C1568" s="154" t="s">
        <v>148</v>
      </c>
      <c r="D1568" s="131" t="s">
        <v>9</v>
      </c>
      <c r="E1568" s="157">
        <v>50000</v>
      </c>
      <c r="F1568" s="97">
        <f t="shared" si="56"/>
        <v>76.224508618705187</v>
      </c>
      <c r="G1568" s="96">
        <f t="shared" si="57"/>
        <v>86.219651113906153</v>
      </c>
      <c r="H1568" s="127">
        <v>579.91420000000005</v>
      </c>
      <c r="I1568" s="158" t="s">
        <v>58</v>
      </c>
      <c r="J1568" s="101" t="s">
        <v>491</v>
      </c>
      <c r="K1568" s="126" t="s">
        <v>1475</v>
      </c>
      <c r="L1568" s="130" t="s">
        <v>1071</v>
      </c>
      <c r="M1568" s="91" t="s">
        <v>492</v>
      </c>
    </row>
    <row r="1569" spans="1:13" x14ac:dyDescent="0.2">
      <c r="A1569" s="191">
        <v>42150</v>
      </c>
      <c r="B1569" s="132" t="s">
        <v>1535</v>
      </c>
      <c r="C1569" s="154" t="s">
        <v>117</v>
      </c>
      <c r="D1569" s="131" t="s">
        <v>9</v>
      </c>
      <c r="E1569" s="157">
        <v>700</v>
      </c>
      <c r="F1569" s="97">
        <f t="shared" si="56"/>
        <v>1.0671431206618727</v>
      </c>
      <c r="G1569" s="96">
        <f t="shared" si="57"/>
        <v>1.2070751155946862</v>
      </c>
      <c r="H1569" s="127">
        <v>579.91420000000005</v>
      </c>
      <c r="I1569" s="158" t="s">
        <v>58</v>
      </c>
      <c r="J1569" s="101" t="s">
        <v>491</v>
      </c>
      <c r="K1569" s="126" t="s">
        <v>1475</v>
      </c>
      <c r="L1569" s="130" t="s">
        <v>1071</v>
      </c>
      <c r="M1569" s="91" t="s">
        <v>492</v>
      </c>
    </row>
    <row r="1570" spans="1:13" x14ac:dyDescent="0.2">
      <c r="A1570" s="191">
        <v>42150</v>
      </c>
      <c r="B1570" s="132" t="s">
        <v>1536</v>
      </c>
      <c r="C1570" s="154" t="s">
        <v>117</v>
      </c>
      <c r="D1570" s="131" t="s">
        <v>9</v>
      </c>
      <c r="E1570" s="157">
        <v>700</v>
      </c>
      <c r="F1570" s="97">
        <f t="shared" si="56"/>
        <v>1.0671431206618727</v>
      </c>
      <c r="G1570" s="96">
        <f t="shared" si="57"/>
        <v>1.2070751155946862</v>
      </c>
      <c r="H1570" s="127">
        <v>579.91420000000005</v>
      </c>
      <c r="I1570" s="158" t="s">
        <v>58</v>
      </c>
      <c r="J1570" s="101" t="s">
        <v>491</v>
      </c>
      <c r="K1570" s="126" t="s">
        <v>1475</v>
      </c>
      <c r="L1570" s="130" t="s">
        <v>1071</v>
      </c>
      <c r="M1570" s="91" t="s">
        <v>492</v>
      </c>
    </row>
    <row r="1571" spans="1:13" x14ac:dyDescent="0.2">
      <c r="A1571" s="191">
        <v>42150</v>
      </c>
      <c r="B1571" s="132" t="s">
        <v>1537</v>
      </c>
      <c r="C1571" s="154" t="s">
        <v>117</v>
      </c>
      <c r="D1571" s="131" t="s">
        <v>9</v>
      </c>
      <c r="E1571" s="157">
        <v>700</v>
      </c>
      <c r="F1571" s="97">
        <f t="shared" si="56"/>
        <v>1.0671431206618727</v>
      </c>
      <c r="G1571" s="96">
        <f t="shared" si="57"/>
        <v>1.2070751155946862</v>
      </c>
      <c r="H1571" s="127">
        <v>579.91420000000005</v>
      </c>
      <c r="I1571" s="158" t="s">
        <v>58</v>
      </c>
      <c r="J1571" s="101" t="s">
        <v>491</v>
      </c>
      <c r="K1571" s="126" t="s">
        <v>1476</v>
      </c>
      <c r="L1571" s="130" t="s">
        <v>1071</v>
      </c>
      <c r="M1571" s="91" t="s">
        <v>492</v>
      </c>
    </row>
    <row r="1572" spans="1:13" x14ac:dyDescent="0.2">
      <c r="A1572" s="191">
        <v>42150</v>
      </c>
      <c r="B1572" s="132" t="s">
        <v>1538</v>
      </c>
      <c r="C1572" s="154" t="s">
        <v>117</v>
      </c>
      <c r="D1572" s="131" t="s">
        <v>9</v>
      </c>
      <c r="E1572" s="157">
        <v>850</v>
      </c>
      <c r="F1572" s="97">
        <f t="shared" si="56"/>
        <v>1.2958166465179883</v>
      </c>
      <c r="G1572" s="96">
        <f t="shared" si="57"/>
        <v>1.4657340689364047</v>
      </c>
      <c r="H1572" s="127">
        <v>579.91420000000005</v>
      </c>
      <c r="I1572" s="158" t="s">
        <v>58</v>
      </c>
      <c r="J1572" s="101" t="s">
        <v>491</v>
      </c>
      <c r="K1572" s="126" t="s">
        <v>1476</v>
      </c>
      <c r="L1572" s="130" t="s">
        <v>1071</v>
      </c>
      <c r="M1572" s="91" t="s">
        <v>492</v>
      </c>
    </row>
    <row r="1573" spans="1:13" x14ac:dyDescent="0.2">
      <c r="A1573" s="191">
        <v>42150</v>
      </c>
      <c r="B1573" s="132" t="s">
        <v>1539</v>
      </c>
      <c r="C1573" s="154" t="s">
        <v>117</v>
      </c>
      <c r="D1573" s="131" t="s">
        <v>9</v>
      </c>
      <c r="E1573" s="157">
        <v>800</v>
      </c>
      <c r="F1573" s="97">
        <f t="shared" si="56"/>
        <v>1.2195921378992831</v>
      </c>
      <c r="G1573" s="96">
        <f t="shared" si="57"/>
        <v>1.3795144178224985</v>
      </c>
      <c r="H1573" s="127">
        <v>579.91420000000005</v>
      </c>
      <c r="I1573" s="189" t="s">
        <v>58</v>
      </c>
      <c r="J1573" s="101" t="s">
        <v>491</v>
      </c>
      <c r="K1573" s="126" t="s">
        <v>1477</v>
      </c>
      <c r="L1573" s="130" t="s">
        <v>1071</v>
      </c>
      <c r="M1573" s="91" t="s">
        <v>492</v>
      </c>
    </row>
    <row r="1574" spans="1:13" x14ac:dyDescent="0.2">
      <c r="A1574" s="191">
        <v>42150</v>
      </c>
      <c r="B1574" s="132" t="s">
        <v>1540</v>
      </c>
      <c r="C1574" s="154" t="s">
        <v>117</v>
      </c>
      <c r="D1574" s="131" t="s">
        <v>9</v>
      </c>
      <c r="E1574" s="157">
        <v>800</v>
      </c>
      <c r="F1574" s="97">
        <f t="shared" si="56"/>
        <v>1.2195921378992831</v>
      </c>
      <c r="G1574" s="96">
        <f t="shared" si="57"/>
        <v>1.3795144178224985</v>
      </c>
      <c r="H1574" s="127">
        <v>579.91420000000005</v>
      </c>
      <c r="I1574" s="189" t="s">
        <v>58</v>
      </c>
      <c r="J1574" s="101" t="s">
        <v>491</v>
      </c>
      <c r="K1574" s="126" t="s">
        <v>1477</v>
      </c>
      <c r="L1574" s="130" t="s">
        <v>1071</v>
      </c>
      <c r="M1574" s="91" t="s">
        <v>492</v>
      </c>
    </row>
    <row r="1575" spans="1:13" x14ac:dyDescent="0.2">
      <c r="A1575" s="191">
        <v>42150</v>
      </c>
      <c r="B1575" s="132" t="s">
        <v>1563</v>
      </c>
      <c r="C1575" s="154" t="s">
        <v>117</v>
      </c>
      <c r="D1575" s="131" t="s">
        <v>11</v>
      </c>
      <c r="E1575" s="157">
        <v>800</v>
      </c>
      <c r="F1575" s="97">
        <f t="shared" si="56"/>
        <v>1.2195921378992831</v>
      </c>
      <c r="G1575" s="96">
        <f t="shared" si="57"/>
        <v>1.3795144178224985</v>
      </c>
      <c r="H1575" s="127">
        <v>579.91420000000005</v>
      </c>
      <c r="I1575" s="189" t="s">
        <v>61</v>
      </c>
      <c r="J1575" s="101" t="s">
        <v>491</v>
      </c>
      <c r="K1575" s="126" t="s">
        <v>1478</v>
      </c>
      <c r="L1575" s="130" t="s">
        <v>1071</v>
      </c>
      <c r="M1575" s="91" t="s">
        <v>492</v>
      </c>
    </row>
    <row r="1576" spans="1:13" x14ac:dyDescent="0.2">
      <c r="A1576" s="191">
        <v>42150</v>
      </c>
      <c r="B1576" s="132" t="s">
        <v>636</v>
      </c>
      <c r="C1576" s="154" t="s">
        <v>117</v>
      </c>
      <c r="D1576" s="131" t="s">
        <v>11</v>
      </c>
      <c r="E1576" s="157">
        <v>600</v>
      </c>
      <c r="F1576" s="97">
        <f t="shared" si="56"/>
        <v>0.91469410342446233</v>
      </c>
      <c r="G1576" s="96">
        <f t="shared" si="57"/>
        <v>1.0346358133668738</v>
      </c>
      <c r="H1576" s="127">
        <v>579.91420000000005</v>
      </c>
      <c r="I1576" s="189" t="s">
        <v>61</v>
      </c>
      <c r="J1576" s="101" t="s">
        <v>491</v>
      </c>
      <c r="K1576" s="126" t="s">
        <v>1478</v>
      </c>
      <c r="L1576" s="130" t="s">
        <v>1071</v>
      </c>
      <c r="M1576" s="91" t="s">
        <v>492</v>
      </c>
    </row>
    <row r="1577" spans="1:13" x14ac:dyDescent="0.2">
      <c r="A1577" s="191">
        <v>42150</v>
      </c>
      <c r="B1577" s="132" t="s">
        <v>753</v>
      </c>
      <c r="C1577" s="154" t="s">
        <v>226</v>
      </c>
      <c r="D1577" s="131" t="s">
        <v>15</v>
      </c>
      <c r="E1577" s="157">
        <v>5000</v>
      </c>
      <c r="F1577" s="97">
        <f t="shared" si="56"/>
        <v>7.6224508618705187</v>
      </c>
      <c r="G1577" s="96">
        <f t="shared" si="57"/>
        <v>8.6219651113906153</v>
      </c>
      <c r="H1577" s="127">
        <v>579.91420000000005</v>
      </c>
      <c r="I1577" s="189" t="s">
        <v>16</v>
      </c>
      <c r="J1577" s="101" t="s">
        <v>491</v>
      </c>
      <c r="K1577" s="126" t="s">
        <v>1474</v>
      </c>
      <c r="L1577" s="130" t="s">
        <v>1071</v>
      </c>
      <c r="M1577" s="91" t="s">
        <v>492</v>
      </c>
    </row>
    <row r="1578" spans="1:13" x14ac:dyDescent="0.2">
      <c r="A1578" s="191">
        <v>42150</v>
      </c>
      <c r="B1578" s="132" t="s">
        <v>1598</v>
      </c>
      <c r="C1578" s="154" t="s">
        <v>226</v>
      </c>
      <c r="D1578" s="131" t="s">
        <v>15</v>
      </c>
      <c r="E1578" s="157">
        <v>5000</v>
      </c>
      <c r="F1578" s="97">
        <f t="shared" si="56"/>
        <v>7.6224508618705187</v>
      </c>
      <c r="G1578" s="96">
        <f t="shared" si="57"/>
        <v>8.6219651113906153</v>
      </c>
      <c r="H1578" s="127">
        <v>579.91420000000005</v>
      </c>
      <c r="I1578" s="189" t="s">
        <v>16</v>
      </c>
      <c r="J1578" s="101" t="s">
        <v>491</v>
      </c>
      <c r="K1578" s="126" t="s">
        <v>1474</v>
      </c>
      <c r="L1578" s="130" t="s">
        <v>1071</v>
      </c>
      <c r="M1578" s="91" t="s">
        <v>492</v>
      </c>
    </row>
    <row r="1579" spans="1:13" x14ac:dyDescent="0.2">
      <c r="A1579" s="191">
        <v>42150</v>
      </c>
      <c r="B1579" s="132" t="s">
        <v>758</v>
      </c>
      <c r="C1579" s="154" t="s">
        <v>226</v>
      </c>
      <c r="D1579" s="131" t="s">
        <v>15</v>
      </c>
      <c r="E1579" s="157">
        <v>5000</v>
      </c>
      <c r="F1579" s="97">
        <f t="shared" si="56"/>
        <v>7.6224508618705187</v>
      </c>
      <c r="G1579" s="96">
        <f t="shared" si="57"/>
        <v>8.6219651113906153</v>
      </c>
      <c r="H1579" s="127">
        <v>579.91420000000005</v>
      </c>
      <c r="I1579" s="189" t="s">
        <v>16</v>
      </c>
      <c r="J1579" s="101" t="s">
        <v>491</v>
      </c>
      <c r="K1579" s="126" t="s">
        <v>1474</v>
      </c>
      <c r="L1579" s="130" t="s">
        <v>1071</v>
      </c>
      <c r="M1579" s="91" t="s">
        <v>492</v>
      </c>
    </row>
    <row r="1580" spans="1:13" x14ac:dyDescent="0.2">
      <c r="A1580" s="191">
        <v>42150</v>
      </c>
      <c r="B1580" s="132" t="s">
        <v>1599</v>
      </c>
      <c r="C1580" s="154" t="s">
        <v>226</v>
      </c>
      <c r="D1580" s="131" t="s">
        <v>15</v>
      </c>
      <c r="E1580" s="157">
        <v>5000</v>
      </c>
      <c r="F1580" s="97">
        <f t="shared" si="56"/>
        <v>7.6224508618705187</v>
      </c>
      <c r="G1580" s="96">
        <f t="shared" si="57"/>
        <v>8.6219651113906153</v>
      </c>
      <c r="H1580" s="127">
        <v>579.91420000000005</v>
      </c>
      <c r="I1580" s="189" t="s">
        <v>16</v>
      </c>
      <c r="J1580" s="101" t="s">
        <v>491</v>
      </c>
      <c r="K1580" s="126" t="s">
        <v>1474</v>
      </c>
      <c r="L1580" s="130" t="s">
        <v>1071</v>
      </c>
      <c r="M1580" s="91" t="s">
        <v>492</v>
      </c>
    </row>
    <row r="1581" spans="1:13" x14ac:dyDescent="0.2">
      <c r="A1581" s="191">
        <v>42150</v>
      </c>
      <c r="B1581" s="132" t="s">
        <v>759</v>
      </c>
      <c r="C1581" s="154" t="s">
        <v>226</v>
      </c>
      <c r="D1581" s="131" t="s">
        <v>15</v>
      </c>
      <c r="E1581" s="157">
        <v>5000</v>
      </c>
      <c r="F1581" s="97">
        <f t="shared" si="56"/>
        <v>7.6224508618705187</v>
      </c>
      <c r="G1581" s="96">
        <f t="shared" si="57"/>
        <v>8.6219651113906153</v>
      </c>
      <c r="H1581" s="127">
        <v>579.91420000000005</v>
      </c>
      <c r="I1581" s="189" t="s">
        <v>16</v>
      </c>
      <c r="J1581" s="101" t="s">
        <v>491</v>
      </c>
      <c r="K1581" s="126" t="s">
        <v>1474</v>
      </c>
      <c r="L1581" s="130" t="s">
        <v>1071</v>
      </c>
      <c r="M1581" s="91" t="s">
        <v>492</v>
      </c>
    </row>
    <row r="1582" spans="1:13" x14ac:dyDescent="0.2">
      <c r="A1582" s="191">
        <v>42150</v>
      </c>
      <c r="B1582" s="132" t="s">
        <v>1244</v>
      </c>
      <c r="C1582" s="154" t="s">
        <v>226</v>
      </c>
      <c r="D1582" s="131" t="s">
        <v>15</v>
      </c>
      <c r="E1582" s="157">
        <v>5000</v>
      </c>
      <c r="F1582" s="97">
        <f t="shared" si="56"/>
        <v>7.6224508618705187</v>
      </c>
      <c r="G1582" s="96">
        <f t="shared" si="57"/>
        <v>8.6219651113906153</v>
      </c>
      <c r="H1582" s="127">
        <v>579.91420000000005</v>
      </c>
      <c r="I1582" s="189" t="s">
        <v>16</v>
      </c>
      <c r="J1582" s="101" t="s">
        <v>491</v>
      </c>
      <c r="K1582" s="126" t="s">
        <v>1474</v>
      </c>
      <c r="L1582" s="130" t="s">
        <v>1071</v>
      </c>
      <c r="M1582" s="91" t="s">
        <v>492</v>
      </c>
    </row>
    <row r="1583" spans="1:13" x14ac:dyDescent="0.2">
      <c r="A1583" s="191">
        <v>42150</v>
      </c>
      <c r="B1583" s="132" t="s">
        <v>756</v>
      </c>
      <c r="C1583" s="154" t="s">
        <v>226</v>
      </c>
      <c r="D1583" s="131" t="s">
        <v>15</v>
      </c>
      <c r="E1583" s="157">
        <v>5000</v>
      </c>
      <c r="F1583" s="97">
        <f t="shared" si="56"/>
        <v>7.6224508618705187</v>
      </c>
      <c r="G1583" s="96">
        <f t="shared" si="57"/>
        <v>8.6219651113906153</v>
      </c>
      <c r="H1583" s="127">
        <v>579.91420000000005</v>
      </c>
      <c r="I1583" s="189" t="s">
        <v>16</v>
      </c>
      <c r="J1583" s="101" t="s">
        <v>491</v>
      </c>
      <c r="K1583" s="126" t="s">
        <v>1474</v>
      </c>
      <c r="L1583" s="130" t="s">
        <v>1071</v>
      </c>
      <c r="M1583" s="91" t="s">
        <v>492</v>
      </c>
    </row>
    <row r="1584" spans="1:13" x14ac:dyDescent="0.2">
      <c r="A1584" s="191">
        <v>42150</v>
      </c>
      <c r="B1584" s="132" t="s">
        <v>755</v>
      </c>
      <c r="C1584" s="154" t="s">
        <v>226</v>
      </c>
      <c r="D1584" s="131" t="s">
        <v>15</v>
      </c>
      <c r="E1584" s="157">
        <v>5000</v>
      </c>
      <c r="F1584" s="97">
        <f t="shared" si="56"/>
        <v>7.6224508618705187</v>
      </c>
      <c r="G1584" s="96">
        <f t="shared" si="57"/>
        <v>8.6219651113906153</v>
      </c>
      <c r="H1584" s="127">
        <v>579.91420000000005</v>
      </c>
      <c r="I1584" s="189" t="s">
        <v>16</v>
      </c>
      <c r="J1584" s="101" t="s">
        <v>491</v>
      </c>
      <c r="K1584" s="126" t="s">
        <v>1474</v>
      </c>
      <c r="L1584" s="130" t="s">
        <v>1071</v>
      </c>
      <c r="M1584" s="91" t="s">
        <v>492</v>
      </c>
    </row>
    <row r="1585" spans="1:13" x14ac:dyDescent="0.2">
      <c r="A1585" s="191">
        <v>42150</v>
      </c>
      <c r="B1585" s="132" t="s">
        <v>1600</v>
      </c>
      <c r="C1585" s="154" t="s">
        <v>226</v>
      </c>
      <c r="D1585" s="131" t="s">
        <v>15</v>
      </c>
      <c r="E1585" s="157">
        <v>5000</v>
      </c>
      <c r="F1585" s="97">
        <f t="shared" si="56"/>
        <v>7.6224508618705187</v>
      </c>
      <c r="G1585" s="96">
        <f t="shared" si="57"/>
        <v>8.6219651113906153</v>
      </c>
      <c r="H1585" s="127">
        <v>579.91420000000005</v>
      </c>
      <c r="I1585" s="189" t="s">
        <v>16</v>
      </c>
      <c r="J1585" s="101" t="s">
        <v>491</v>
      </c>
      <c r="K1585" s="126" t="s">
        <v>1474</v>
      </c>
      <c r="L1585" s="130" t="s">
        <v>1071</v>
      </c>
      <c r="M1585" s="91" t="s">
        <v>492</v>
      </c>
    </row>
    <row r="1586" spans="1:13" x14ac:dyDescent="0.2">
      <c r="A1586" s="191">
        <v>42150</v>
      </c>
      <c r="B1586" s="132" t="s">
        <v>1601</v>
      </c>
      <c r="C1586" s="154" t="s">
        <v>226</v>
      </c>
      <c r="D1586" s="131" t="s">
        <v>15</v>
      </c>
      <c r="E1586" s="157">
        <v>5000</v>
      </c>
      <c r="F1586" s="97">
        <f t="shared" si="56"/>
        <v>7.6224508618705187</v>
      </c>
      <c r="G1586" s="96">
        <f t="shared" si="57"/>
        <v>8.6219651113906153</v>
      </c>
      <c r="H1586" s="127">
        <v>579.91420000000005</v>
      </c>
      <c r="I1586" s="189" t="s">
        <v>16</v>
      </c>
      <c r="J1586" s="101" t="s">
        <v>491</v>
      </c>
      <c r="K1586" s="126" t="s">
        <v>1480</v>
      </c>
      <c r="L1586" s="130" t="s">
        <v>1071</v>
      </c>
      <c r="M1586" s="91" t="s">
        <v>492</v>
      </c>
    </row>
    <row r="1587" spans="1:13" ht="15" x14ac:dyDescent="0.2">
      <c r="A1587" s="191">
        <v>42150</v>
      </c>
      <c r="B1587" s="132" t="s">
        <v>1638</v>
      </c>
      <c r="C1587" s="154" t="s">
        <v>117</v>
      </c>
      <c r="D1587" s="131" t="s">
        <v>8</v>
      </c>
      <c r="E1587" s="157">
        <v>1100</v>
      </c>
      <c r="F1587" s="97">
        <f t="shared" si="56"/>
        <v>1.6769391896115142</v>
      </c>
      <c r="G1587" s="96">
        <f t="shared" si="57"/>
        <v>1.8968323245059353</v>
      </c>
      <c r="H1587" s="127">
        <v>579.91420000000005</v>
      </c>
      <c r="I1587" s="188" t="s">
        <v>12</v>
      </c>
      <c r="J1587" s="101" t="s">
        <v>491</v>
      </c>
      <c r="K1587" s="126" t="s">
        <v>1473</v>
      </c>
      <c r="L1587" s="130" t="s">
        <v>1071</v>
      </c>
      <c r="M1587" s="91" t="s">
        <v>492</v>
      </c>
    </row>
    <row r="1588" spans="1:13" ht="15" x14ac:dyDescent="0.2">
      <c r="A1588" s="191">
        <v>42150</v>
      </c>
      <c r="B1588" s="132" t="s">
        <v>1637</v>
      </c>
      <c r="C1588" s="154" t="s">
        <v>117</v>
      </c>
      <c r="D1588" s="131" t="s">
        <v>8</v>
      </c>
      <c r="E1588" s="157">
        <v>300</v>
      </c>
      <c r="F1588" s="97">
        <f t="shared" si="56"/>
        <v>0.45734705171223117</v>
      </c>
      <c r="G1588" s="96">
        <f t="shared" si="57"/>
        <v>0.51731790668343691</v>
      </c>
      <c r="H1588" s="127">
        <v>579.91420000000005</v>
      </c>
      <c r="I1588" s="188" t="s">
        <v>12</v>
      </c>
      <c r="J1588" s="101" t="s">
        <v>491</v>
      </c>
      <c r="K1588" s="126" t="s">
        <v>1473</v>
      </c>
      <c r="L1588" s="130" t="s">
        <v>1071</v>
      </c>
      <c r="M1588" s="91" t="s">
        <v>492</v>
      </c>
    </row>
    <row r="1589" spans="1:13" ht="15" x14ac:dyDescent="0.2">
      <c r="A1589" s="191">
        <v>42150</v>
      </c>
      <c r="B1589" s="132" t="s">
        <v>1636</v>
      </c>
      <c r="C1589" s="154" t="s">
        <v>117</v>
      </c>
      <c r="D1589" s="131" t="s">
        <v>8</v>
      </c>
      <c r="E1589" s="157">
        <v>1000</v>
      </c>
      <c r="F1589" s="97">
        <f t="shared" si="56"/>
        <v>1.5244901723741038</v>
      </c>
      <c r="G1589" s="96">
        <f t="shared" si="57"/>
        <v>1.724393022278123</v>
      </c>
      <c r="H1589" s="127">
        <v>579.91420000000005</v>
      </c>
      <c r="I1589" s="188" t="s">
        <v>12</v>
      </c>
      <c r="J1589" s="101" t="s">
        <v>491</v>
      </c>
      <c r="K1589" s="126" t="s">
        <v>1473</v>
      </c>
      <c r="L1589" s="130" t="s">
        <v>1071</v>
      </c>
      <c r="M1589" s="91" t="s">
        <v>492</v>
      </c>
    </row>
    <row r="1590" spans="1:13" ht="15" x14ac:dyDescent="0.2">
      <c r="A1590" s="191">
        <v>42150</v>
      </c>
      <c r="B1590" s="132" t="s">
        <v>1635</v>
      </c>
      <c r="C1590" s="154" t="s">
        <v>237</v>
      </c>
      <c r="D1590" s="131" t="s">
        <v>8</v>
      </c>
      <c r="E1590" s="157">
        <v>1700</v>
      </c>
      <c r="F1590" s="97">
        <f t="shared" si="56"/>
        <v>2.5916332930359767</v>
      </c>
      <c r="G1590" s="96">
        <f t="shared" si="57"/>
        <v>2.9314681378728094</v>
      </c>
      <c r="H1590" s="127">
        <v>579.91420000000005</v>
      </c>
      <c r="I1590" s="188" t="s">
        <v>12</v>
      </c>
      <c r="J1590" s="101" t="s">
        <v>491</v>
      </c>
      <c r="K1590" s="126" t="s">
        <v>1473</v>
      </c>
      <c r="L1590" s="130" t="s">
        <v>1071</v>
      </c>
      <c r="M1590" s="91" t="s">
        <v>492</v>
      </c>
    </row>
    <row r="1591" spans="1:13" x14ac:dyDescent="0.2">
      <c r="A1591" s="191">
        <v>42151</v>
      </c>
      <c r="B1591" s="142" t="s">
        <v>1494</v>
      </c>
      <c r="C1591" s="166" t="s">
        <v>136</v>
      </c>
      <c r="D1591" s="90" t="s">
        <v>9</v>
      </c>
      <c r="E1591" s="157">
        <v>85940</v>
      </c>
      <c r="F1591" s="97">
        <f t="shared" si="56"/>
        <v>131.01468541383048</v>
      </c>
      <c r="G1591" s="96">
        <f t="shared" si="57"/>
        <v>148.19433633458189</v>
      </c>
      <c r="H1591" s="127">
        <v>579.91420000000005</v>
      </c>
      <c r="I1591" s="189" t="s">
        <v>239</v>
      </c>
      <c r="J1591" s="101" t="s">
        <v>491</v>
      </c>
      <c r="K1591" s="126" t="s">
        <v>864</v>
      </c>
      <c r="L1591" s="130" t="s">
        <v>1071</v>
      </c>
      <c r="M1591" s="91" t="s">
        <v>492</v>
      </c>
    </row>
    <row r="1592" spans="1:13" x14ac:dyDescent="0.2">
      <c r="A1592" s="191">
        <v>42151</v>
      </c>
      <c r="B1592" s="132" t="s">
        <v>1542</v>
      </c>
      <c r="C1592" s="154" t="s">
        <v>117</v>
      </c>
      <c r="D1592" s="131" t="s">
        <v>9</v>
      </c>
      <c r="E1592" s="157">
        <v>300</v>
      </c>
      <c r="F1592" s="97">
        <f t="shared" si="56"/>
        <v>0.45734705171223117</v>
      </c>
      <c r="G1592" s="96">
        <f t="shared" si="57"/>
        <v>0.51731790668343691</v>
      </c>
      <c r="H1592" s="127">
        <v>579.91420000000005</v>
      </c>
      <c r="I1592" s="189" t="s">
        <v>58</v>
      </c>
      <c r="J1592" s="101" t="s">
        <v>491</v>
      </c>
      <c r="K1592" s="126" t="s">
        <v>1479</v>
      </c>
      <c r="L1592" s="130" t="s">
        <v>1071</v>
      </c>
      <c r="M1592" s="91" t="s">
        <v>492</v>
      </c>
    </row>
    <row r="1593" spans="1:13" x14ac:dyDescent="0.2">
      <c r="A1593" s="191">
        <v>42151</v>
      </c>
      <c r="B1593" s="132" t="s">
        <v>1543</v>
      </c>
      <c r="C1593" s="154" t="s">
        <v>117</v>
      </c>
      <c r="D1593" s="131" t="s">
        <v>9</v>
      </c>
      <c r="E1593" s="157">
        <v>300</v>
      </c>
      <c r="F1593" s="97">
        <f t="shared" si="56"/>
        <v>0.45734705171223117</v>
      </c>
      <c r="G1593" s="96">
        <f t="shared" si="57"/>
        <v>0.51731790668343691</v>
      </c>
      <c r="H1593" s="127">
        <v>579.91420000000005</v>
      </c>
      <c r="I1593" s="189" t="s">
        <v>58</v>
      </c>
      <c r="J1593" s="101" t="s">
        <v>491</v>
      </c>
      <c r="K1593" s="126" t="s">
        <v>1479</v>
      </c>
      <c r="L1593" s="130" t="s">
        <v>1071</v>
      </c>
      <c r="M1593" s="91" t="s">
        <v>492</v>
      </c>
    </row>
    <row r="1594" spans="1:13" x14ac:dyDescent="0.2">
      <c r="A1594" s="191">
        <v>42151</v>
      </c>
      <c r="B1594" s="89" t="s">
        <v>1541</v>
      </c>
      <c r="C1594" s="154" t="s">
        <v>125</v>
      </c>
      <c r="D1594" s="131" t="s">
        <v>9</v>
      </c>
      <c r="E1594" s="157">
        <v>9000</v>
      </c>
      <c r="F1594" s="97">
        <f t="shared" si="56"/>
        <v>13.720411551366935</v>
      </c>
      <c r="G1594" s="96">
        <f t="shared" si="57"/>
        <v>15.519537200503107</v>
      </c>
      <c r="H1594" s="127">
        <v>579.91420000000005</v>
      </c>
      <c r="I1594" s="189" t="s">
        <v>58</v>
      </c>
      <c r="J1594" s="101" t="s">
        <v>491</v>
      </c>
      <c r="K1594" s="126" t="s">
        <v>1479</v>
      </c>
      <c r="L1594" s="130" t="s">
        <v>1071</v>
      </c>
      <c r="M1594" s="91" t="s">
        <v>492</v>
      </c>
    </row>
    <row r="1595" spans="1:13" x14ac:dyDescent="0.2">
      <c r="A1595" s="191">
        <v>42151</v>
      </c>
      <c r="B1595" s="89" t="s">
        <v>1544</v>
      </c>
      <c r="C1595" s="154" t="s">
        <v>136</v>
      </c>
      <c r="D1595" s="131" t="s">
        <v>9</v>
      </c>
      <c r="E1595" s="157">
        <v>2750</v>
      </c>
      <c r="F1595" s="97">
        <f t="shared" si="56"/>
        <v>4.1923479740287855</v>
      </c>
      <c r="G1595" s="96">
        <f t="shared" si="57"/>
        <v>4.742080811264838</v>
      </c>
      <c r="H1595" s="127">
        <v>579.91420000000005</v>
      </c>
      <c r="I1595" s="189" t="s">
        <v>58</v>
      </c>
      <c r="J1595" s="101" t="s">
        <v>491</v>
      </c>
      <c r="K1595" s="126" t="s">
        <v>1481</v>
      </c>
      <c r="L1595" s="130" t="s">
        <v>1071</v>
      </c>
      <c r="M1595" s="91" t="s">
        <v>492</v>
      </c>
    </row>
    <row r="1596" spans="1:13" x14ac:dyDescent="0.2">
      <c r="A1596" s="191">
        <v>42151</v>
      </c>
      <c r="B1596" s="89" t="s">
        <v>1545</v>
      </c>
      <c r="C1596" s="154" t="s">
        <v>117</v>
      </c>
      <c r="D1596" s="131" t="s">
        <v>9</v>
      </c>
      <c r="E1596" s="157">
        <v>400</v>
      </c>
      <c r="F1596" s="97">
        <f t="shared" si="56"/>
        <v>0.60979606894964156</v>
      </c>
      <c r="G1596" s="96">
        <f t="shared" si="57"/>
        <v>0.68975720891124925</v>
      </c>
      <c r="H1596" s="127">
        <v>579.91420000000005</v>
      </c>
      <c r="I1596" s="189" t="s">
        <v>58</v>
      </c>
      <c r="J1596" s="101" t="s">
        <v>491</v>
      </c>
      <c r="K1596" s="126" t="s">
        <v>1481</v>
      </c>
      <c r="L1596" s="130" t="s">
        <v>1071</v>
      </c>
      <c r="M1596" s="91" t="s">
        <v>492</v>
      </c>
    </row>
    <row r="1597" spans="1:13" x14ac:dyDescent="0.2">
      <c r="A1597" s="191">
        <v>42151</v>
      </c>
      <c r="B1597" s="89" t="s">
        <v>1546</v>
      </c>
      <c r="C1597" s="154" t="s">
        <v>117</v>
      </c>
      <c r="D1597" s="131" t="s">
        <v>9</v>
      </c>
      <c r="E1597" s="157">
        <v>700</v>
      </c>
      <c r="F1597" s="97">
        <f t="shared" si="56"/>
        <v>1.0671431206618727</v>
      </c>
      <c r="G1597" s="96">
        <f t="shared" si="57"/>
        <v>1.2070751155946862</v>
      </c>
      <c r="H1597" s="127">
        <v>579.91420000000005</v>
      </c>
      <c r="I1597" s="189" t="s">
        <v>58</v>
      </c>
      <c r="J1597" s="101" t="s">
        <v>491</v>
      </c>
      <c r="K1597" s="126" t="s">
        <v>1481</v>
      </c>
      <c r="L1597" s="130" t="s">
        <v>1071</v>
      </c>
      <c r="M1597" s="91" t="s">
        <v>492</v>
      </c>
    </row>
    <row r="1598" spans="1:13" x14ac:dyDescent="0.2">
      <c r="A1598" s="191">
        <v>42151</v>
      </c>
      <c r="B1598" s="132" t="s">
        <v>1547</v>
      </c>
      <c r="C1598" s="154" t="s">
        <v>117</v>
      </c>
      <c r="D1598" s="131" t="s">
        <v>9</v>
      </c>
      <c r="E1598" s="157">
        <v>800</v>
      </c>
      <c r="F1598" s="97">
        <f t="shared" si="56"/>
        <v>1.2195921378992831</v>
      </c>
      <c r="G1598" s="96">
        <f t="shared" si="57"/>
        <v>1.3795144178224985</v>
      </c>
      <c r="H1598" s="127">
        <v>579.91420000000005</v>
      </c>
      <c r="I1598" s="189" t="s">
        <v>58</v>
      </c>
      <c r="J1598" s="101" t="s">
        <v>491</v>
      </c>
      <c r="K1598" s="126" t="s">
        <v>1481</v>
      </c>
      <c r="L1598" s="130" t="s">
        <v>1071</v>
      </c>
      <c r="M1598" s="91" t="s">
        <v>492</v>
      </c>
    </row>
    <row r="1599" spans="1:13" x14ac:dyDescent="0.2">
      <c r="A1599" s="191">
        <v>42151</v>
      </c>
      <c r="B1599" s="153" t="s">
        <v>1491</v>
      </c>
      <c r="C1599" s="159" t="s">
        <v>145</v>
      </c>
      <c r="D1599" s="134" t="s">
        <v>9</v>
      </c>
      <c r="E1599" s="157">
        <v>35000</v>
      </c>
      <c r="F1599" s="97">
        <f t="shared" si="56"/>
        <v>53.357156033093631</v>
      </c>
      <c r="G1599" s="96">
        <f t="shared" si="57"/>
        <v>60.353755779734307</v>
      </c>
      <c r="H1599" s="127">
        <v>579.91420000000005</v>
      </c>
      <c r="I1599" s="189" t="s">
        <v>58</v>
      </c>
      <c r="J1599" s="101" t="s">
        <v>491</v>
      </c>
      <c r="K1599" s="126" t="s">
        <v>1490</v>
      </c>
      <c r="L1599" s="130" t="s">
        <v>1071</v>
      </c>
      <c r="M1599" s="91" t="s">
        <v>492</v>
      </c>
    </row>
    <row r="1600" spans="1:13" x14ac:dyDescent="0.2">
      <c r="A1600" s="191">
        <v>42151</v>
      </c>
      <c r="B1600" s="132" t="s">
        <v>703</v>
      </c>
      <c r="C1600" s="154" t="s">
        <v>117</v>
      </c>
      <c r="D1600" s="131" t="s">
        <v>15</v>
      </c>
      <c r="E1600" s="157">
        <v>800</v>
      </c>
      <c r="F1600" s="97">
        <f t="shared" si="56"/>
        <v>1.2195921378992831</v>
      </c>
      <c r="G1600" s="96">
        <f t="shared" si="57"/>
        <v>1.3795144178224985</v>
      </c>
      <c r="H1600" s="127">
        <v>579.91420000000005</v>
      </c>
      <c r="I1600" s="189" t="s">
        <v>16</v>
      </c>
      <c r="J1600" s="101" t="s">
        <v>491</v>
      </c>
      <c r="K1600" s="126" t="s">
        <v>1480</v>
      </c>
      <c r="L1600" s="130" t="s">
        <v>1071</v>
      </c>
      <c r="M1600" s="91" t="s">
        <v>492</v>
      </c>
    </row>
    <row r="1601" spans="1:13" x14ac:dyDescent="0.2">
      <c r="A1601" s="191">
        <v>42151</v>
      </c>
      <c r="B1601" s="132" t="s">
        <v>1602</v>
      </c>
      <c r="C1601" s="154" t="s">
        <v>117</v>
      </c>
      <c r="D1601" s="131" t="s">
        <v>15</v>
      </c>
      <c r="E1601" s="157">
        <v>400</v>
      </c>
      <c r="F1601" s="97">
        <f t="shared" si="56"/>
        <v>0.60979606894964156</v>
      </c>
      <c r="G1601" s="96">
        <f t="shared" si="57"/>
        <v>0.68975720891124925</v>
      </c>
      <c r="H1601" s="127">
        <v>579.91420000000005</v>
      </c>
      <c r="I1601" s="189" t="s">
        <v>16</v>
      </c>
      <c r="J1601" s="101" t="s">
        <v>491</v>
      </c>
      <c r="K1601" s="126" t="s">
        <v>1480</v>
      </c>
      <c r="L1601" s="130" t="s">
        <v>1071</v>
      </c>
      <c r="M1601" s="91" t="s">
        <v>492</v>
      </c>
    </row>
    <row r="1602" spans="1:13" x14ac:dyDescent="0.2">
      <c r="A1602" s="191">
        <v>42151</v>
      </c>
      <c r="B1602" s="132" t="s">
        <v>1603</v>
      </c>
      <c r="C1602" s="154" t="s">
        <v>117</v>
      </c>
      <c r="D1602" s="131" t="s">
        <v>15</v>
      </c>
      <c r="E1602" s="157">
        <v>700</v>
      </c>
      <c r="F1602" s="97">
        <f t="shared" ref="F1602:F1665" si="58">E1602/655.957</f>
        <v>1.0671431206618727</v>
      </c>
      <c r="G1602" s="96">
        <f t="shared" ref="G1602:G1665" si="59">E1602/H1602</f>
        <v>1.2070751155946862</v>
      </c>
      <c r="H1602" s="127">
        <v>579.91420000000005</v>
      </c>
      <c r="I1602" s="189" t="s">
        <v>16</v>
      </c>
      <c r="J1602" s="101" t="s">
        <v>491</v>
      </c>
      <c r="K1602" s="126" t="s">
        <v>1480</v>
      </c>
      <c r="L1602" s="130" t="s">
        <v>1071</v>
      </c>
      <c r="M1602" s="91" t="s">
        <v>492</v>
      </c>
    </row>
    <row r="1603" spans="1:13" x14ac:dyDescent="0.2">
      <c r="A1603" s="191">
        <v>42151</v>
      </c>
      <c r="B1603" s="132" t="s">
        <v>1604</v>
      </c>
      <c r="C1603" s="154" t="s">
        <v>117</v>
      </c>
      <c r="D1603" s="131" t="s">
        <v>15</v>
      </c>
      <c r="E1603" s="157">
        <v>600</v>
      </c>
      <c r="F1603" s="97">
        <f t="shared" si="58"/>
        <v>0.91469410342446233</v>
      </c>
      <c r="G1603" s="96">
        <f t="shared" si="59"/>
        <v>1.0346358133668738</v>
      </c>
      <c r="H1603" s="127">
        <v>579.91420000000005</v>
      </c>
      <c r="I1603" s="189" t="s">
        <v>16</v>
      </c>
      <c r="J1603" s="101" t="s">
        <v>491</v>
      </c>
      <c r="K1603" s="126" t="s">
        <v>1480</v>
      </c>
      <c r="L1603" s="130" t="s">
        <v>1071</v>
      </c>
      <c r="M1603" s="91" t="s">
        <v>492</v>
      </c>
    </row>
    <row r="1604" spans="1:13" x14ac:dyDescent="0.2">
      <c r="A1604" s="191">
        <v>42151</v>
      </c>
      <c r="B1604" s="132" t="s">
        <v>1605</v>
      </c>
      <c r="C1604" s="154" t="s">
        <v>117</v>
      </c>
      <c r="D1604" s="131" t="s">
        <v>15</v>
      </c>
      <c r="E1604" s="157">
        <v>600</v>
      </c>
      <c r="F1604" s="97">
        <f t="shared" si="58"/>
        <v>0.91469410342446233</v>
      </c>
      <c r="G1604" s="96">
        <f t="shared" si="59"/>
        <v>1.0346358133668738</v>
      </c>
      <c r="H1604" s="127">
        <v>579.91420000000005</v>
      </c>
      <c r="I1604" s="189" t="s">
        <v>16</v>
      </c>
      <c r="J1604" s="101" t="s">
        <v>491</v>
      </c>
      <c r="K1604" s="126" t="s">
        <v>1480</v>
      </c>
      <c r="L1604" s="130" t="s">
        <v>1071</v>
      </c>
      <c r="M1604" s="91" t="s">
        <v>492</v>
      </c>
    </row>
    <row r="1605" spans="1:13" x14ac:dyDescent="0.2">
      <c r="A1605" s="191">
        <v>42151</v>
      </c>
      <c r="B1605" s="132" t="s">
        <v>1606</v>
      </c>
      <c r="C1605" s="154" t="s">
        <v>117</v>
      </c>
      <c r="D1605" s="131" t="s">
        <v>15</v>
      </c>
      <c r="E1605" s="157">
        <v>400</v>
      </c>
      <c r="F1605" s="97">
        <f t="shared" si="58"/>
        <v>0.60979606894964156</v>
      </c>
      <c r="G1605" s="96">
        <f t="shared" si="59"/>
        <v>0.68975720891124925</v>
      </c>
      <c r="H1605" s="127">
        <v>579.91420000000005</v>
      </c>
      <c r="I1605" s="189" t="s">
        <v>16</v>
      </c>
      <c r="J1605" s="101" t="s">
        <v>491</v>
      </c>
      <c r="K1605" s="126" t="s">
        <v>1480</v>
      </c>
      <c r="L1605" s="130" t="s">
        <v>1071</v>
      </c>
      <c r="M1605" s="91" t="s">
        <v>492</v>
      </c>
    </row>
    <row r="1606" spans="1:13" x14ac:dyDescent="0.2">
      <c r="A1606" s="191">
        <v>42151</v>
      </c>
      <c r="B1606" s="132" t="s">
        <v>1607</v>
      </c>
      <c r="C1606" s="154" t="s">
        <v>117</v>
      </c>
      <c r="D1606" s="131" t="s">
        <v>15</v>
      </c>
      <c r="E1606" s="157">
        <v>400</v>
      </c>
      <c r="F1606" s="97">
        <f t="shared" si="58"/>
        <v>0.60979606894964156</v>
      </c>
      <c r="G1606" s="96">
        <f t="shared" si="59"/>
        <v>0.68975720891124925</v>
      </c>
      <c r="H1606" s="127">
        <v>579.91420000000005</v>
      </c>
      <c r="I1606" s="189" t="s">
        <v>16</v>
      </c>
      <c r="J1606" s="101" t="s">
        <v>491</v>
      </c>
      <c r="K1606" s="126" t="s">
        <v>1480</v>
      </c>
      <c r="L1606" s="130" t="s">
        <v>1071</v>
      </c>
      <c r="M1606" s="91" t="s">
        <v>492</v>
      </c>
    </row>
    <row r="1607" spans="1:13" x14ac:dyDescent="0.2">
      <c r="A1607" s="191">
        <v>42151</v>
      </c>
      <c r="B1607" s="132" t="s">
        <v>1608</v>
      </c>
      <c r="C1607" s="154" t="s">
        <v>117</v>
      </c>
      <c r="D1607" s="131" t="s">
        <v>15</v>
      </c>
      <c r="E1607" s="157">
        <v>500</v>
      </c>
      <c r="F1607" s="97">
        <f t="shared" si="58"/>
        <v>0.76224508618705189</v>
      </c>
      <c r="G1607" s="96">
        <f t="shared" si="59"/>
        <v>0.86219651113906148</v>
      </c>
      <c r="H1607" s="127">
        <v>579.91420000000005</v>
      </c>
      <c r="I1607" s="189" t="s">
        <v>16</v>
      </c>
      <c r="J1607" s="101" t="s">
        <v>491</v>
      </c>
      <c r="K1607" s="126" t="s">
        <v>1480</v>
      </c>
      <c r="L1607" s="130" t="s">
        <v>1071</v>
      </c>
      <c r="M1607" s="91" t="s">
        <v>492</v>
      </c>
    </row>
    <row r="1608" spans="1:13" x14ac:dyDescent="0.2">
      <c r="A1608" s="191">
        <v>42151</v>
      </c>
      <c r="B1608" s="132" t="s">
        <v>1609</v>
      </c>
      <c r="C1608" s="154" t="s">
        <v>117</v>
      </c>
      <c r="D1608" s="131" t="s">
        <v>15</v>
      </c>
      <c r="E1608" s="157">
        <v>600</v>
      </c>
      <c r="F1608" s="97">
        <f t="shared" si="58"/>
        <v>0.91469410342446233</v>
      </c>
      <c r="G1608" s="96">
        <f t="shared" si="59"/>
        <v>1.0346358133668738</v>
      </c>
      <c r="H1608" s="127">
        <v>579.91420000000005</v>
      </c>
      <c r="I1608" s="189" t="s">
        <v>16</v>
      </c>
      <c r="J1608" s="101" t="s">
        <v>491</v>
      </c>
      <c r="K1608" s="126" t="s">
        <v>1480</v>
      </c>
      <c r="L1608" s="130" t="s">
        <v>1071</v>
      </c>
      <c r="M1608" s="91" t="s">
        <v>492</v>
      </c>
    </row>
    <row r="1609" spans="1:13" x14ac:dyDescent="0.2">
      <c r="A1609" s="191">
        <v>42151</v>
      </c>
      <c r="B1609" s="132" t="s">
        <v>1610</v>
      </c>
      <c r="C1609" s="154" t="s">
        <v>117</v>
      </c>
      <c r="D1609" s="131" t="s">
        <v>15</v>
      </c>
      <c r="E1609" s="157">
        <v>500</v>
      </c>
      <c r="F1609" s="97">
        <f t="shared" si="58"/>
        <v>0.76224508618705189</v>
      </c>
      <c r="G1609" s="96">
        <f t="shared" si="59"/>
        <v>0.86219651113906148</v>
      </c>
      <c r="H1609" s="127">
        <v>579.91420000000005</v>
      </c>
      <c r="I1609" s="189" t="s">
        <v>16</v>
      </c>
      <c r="J1609" s="101" t="s">
        <v>491</v>
      </c>
      <c r="K1609" s="126" t="s">
        <v>1480</v>
      </c>
      <c r="L1609" s="130" t="s">
        <v>1071</v>
      </c>
      <c r="M1609" s="91" t="s">
        <v>492</v>
      </c>
    </row>
    <row r="1610" spans="1:13" ht="15" x14ac:dyDescent="0.2">
      <c r="A1610" s="191">
        <v>42151</v>
      </c>
      <c r="B1610" s="132" t="s">
        <v>1695</v>
      </c>
      <c r="C1610" s="154" t="s">
        <v>117</v>
      </c>
      <c r="D1610" s="131" t="s">
        <v>8</v>
      </c>
      <c r="E1610" s="157">
        <v>1600</v>
      </c>
      <c r="F1610" s="97">
        <f t="shared" si="58"/>
        <v>2.4391842757985662</v>
      </c>
      <c r="G1610" s="96">
        <f t="shared" si="59"/>
        <v>2.759028835644997</v>
      </c>
      <c r="H1610" s="127">
        <v>579.91420000000005</v>
      </c>
      <c r="I1610" s="188" t="s">
        <v>12</v>
      </c>
      <c r="J1610" s="101" t="s">
        <v>491</v>
      </c>
      <c r="K1610" s="126" t="s">
        <v>1482</v>
      </c>
      <c r="L1610" s="130" t="s">
        <v>1071</v>
      </c>
      <c r="M1610" s="91" t="s">
        <v>492</v>
      </c>
    </row>
    <row r="1611" spans="1:13" ht="15" x14ac:dyDescent="0.2">
      <c r="A1611" s="191">
        <v>42151</v>
      </c>
      <c r="B1611" s="132" t="s">
        <v>1696</v>
      </c>
      <c r="C1611" s="154" t="s">
        <v>117</v>
      </c>
      <c r="D1611" s="131" t="s">
        <v>8</v>
      </c>
      <c r="E1611" s="157">
        <v>1800</v>
      </c>
      <c r="F1611" s="97">
        <f t="shared" si="58"/>
        <v>2.7440823102733867</v>
      </c>
      <c r="G1611" s="96">
        <f t="shared" si="59"/>
        <v>3.1039074401006217</v>
      </c>
      <c r="H1611" s="127">
        <v>579.91420000000005</v>
      </c>
      <c r="I1611" s="188" t="s">
        <v>12</v>
      </c>
      <c r="J1611" s="101" t="s">
        <v>491</v>
      </c>
      <c r="K1611" s="126" t="s">
        <v>1482</v>
      </c>
      <c r="L1611" s="130" t="s">
        <v>1071</v>
      </c>
      <c r="M1611" s="91" t="s">
        <v>492</v>
      </c>
    </row>
    <row r="1612" spans="1:13" ht="15" x14ac:dyDescent="0.2">
      <c r="A1612" s="191">
        <v>42151</v>
      </c>
      <c r="B1612" s="132" t="s">
        <v>1697</v>
      </c>
      <c r="C1612" s="154" t="s">
        <v>117</v>
      </c>
      <c r="D1612" s="131" t="s">
        <v>8</v>
      </c>
      <c r="E1612" s="157">
        <v>1800</v>
      </c>
      <c r="F1612" s="97">
        <f t="shared" si="58"/>
        <v>2.7440823102733867</v>
      </c>
      <c r="G1612" s="96">
        <f t="shared" si="59"/>
        <v>3.1039074401006217</v>
      </c>
      <c r="H1612" s="127">
        <v>579.91420000000005</v>
      </c>
      <c r="I1612" s="188" t="s">
        <v>12</v>
      </c>
      <c r="J1612" s="101" t="s">
        <v>491</v>
      </c>
      <c r="K1612" s="126" t="s">
        <v>1482</v>
      </c>
      <c r="L1612" s="130" t="s">
        <v>1071</v>
      </c>
      <c r="M1612" s="91" t="s">
        <v>492</v>
      </c>
    </row>
    <row r="1613" spans="1:13" ht="15" x14ac:dyDescent="0.2">
      <c r="A1613" s="191">
        <v>42151</v>
      </c>
      <c r="B1613" s="132" t="s">
        <v>1698</v>
      </c>
      <c r="C1613" s="154" t="s">
        <v>117</v>
      </c>
      <c r="D1613" s="131" t="s">
        <v>8</v>
      </c>
      <c r="E1613" s="157">
        <v>1600</v>
      </c>
      <c r="F1613" s="97">
        <f t="shared" si="58"/>
        <v>2.4391842757985662</v>
      </c>
      <c r="G1613" s="96">
        <f t="shared" si="59"/>
        <v>2.759028835644997</v>
      </c>
      <c r="H1613" s="127">
        <v>579.91420000000005</v>
      </c>
      <c r="I1613" s="188" t="s">
        <v>12</v>
      </c>
      <c r="J1613" s="101" t="s">
        <v>491</v>
      </c>
      <c r="K1613" s="126" t="s">
        <v>1482</v>
      </c>
      <c r="L1613" s="130" t="s">
        <v>1071</v>
      </c>
      <c r="M1613" s="91" t="s">
        <v>492</v>
      </c>
    </row>
    <row r="1614" spans="1:13" ht="15" x14ac:dyDescent="0.2">
      <c r="A1614" s="191">
        <v>42151</v>
      </c>
      <c r="B1614" s="132" t="s">
        <v>1699</v>
      </c>
      <c r="C1614" s="154" t="s">
        <v>237</v>
      </c>
      <c r="D1614" s="131" t="s">
        <v>8</v>
      </c>
      <c r="E1614" s="157">
        <v>3000</v>
      </c>
      <c r="F1614" s="97">
        <f t="shared" si="58"/>
        <v>4.5734705171223116</v>
      </c>
      <c r="G1614" s="96">
        <f t="shared" si="59"/>
        <v>5.1731790668343693</v>
      </c>
      <c r="H1614" s="127">
        <v>579.91420000000005</v>
      </c>
      <c r="I1614" s="188" t="s">
        <v>12</v>
      </c>
      <c r="J1614" s="101" t="s">
        <v>491</v>
      </c>
      <c r="K1614" s="126" t="s">
        <v>1482</v>
      </c>
      <c r="L1614" s="130" t="s">
        <v>1071</v>
      </c>
      <c r="M1614" s="91" t="s">
        <v>492</v>
      </c>
    </row>
    <row r="1615" spans="1:13" ht="15" x14ac:dyDescent="0.2">
      <c r="A1615" s="191">
        <v>42151</v>
      </c>
      <c r="B1615" s="132" t="s">
        <v>1667</v>
      </c>
      <c r="C1615" s="154" t="s">
        <v>117</v>
      </c>
      <c r="D1615" s="131" t="s">
        <v>8</v>
      </c>
      <c r="E1615" s="157">
        <v>1800</v>
      </c>
      <c r="F1615" s="97">
        <f t="shared" si="58"/>
        <v>2.7440823102733867</v>
      </c>
      <c r="G1615" s="96">
        <f t="shared" si="59"/>
        <v>3.1039074401006217</v>
      </c>
      <c r="H1615" s="127">
        <v>579.91420000000005</v>
      </c>
      <c r="I1615" s="188" t="s">
        <v>12</v>
      </c>
      <c r="J1615" s="101" t="s">
        <v>491</v>
      </c>
      <c r="K1615" s="126" t="s">
        <v>1436</v>
      </c>
      <c r="L1615" s="130" t="s">
        <v>1071</v>
      </c>
      <c r="M1615" s="91" t="s">
        <v>492</v>
      </c>
    </row>
    <row r="1616" spans="1:13" x14ac:dyDescent="0.2">
      <c r="A1616" s="191">
        <v>42152</v>
      </c>
      <c r="B1616" s="142" t="s">
        <v>1701</v>
      </c>
      <c r="C1616" s="166" t="s">
        <v>158</v>
      </c>
      <c r="D1616" s="90" t="s">
        <v>10</v>
      </c>
      <c r="E1616" s="157">
        <v>201300</v>
      </c>
      <c r="F1616" s="97">
        <f t="shared" si="58"/>
        <v>306.8798716989071</v>
      </c>
      <c r="G1616" s="96">
        <f t="shared" si="59"/>
        <v>347.12031538458615</v>
      </c>
      <c r="H1616" s="127">
        <v>579.91420000000005</v>
      </c>
      <c r="I1616" s="189" t="s">
        <v>239</v>
      </c>
      <c r="J1616" s="101" t="s">
        <v>491</v>
      </c>
      <c r="K1616" s="126" t="s">
        <v>567</v>
      </c>
      <c r="L1616" s="130" t="s">
        <v>1071</v>
      </c>
      <c r="M1616" s="91" t="s">
        <v>492</v>
      </c>
    </row>
    <row r="1617" spans="1:13" x14ac:dyDescent="0.2">
      <c r="A1617" s="191">
        <v>42152</v>
      </c>
      <c r="B1617" s="142" t="s">
        <v>1702</v>
      </c>
      <c r="C1617" s="166" t="s">
        <v>158</v>
      </c>
      <c r="D1617" s="90" t="s">
        <v>10</v>
      </c>
      <c r="E1617" s="157">
        <v>194470</v>
      </c>
      <c r="F1617" s="97">
        <f t="shared" si="58"/>
        <v>296.46760382159198</v>
      </c>
      <c r="G1617" s="96">
        <f t="shared" si="59"/>
        <v>335.34271104242657</v>
      </c>
      <c r="H1617" s="127">
        <v>579.91420000000005</v>
      </c>
      <c r="I1617" s="189" t="s">
        <v>239</v>
      </c>
      <c r="J1617" s="101" t="s">
        <v>491</v>
      </c>
      <c r="K1617" s="126" t="s">
        <v>567</v>
      </c>
      <c r="L1617" s="130" t="s">
        <v>1071</v>
      </c>
      <c r="M1617" s="91" t="s">
        <v>492</v>
      </c>
    </row>
    <row r="1618" spans="1:13" x14ac:dyDescent="0.2">
      <c r="A1618" s="191">
        <v>42152</v>
      </c>
      <c r="B1618" s="142" t="s">
        <v>1703</v>
      </c>
      <c r="C1618" s="166" t="s">
        <v>158</v>
      </c>
      <c r="D1618" s="90" t="s">
        <v>15</v>
      </c>
      <c r="E1618" s="157">
        <v>118760</v>
      </c>
      <c r="F1618" s="97">
        <f t="shared" si="58"/>
        <v>181.04845287114856</v>
      </c>
      <c r="G1618" s="96">
        <f t="shared" si="59"/>
        <v>204.78891532574988</v>
      </c>
      <c r="H1618" s="127">
        <v>579.91420000000005</v>
      </c>
      <c r="I1618" s="189" t="s">
        <v>239</v>
      </c>
      <c r="J1618" s="101" t="s">
        <v>491</v>
      </c>
      <c r="K1618" s="126" t="s">
        <v>567</v>
      </c>
      <c r="L1618" s="130" t="s">
        <v>1071</v>
      </c>
      <c r="M1618" s="91" t="s">
        <v>492</v>
      </c>
    </row>
    <row r="1619" spans="1:13" x14ac:dyDescent="0.2">
      <c r="A1619" s="191">
        <v>42152</v>
      </c>
      <c r="B1619" s="142" t="s">
        <v>1704</v>
      </c>
      <c r="C1619" s="166" t="s">
        <v>158</v>
      </c>
      <c r="D1619" s="90" t="s">
        <v>11</v>
      </c>
      <c r="E1619" s="157">
        <v>157360</v>
      </c>
      <c r="F1619" s="97">
        <f t="shared" si="58"/>
        <v>239.89377352478897</v>
      </c>
      <c r="G1619" s="96">
        <f t="shared" si="59"/>
        <v>271.35048598568545</v>
      </c>
      <c r="H1619" s="127">
        <v>579.91420000000005</v>
      </c>
      <c r="I1619" s="189" t="s">
        <v>239</v>
      </c>
      <c r="J1619" s="101" t="s">
        <v>491</v>
      </c>
      <c r="K1619" s="126" t="s">
        <v>567</v>
      </c>
      <c r="L1619" s="130" t="s">
        <v>1071</v>
      </c>
      <c r="M1619" s="91" t="s">
        <v>492</v>
      </c>
    </row>
    <row r="1620" spans="1:13" x14ac:dyDescent="0.2">
      <c r="A1620" s="191">
        <v>42152</v>
      </c>
      <c r="B1620" s="142" t="s">
        <v>1705</v>
      </c>
      <c r="C1620" s="166" t="s">
        <v>158</v>
      </c>
      <c r="D1620" s="90" t="s">
        <v>9</v>
      </c>
      <c r="E1620" s="157">
        <v>152370</v>
      </c>
      <c r="F1620" s="97">
        <f t="shared" si="58"/>
        <v>232.28656756464218</v>
      </c>
      <c r="G1620" s="96">
        <f t="shared" si="59"/>
        <v>262.74576480451759</v>
      </c>
      <c r="H1620" s="127">
        <v>579.91420000000005</v>
      </c>
      <c r="I1620" s="189" t="s">
        <v>239</v>
      </c>
      <c r="J1620" s="101" t="s">
        <v>491</v>
      </c>
      <c r="K1620" s="126" t="s">
        <v>567</v>
      </c>
      <c r="L1620" s="130" t="s">
        <v>1071</v>
      </c>
      <c r="M1620" s="91" t="s">
        <v>492</v>
      </c>
    </row>
    <row r="1621" spans="1:13" x14ac:dyDescent="0.2">
      <c r="A1621" s="191">
        <v>42152</v>
      </c>
      <c r="B1621" s="142" t="s">
        <v>1706</v>
      </c>
      <c r="C1621" s="166" t="s">
        <v>158</v>
      </c>
      <c r="D1621" s="90" t="s">
        <v>11</v>
      </c>
      <c r="E1621" s="157">
        <v>202700</v>
      </c>
      <c r="F1621" s="97">
        <f t="shared" si="58"/>
        <v>309.01415794023086</v>
      </c>
      <c r="G1621" s="96">
        <f t="shared" si="59"/>
        <v>349.53446561577556</v>
      </c>
      <c r="H1621" s="127">
        <v>579.91420000000005</v>
      </c>
      <c r="I1621" s="189" t="s">
        <v>239</v>
      </c>
      <c r="J1621" s="101" t="s">
        <v>491</v>
      </c>
      <c r="K1621" s="126" t="s">
        <v>567</v>
      </c>
      <c r="L1621" s="130" t="s">
        <v>1071</v>
      </c>
      <c r="M1621" s="91" t="s">
        <v>492</v>
      </c>
    </row>
    <row r="1622" spans="1:13" x14ac:dyDescent="0.2">
      <c r="A1622" s="191">
        <v>42152</v>
      </c>
      <c r="B1622" s="142" t="s">
        <v>1707</v>
      </c>
      <c r="C1622" s="166" t="s">
        <v>158</v>
      </c>
      <c r="D1622" s="90" t="s">
        <v>8</v>
      </c>
      <c r="E1622" s="157">
        <v>109460</v>
      </c>
      <c r="F1622" s="97">
        <f t="shared" si="58"/>
        <v>166.8706942680694</v>
      </c>
      <c r="G1622" s="96">
        <f t="shared" si="59"/>
        <v>188.75206021856334</v>
      </c>
      <c r="H1622" s="127">
        <v>579.91420000000005</v>
      </c>
      <c r="I1622" s="189" t="s">
        <v>239</v>
      </c>
      <c r="J1622" s="101" t="s">
        <v>491</v>
      </c>
      <c r="K1622" s="126" t="s">
        <v>567</v>
      </c>
      <c r="L1622" s="130" t="s">
        <v>1071</v>
      </c>
      <c r="M1622" s="91" t="s">
        <v>492</v>
      </c>
    </row>
    <row r="1623" spans="1:13" x14ac:dyDescent="0.2">
      <c r="A1623" s="191">
        <v>42152</v>
      </c>
      <c r="B1623" s="89" t="s">
        <v>1708</v>
      </c>
      <c r="C1623" s="170" t="s">
        <v>145</v>
      </c>
      <c r="D1623" s="90" t="s">
        <v>9</v>
      </c>
      <c r="E1623" s="157">
        <v>85000</v>
      </c>
      <c r="F1623" s="97">
        <f t="shared" si="58"/>
        <v>129.58166465179883</v>
      </c>
      <c r="G1623" s="96">
        <f t="shared" si="59"/>
        <v>146.57340689364045</v>
      </c>
      <c r="H1623" s="127">
        <v>579.91420000000005</v>
      </c>
      <c r="I1623" s="189" t="s">
        <v>239</v>
      </c>
      <c r="J1623" s="101" t="s">
        <v>491</v>
      </c>
      <c r="K1623" s="126" t="s">
        <v>567</v>
      </c>
      <c r="L1623" s="130" t="s">
        <v>1071</v>
      </c>
      <c r="M1623" s="91" t="s">
        <v>492</v>
      </c>
    </row>
    <row r="1624" spans="1:13" x14ac:dyDescent="0.2">
      <c r="A1624" s="191">
        <v>42152</v>
      </c>
      <c r="B1624" s="89" t="s">
        <v>1427</v>
      </c>
      <c r="C1624" s="166" t="s">
        <v>158</v>
      </c>
      <c r="D1624" s="90" t="s">
        <v>9</v>
      </c>
      <c r="E1624" s="157">
        <v>220000</v>
      </c>
      <c r="F1624" s="97">
        <f t="shared" si="58"/>
        <v>335.38783792230282</v>
      </c>
      <c r="G1624" s="96">
        <f t="shared" si="59"/>
        <v>379.3664649011871</v>
      </c>
      <c r="H1624" s="127">
        <v>579.91420000000005</v>
      </c>
      <c r="I1624" s="189" t="s">
        <v>239</v>
      </c>
      <c r="J1624" s="101" t="s">
        <v>491</v>
      </c>
      <c r="K1624" s="126" t="s">
        <v>567</v>
      </c>
      <c r="L1624" s="130" t="s">
        <v>1071</v>
      </c>
      <c r="M1624" s="91" t="s">
        <v>492</v>
      </c>
    </row>
    <row r="1625" spans="1:13" x14ac:dyDescent="0.2">
      <c r="A1625" s="191">
        <v>42152</v>
      </c>
      <c r="B1625" s="132" t="s">
        <v>1568</v>
      </c>
      <c r="C1625" s="154" t="s">
        <v>117</v>
      </c>
      <c r="D1625" s="131" t="s">
        <v>11</v>
      </c>
      <c r="E1625" s="157">
        <v>400</v>
      </c>
      <c r="F1625" s="97">
        <f t="shared" si="58"/>
        <v>0.60979606894964156</v>
      </c>
      <c r="G1625" s="96">
        <f t="shared" si="59"/>
        <v>0.68975720891124925</v>
      </c>
      <c r="H1625" s="127">
        <v>579.91420000000005</v>
      </c>
      <c r="I1625" s="189" t="s">
        <v>61</v>
      </c>
      <c r="J1625" s="101" t="s">
        <v>491</v>
      </c>
      <c r="K1625" s="126" t="s">
        <v>1484</v>
      </c>
      <c r="L1625" s="130" t="s">
        <v>1071</v>
      </c>
      <c r="M1625" s="91" t="s">
        <v>492</v>
      </c>
    </row>
    <row r="1626" spans="1:13" x14ac:dyDescent="0.2">
      <c r="A1626" s="191">
        <v>42152</v>
      </c>
      <c r="B1626" s="132" t="s">
        <v>1569</v>
      </c>
      <c r="C1626" s="154" t="s">
        <v>125</v>
      </c>
      <c r="D1626" s="131" t="s">
        <v>11</v>
      </c>
      <c r="E1626" s="157">
        <v>4000</v>
      </c>
      <c r="F1626" s="97">
        <f t="shared" si="58"/>
        <v>6.0979606894964151</v>
      </c>
      <c r="G1626" s="96">
        <f t="shared" si="59"/>
        <v>6.8975720891124919</v>
      </c>
      <c r="H1626" s="127">
        <v>579.91420000000005</v>
      </c>
      <c r="I1626" s="189" t="s">
        <v>61</v>
      </c>
      <c r="J1626" s="101" t="s">
        <v>491</v>
      </c>
      <c r="K1626" s="126" t="s">
        <v>1484</v>
      </c>
      <c r="L1626" s="130" t="s">
        <v>1071</v>
      </c>
      <c r="M1626" s="91" t="s">
        <v>492</v>
      </c>
    </row>
    <row r="1627" spans="1:13" x14ac:dyDescent="0.2">
      <c r="A1627" s="191">
        <v>42152</v>
      </c>
      <c r="B1627" s="132" t="s">
        <v>1570</v>
      </c>
      <c r="C1627" s="154" t="s">
        <v>117</v>
      </c>
      <c r="D1627" s="131" t="s">
        <v>11</v>
      </c>
      <c r="E1627" s="157">
        <v>400</v>
      </c>
      <c r="F1627" s="97">
        <f t="shared" si="58"/>
        <v>0.60979606894964156</v>
      </c>
      <c r="G1627" s="96">
        <f t="shared" si="59"/>
        <v>0.68975720891124925</v>
      </c>
      <c r="H1627" s="127">
        <v>579.91420000000005</v>
      </c>
      <c r="I1627" s="189" t="s">
        <v>61</v>
      </c>
      <c r="J1627" s="101" t="s">
        <v>491</v>
      </c>
      <c r="K1627" s="126" t="s">
        <v>1484</v>
      </c>
      <c r="L1627" s="130" t="s">
        <v>1071</v>
      </c>
      <c r="M1627" s="91" t="s">
        <v>492</v>
      </c>
    </row>
    <row r="1628" spans="1:13" x14ac:dyDescent="0.2">
      <c r="A1628" s="191">
        <v>42152</v>
      </c>
      <c r="B1628" s="132" t="s">
        <v>1198</v>
      </c>
      <c r="C1628" s="154" t="s">
        <v>117</v>
      </c>
      <c r="D1628" s="131" t="s">
        <v>11</v>
      </c>
      <c r="E1628" s="157">
        <v>800</v>
      </c>
      <c r="F1628" s="97">
        <f t="shared" si="58"/>
        <v>1.2195921378992831</v>
      </c>
      <c r="G1628" s="96">
        <f t="shared" si="59"/>
        <v>1.3795144178224985</v>
      </c>
      <c r="H1628" s="127">
        <v>579.91420000000005</v>
      </c>
      <c r="I1628" s="189" t="s">
        <v>61</v>
      </c>
      <c r="J1628" s="101" t="s">
        <v>491</v>
      </c>
      <c r="K1628" s="126" t="s">
        <v>1483</v>
      </c>
      <c r="L1628" s="130" t="s">
        <v>1071</v>
      </c>
      <c r="M1628" s="91" t="s">
        <v>492</v>
      </c>
    </row>
    <row r="1629" spans="1:13" x14ac:dyDescent="0.2">
      <c r="A1629" s="191">
        <v>42152</v>
      </c>
      <c r="B1629" s="132" t="s">
        <v>1551</v>
      </c>
      <c r="C1629" s="89" t="s">
        <v>789</v>
      </c>
      <c r="D1629" s="131" t="s">
        <v>11</v>
      </c>
      <c r="E1629" s="157">
        <v>4000</v>
      </c>
      <c r="F1629" s="97">
        <f t="shared" si="58"/>
        <v>6.0979606894964151</v>
      </c>
      <c r="G1629" s="96">
        <f t="shared" si="59"/>
        <v>6.8975720891124919</v>
      </c>
      <c r="H1629" s="127">
        <v>579.91420000000005</v>
      </c>
      <c r="I1629" s="189" t="s">
        <v>61</v>
      </c>
      <c r="J1629" s="101" t="s">
        <v>491</v>
      </c>
      <c r="K1629" s="126" t="s">
        <v>1483</v>
      </c>
      <c r="L1629" s="130" t="s">
        <v>1071</v>
      </c>
      <c r="M1629" s="91" t="s">
        <v>492</v>
      </c>
    </row>
    <row r="1630" spans="1:13" x14ac:dyDescent="0.2">
      <c r="A1630" s="191">
        <v>42152</v>
      </c>
      <c r="B1630" s="132" t="s">
        <v>1552</v>
      </c>
      <c r="C1630" s="89" t="s">
        <v>789</v>
      </c>
      <c r="D1630" s="131" t="s">
        <v>11</v>
      </c>
      <c r="E1630" s="157">
        <v>1000</v>
      </c>
      <c r="F1630" s="97">
        <f t="shared" si="58"/>
        <v>1.5244901723741038</v>
      </c>
      <c r="G1630" s="96">
        <f t="shared" si="59"/>
        <v>1.724393022278123</v>
      </c>
      <c r="H1630" s="127">
        <v>579.91420000000005</v>
      </c>
      <c r="I1630" s="189" t="s">
        <v>61</v>
      </c>
      <c r="J1630" s="101" t="s">
        <v>491</v>
      </c>
      <c r="K1630" s="126" t="s">
        <v>1483</v>
      </c>
      <c r="L1630" s="130" t="s">
        <v>1071</v>
      </c>
      <c r="M1630" s="91" t="s">
        <v>492</v>
      </c>
    </row>
    <row r="1631" spans="1:13" x14ac:dyDescent="0.2">
      <c r="A1631" s="191">
        <v>42152</v>
      </c>
      <c r="B1631" s="132" t="s">
        <v>1550</v>
      </c>
      <c r="C1631" s="154" t="s">
        <v>117</v>
      </c>
      <c r="D1631" s="131" t="s">
        <v>11</v>
      </c>
      <c r="E1631" s="157">
        <v>700</v>
      </c>
      <c r="F1631" s="97">
        <f t="shared" si="58"/>
        <v>1.0671431206618727</v>
      </c>
      <c r="G1631" s="96">
        <f t="shared" si="59"/>
        <v>1.2070751155946862</v>
      </c>
      <c r="H1631" s="127">
        <v>579.91420000000005</v>
      </c>
      <c r="I1631" s="189" t="s">
        <v>61</v>
      </c>
      <c r="J1631" s="101" t="s">
        <v>491</v>
      </c>
      <c r="K1631" s="126" t="s">
        <v>1483</v>
      </c>
      <c r="L1631" s="130" t="s">
        <v>1071</v>
      </c>
      <c r="M1631" s="91" t="s">
        <v>492</v>
      </c>
    </row>
    <row r="1632" spans="1:13" x14ac:dyDescent="0.2">
      <c r="A1632" s="191">
        <v>42152</v>
      </c>
      <c r="B1632" s="132" t="s">
        <v>1611</v>
      </c>
      <c r="C1632" s="154" t="s">
        <v>226</v>
      </c>
      <c r="D1632" s="131" t="s">
        <v>15</v>
      </c>
      <c r="E1632" s="157">
        <v>15000</v>
      </c>
      <c r="F1632" s="97">
        <f t="shared" si="58"/>
        <v>22.867352585611556</v>
      </c>
      <c r="G1632" s="96">
        <f t="shared" si="59"/>
        <v>25.865895334171846</v>
      </c>
      <c r="H1632" s="127">
        <v>579.91420000000005</v>
      </c>
      <c r="I1632" s="189" t="s">
        <v>16</v>
      </c>
      <c r="J1632" s="101" t="s">
        <v>491</v>
      </c>
      <c r="K1632" s="126" t="s">
        <v>1486</v>
      </c>
      <c r="L1632" s="130" t="s">
        <v>1071</v>
      </c>
      <c r="M1632" s="91" t="s">
        <v>492</v>
      </c>
    </row>
    <row r="1633" spans="1:13" x14ac:dyDescent="0.2">
      <c r="A1633" s="191">
        <v>42152</v>
      </c>
      <c r="B1633" s="132" t="s">
        <v>1612</v>
      </c>
      <c r="C1633" s="154" t="s">
        <v>226</v>
      </c>
      <c r="D1633" s="131" t="s">
        <v>15</v>
      </c>
      <c r="E1633" s="157">
        <v>15000</v>
      </c>
      <c r="F1633" s="97">
        <f t="shared" si="58"/>
        <v>22.867352585611556</v>
      </c>
      <c r="G1633" s="96">
        <f t="shared" si="59"/>
        <v>25.865895334171846</v>
      </c>
      <c r="H1633" s="127">
        <v>579.91420000000005</v>
      </c>
      <c r="I1633" s="189" t="s">
        <v>16</v>
      </c>
      <c r="J1633" s="101" t="s">
        <v>491</v>
      </c>
      <c r="K1633" s="126" t="s">
        <v>1486</v>
      </c>
      <c r="L1633" s="130" t="s">
        <v>1071</v>
      </c>
      <c r="M1633" s="91" t="s">
        <v>492</v>
      </c>
    </row>
    <row r="1634" spans="1:13" x14ac:dyDescent="0.2">
      <c r="A1634" s="191">
        <v>42152</v>
      </c>
      <c r="B1634" s="132" t="s">
        <v>1613</v>
      </c>
      <c r="C1634" s="154" t="s">
        <v>226</v>
      </c>
      <c r="D1634" s="131" t="s">
        <v>15</v>
      </c>
      <c r="E1634" s="157">
        <v>15000</v>
      </c>
      <c r="F1634" s="97">
        <f t="shared" si="58"/>
        <v>22.867352585611556</v>
      </c>
      <c r="G1634" s="96">
        <f t="shared" si="59"/>
        <v>25.865895334171846</v>
      </c>
      <c r="H1634" s="127">
        <v>579.91420000000005</v>
      </c>
      <c r="I1634" s="189" t="s">
        <v>16</v>
      </c>
      <c r="J1634" s="101" t="s">
        <v>491</v>
      </c>
      <c r="K1634" s="126" t="s">
        <v>1486</v>
      </c>
      <c r="L1634" s="130" t="s">
        <v>1071</v>
      </c>
      <c r="M1634" s="91" t="s">
        <v>492</v>
      </c>
    </row>
    <row r="1635" spans="1:13" x14ac:dyDescent="0.2">
      <c r="A1635" s="191">
        <v>42152</v>
      </c>
      <c r="B1635" s="132" t="s">
        <v>1614</v>
      </c>
      <c r="C1635" s="154" t="s">
        <v>226</v>
      </c>
      <c r="D1635" s="131" t="s">
        <v>15</v>
      </c>
      <c r="E1635" s="157">
        <v>15000</v>
      </c>
      <c r="F1635" s="97">
        <f t="shared" si="58"/>
        <v>22.867352585611556</v>
      </c>
      <c r="G1635" s="96">
        <f t="shared" si="59"/>
        <v>25.865895334171846</v>
      </c>
      <c r="H1635" s="127">
        <v>579.91420000000005</v>
      </c>
      <c r="I1635" s="189" t="s">
        <v>16</v>
      </c>
      <c r="J1635" s="101" t="s">
        <v>491</v>
      </c>
      <c r="K1635" s="126" t="s">
        <v>1486</v>
      </c>
      <c r="L1635" s="130" t="s">
        <v>1071</v>
      </c>
      <c r="M1635" s="91" t="s">
        <v>492</v>
      </c>
    </row>
    <row r="1636" spans="1:13" x14ac:dyDescent="0.2">
      <c r="A1636" s="191">
        <v>42152</v>
      </c>
      <c r="B1636" s="132" t="s">
        <v>1615</v>
      </c>
      <c r="C1636" s="154" t="s">
        <v>226</v>
      </c>
      <c r="D1636" s="131" t="s">
        <v>15</v>
      </c>
      <c r="E1636" s="157">
        <v>10000</v>
      </c>
      <c r="F1636" s="97">
        <f t="shared" si="58"/>
        <v>15.244901723741037</v>
      </c>
      <c r="G1636" s="96">
        <f t="shared" si="59"/>
        <v>17.243930222781231</v>
      </c>
      <c r="H1636" s="127">
        <v>579.91420000000005</v>
      </c>
      <c r="I1636" s="189" t="s">
        <v>16</v>
      </c>
      <c r="J1636" s="101" t="s">
        <v>491</v>
      </c>
      <c r="K1636" s="126" t="s">
        <v>1486</v>
      </c>
      <c r="L1636" s="130" t="s">
        <v>1071</v>
      </c>
      <c r="M1636" s="91" t="s">
        <v>492</v>
      </c>
    </row>
    <row r="1637" spans="1:13" x14ac:dyDescent="0.2">
      <c r="A1637" s="191">
        <v>42152</v>
      </c>
      <c r="B1637" s="132" t="s">
        <v>1616</v>
      </c>
      <c r="C1637" s="154" t="s">
        <v>226</v>
      </c>
      <c r="D1637" s="131" t="s">
        <v>15</v>
      </c>
      <c r="E1637" s="157">
        <v>10000</v>
      </c>
      <c r="F1637" s="97">
        <f t="shared" si="58"/>
        <v>15.244901723741037</v>
      </c>
      <c r="G1637" s="96">
        <f t="shared" si="59"/>
        <v>17.243930222781231</v>
      </c>
      <c r="H1637" s="127">
        <v>579.91420000000005</v>
      </c>
      <c r="I1637" s="189" t="s">
        <v>16</v>
      </c>
      <c r="J1637" s="101" t="s">
        <v>491</v>
      </c>
      <c r="K1637" s="126" t="s">
        <v>1486</v>
      </c>
      <c r="L1637" s="130" t="s">
        <v>1071</v>
      </c>
      <c r="M1637" s="91" t="s">
        <v>492</v>
      </c>
    </row>
    <row r="1638" spans="1:13" ht="15" x14ac:dyDescent="0.2">
      <c r="A1638" s="191">
        <v>42152</v>
      </c>
      <c r="B1638" s="132" t="s">
        <v>1634</v>
      </c>
      <c r="C1638" s="154" t="s">
        <v>117</v>
      </c>
      <c r="D1638" s="131" t="s">
        <v>8</v>
      </c>
      <c r="E1638" s="157">
        <v>1500</v>
      </c>
      <c r="F1638" s="97">
        <f t="shared" si="58"/>
        <v>2.2867352585611558</v>
      </c>
      <c r="G1638" s="96">
        <f t="shared" si="59"/>
        <v>2.5865895334171847</v>
      </c>
      <c r="H1638" s="127">
        <v>579.91420000000005</v>
      </c>
      <c r="I1638" s="188" t="s">
        <v>12</v>
      </c>
      <c r="J1638" s="101" t="s">
        <v>491</v>
      </c>
      <c r="K1638" s="126" t="s">
        <v>1485</v>
      </c>
      <c r="L1638" s="130" t="s">
        <v>1071</v>
      </c>
      <c r="M1638" s="91" t="s">
        <v>492</v>
      </c>
    </row>
    <row r="1639" spans="1:13" ht="15" x14ac:dyDescent="0.2">
      <c r="A1639" s="191">
        <v>42152</v>
      </c>
      <c r="B1639" s="132" t="s">
        <v>1633</v>
      </c>
      <c r="C1639" s="154" t="s">
        <v>117</v>
      </c>
      <c r="D1639" s="131" t="s">
        <v>8</v>
      </c>
      <c r="E1639" s="157">
        <v>100</v>
      </c>
      <c r="F1639" s="97">
        <f t="shared" si="58"/>
        <v>0.15244901723741039</v>
      </c>
      <c r="G1639" s="96">
        <f t="shared" si="59"/>
        <v>0.17243930222781231</v>
      </c>
      <c r="H1639" s="127">
        <v>579.91420000000005</v>
      </c>
      <c r="I1639" s="188" t="s">
        <v>12</v>
      </c>
      <c r="J1639" s="101" t="s">
        <v>491</v>
      </c>
      <c r="K1639" s="126" t="s">
        <v>1485</v>
      </c>
      <c r="L1639" s="130" t="s">
        <v>1071</v>
      </c>
      <c r="M1639" s="91" t="s">
        <v>492</v>
      </c>
    </row>
    <row r="1640" spans="1:13" ht="15" x14ac:dyDescent="0.2">
      <c r="A1640" s="191">
        <v>42152</v>
      </c>
      <c r="B1640" s="132" t="s">
        <v>1632</v>
      </c>
      <c r="C1640" s="154" t="s">
        <v>117</v>
      </c>
      <c r="D1640" s="131" t="s">
        <v>8</v>
      </c>
      <c r="E1640" s="157">
        <v>100</v>
      </c>
      <c r="F1640" s="97">
        <f t="shared" si="58"/>
        <v>0.15244901723741039</v>
      </c>
      <c r="G1640" s="96">
        <f t="shared" si="59"/>
        <v>0.17243930222781231</v>
      </c>
      <c r="H1640" s="127">
        <v>579.91420000000005</v>
      </c>
      <c r="I1640" s="188" t="s">
        <v>12</v>
      </c>
      <c r="J1640" s="101" t="s">
        <v>491</v>
      </c>
      <c r="K1640" s="126" t="s">
        <v>1485</v>
      </c>
      <c r="L1640" s="130" t="s">
        <v>1071</v>
      </c>
      <c r="M1640" s="91" t="s">
        <v>492</v>
      </c>
    </row>
    <row r="1641" spans="1:13" ht="15" x14ac:dyDescent="0.2">
      <c r="A1641" s="191">
        <v>42152</v>
      </c>
      <c r="B1641" s="132" t="s">
        <v>1631</v>
      </c>
      <c r="C1641" s="154" t="s">
        <v>117</v>
      </c>
      <c r="D1641" s="131" t="s">
        <v>8</v>
      </c>
      <c r="E1641" s="157">
        <v>1500</v>
      </c>
      <c r="F1641" s="97">
        <f t="shared" si="58"/>
        <v>2.2867352585611558</v>
      </c>
      <c r="G1641" s="96">
        <f t="shared" si="59"/>
        <v>2.5865895334171847</v>
      </c>
      <c r="H1641" s="127">
        <v>579.91420000000005</v>
      </c>
      <c r="I1641" s="188" t="s">
        <v>12</v>
      </c>
      <c r="J1641" s="101" t="s">
        <v>491</v>
      </c>
      <c r="K1641" s="126" t="s">
        <v>1485</v>
      </c>
      <c r="L1641" s="130" t="s">
        <v>1071</v>
      </c>
      <c r="M1641" s="91" t="s">
        <v>492</v>
      </c>
    </row>
    <row r="1642" spans="1:13" ht="15" x14ac:dyDescent="0.2">
      <c r="A1642" s="191">
        <v>42152</v>
      </c>
      <c r="B1642" s="132" t="s">
        <v>1630</v>
      </c>
      <c r="C1642" s="154" t="s">
        <v>237</v>
      </c>
      <c r="D1642" s="131" t="s">
        <v>8</v>
      </c>
      <c r="E1642" s="157">
        <v>1300</v>
      </c>
      <c r="F1642" s="97">
        <f t="shared" si="58"/>
        <v>1.9818372240863349</v>
      </c>
      <c r="G1642" s="96">
        <f t="shared" si="59"/>
        <v>2.24171092896156</v>
      </c>
      <c r="H1642" s="127">
        <v>579.91420000000005</v>
      </c>
      <c r="I1642" s="188" t="s">
        <v>12</v>
      </c>
      <c r="J1642" s="101" t="s">
        <v>491</v>
      </c>
      <c r="K1642" s="126" t="s">
        <v>1485</v>
      </c>
      <c r="L1642" s="130" t="s">
        <v>1071</v>
      </c>
      <c r="M1642" s="91" t="s">
        <v>492</v>
      </c>
    </row>
    <row r="1643" spans="1:13" x14ac:dyDescent="0.2">
      <c r="A1643" s="191">
        <v>42154</v>
      </c>
      <c r="B1643" s="89" t="s">
        <v>1497</v>
      </c>
      <c r="C1643" s="159" t="s">
        <v>256</v>
      </c>
      <c r="D1643" s="126" t="s">
        <v>9</v>
      </c>
      <c r="E1643" s="157">
        <v>9900</v>
      </c>
      <c r="F1643" s="97">
        <f t="shared" si="58"/>
        <v>15.092452706503627</v>
      </c>
      <c r="G1643" s="96">
        <f t="shared" si="59"/>
        <v>17.071490920553419</v>
      </c>
      <c r="H1643" s="127">
        <v>579.91420000000005</v>
      </c>
      <c r="I1643" s="189" t="s">
        <v>239</v>
      </c>
      <c r="J1643" s="101" t="s">
        <v>491</v>
      </c>
      <c r="K1643" s="126" t="s">
        <v>866</v>
      </c>
      <c r="L1643" s="130" t="s">
        <v>1071</v>
      </c>
      <c r="M1643" s="91" t="s">
        <v>492</v>
      </c>
    </row>
    <row r="1644" spans="1:13" x14ac:dyDescent="0.2">
      <c r="A1644" s="191">
        <v>42154</v>
      </c>
      <c r="B1644" s="132" t="s">
        <v>1571</v>
      </c>
      <c r="C1644" s="154" t="s">
        <v>117</v>
      </c>
      <c r="D1644" s="131" t="s">
        <v>11</v>
      </c>
      <c r="E1644" s="157">
        <v>500</v>
      </c>
      <c r="F1644" s="97">
        <f t="shared" si="58"/>
        <v>0.76224508618705189</v>
      </c>
      <c r="G1644" s="96">
        <f t="shared" si="59"/>
        <v>0.86219651113906148</v>
      </c>
      <c r="H1644" s="127">
        <v>579.91420000000005</v>
      </c>
      <c r="I1644" s="189" t="s">
        <v>61</v>
      </c>
      <c r="J1644" s="101" t="s">
        <v>491</v>
      </c>
      <c r="K1644" s="126" t="s">
        <v>1487</v>
      </c>
      <c r="L1644" s="130" t="s">
        <v>1071</v>
      </c>
      <c r="M1644" s="91" t="s">
        <v>492</v>
      </c>
    </row>
    <row r="1645" spans="1:13" x14ac:dyDescent="0.2">
      <c r="A1645" s="191">
        <v>42154</v>
      </c>
      <c r="B1645" s="132" t="s">
        <v>1572</v>
      </c>
      <c r="C1645" s="154" t="s">
        <v>117</v>
      </c>
      <c r="D1645" s="131" t="s">
        <v>11</v>
      </c>
      <c r="E1645" s="157">
        <v>5000</v>
      </c>
      <c r="F1645" s="97">
        <f t="shared" si="58"/>
        <v>7.6224508618705187</v>
      </c>
      <c r="G1645" s="96">
        <f t="shared" si="59"/>
        <v>8.6219651113906153</v>
      </c>
      <c r="H1645" s="127">
        <v>579.91420000000005</v>
      </c>
      <c r="I1645" s="189" t="s">
        <v>61</v>
      </c>
      <c r="J1645" s="101" t="s">
        <v>491</v>
      </c>
      <c r="K1645" s="126" t="s">
        <v>1487</v>
      </c>
      <c r="L1645" s="130" t="s">
        <v>1071</v>
      </c>
      <c r="M1645" s="91" t="s">
        <v>492</v>
      </c>
    </row>
    <row r="1646" spans="1:13" x14ac:dyDescent="0.2">
      <c r="A1646" s="191">
        <v>42154</v>
      </c>
      <c r="B1646" s="132" t="s">
        <v>1573</v>
      </c>
      <c r="C1646" s="154" t="s">
        <v>117</v>
      </c>
      <c r="D1646" s="131" t="s">
        <v>11</v>
      </c>
      <c r="E1646" s="157">
        <v>2000</v>
      </c>
      <c r="F1646" s="97">
        <f t="shared" si="58"/>
        <v>3.0489803447482076</v>
      </c>
      <c r="G1646" s="96">
        <f t="shared" si="59"/>
        <v>3.4487860445562459</v>
      </c>
      <c r="H1646" s="127">
        <v>579.91420000000005</v>
      </c>
      <c r="I1646" s="189" t="s">
        <v>61</v>
      </c>
      <c r="J1646" s="101" t="s">
        <v>491</v>
      </c>
      <c r="K1646" s="126" t="s">
        <v>1487</v>
      </c>
      <c r="L1646" s="130" t="s">
        <v>1071</v>
      </c>
      <c r="M1646" s="91" t="s">
        <v>492</v>
      </c>
    </row>
    <row r="1647" spans="1:13" x14ac:dyDescent="0.2">
      <c r="A1647" s="191">
        <v>42154</v>
      </c>
      <c r="B1647" s="132" t="s">
        <v>1574</v>
      </c>
      <c r="C1647" s="154" t="s">
        <v>117</v>
      </c>
      <c r="D1647" s="131" t="s">
        <v>11</v>
      </c>
      <c r="E1647" s="157">
        <v>3000</v>
      </c>
      <c r="F1647" s="97">
        <f t="shared" si="58"/>
        <v>4.5734705171223116</v>
      </c>
      <c r="G1647" s="96">
        <f t="shared" si="59"/>
        <v>5.1731790668343693</v>
      </c>
      <c r="H1647" s="127">
        <v>579.91420000000005</v>
      </c>
      <c r="I1647" s="189" t="s">
        <v>61</v>
      </c>
      <c r="J1647" s="101" t="s">
        <v>491</v>
      </c>
      <c r="K1647" s="126" t="s">
        <v>1487</v>
      </c>
      <c r="L1647" s="130" t="s">
        <v>1071</v>
      </c>
      <c r="M1647" s="91" t="s">
        <v>492</v>
      </c>
    </row>
    <row r="1648" spans="1:13" x14ac:dyDescent="0.2">
      <c r="A1648" s="191">
        <v>42154</v>
      </c>
      <c r="B1648" s="132" t="s">
        <v>1575</v>
      </c>
      <c r="C1648" s="154" t="s">
        <v>117</v>
      </c>
      <c r="D1648" s="131" t="s">
        <v>11</v>
      </c>
      <c r="E1648" s="157">
        <v>200</v>
      </c>
      <c r="F1648" s="97">
        <f t="shared" si="58"/>
        <v>0.30489803447482078</v>
      </c>
      <c r="G1648" s="96">
        <f t="shared" si="59"/>
        <v>0.34487860445562463</v>
      </c>
      <c r="H1648" s="127">
        <v>579.91420000000005</v>
      </c>
      <c r="I1648" s="189" t="s">
        <v>61</v>
      </c>
      <c r="J1648" s="101" t="s">
        <v>491</v>
      </c>
      <c r="K1648" s="126" t="s">
        <v>1487</v>
      </c>
      <c r="L1648" s="130" t="s">
        <v>1071</v>
      </c>
      <c r="M1648" s="91" t="s">
        <v>492</v>
      </c>
    </row>
    <row r="1649" spans="1:13" x14ac:dyDescent="0.2">
      <c r="A1649" s="191">
        <v>42154</v>
      </c>
      <c r="B1649" s="132" t="s">
        <v>1576</v>
      </c>
      <c r="C1649" s="154" t="s">
        <v>117</v>
      </c>
      <c r="D1649" s="131" t="s">
        <v>11</v>
      </c>
      <c r="E1649" s="157">
        <v>300</v>
      </c>
      <c r="F1649" s="97">
        <f t="shared" si="58"/>
        <v>0.45734705171223117</v>
      </c>
      <c r="G1649" s="96">
        <f t="shared" si="59"/>
        <v>0.51731790668343691</v>
      </c>
      <c r="H1649" s="127">
        <v>579.91420000000005</v>
      </c>
      <c r="I1649" s="189" t="s">
        <v>61</v>
      </c>
      <c r="J1649" s="101" t="s">
        <v>491</v>
      </c>
      <c r="K1649" s="126" t="s">
        <v>1487</v>
      </c>
      <c r="L1649" s="130" t="s">
        <v>1071</v>
      </c>
      <c r="M1649" s="91" t="s">
        <v>492</v>
      </c>
    </row>
    <row r="1650" spans="1:13" x14ac:dyDescent="0.2">
      <c r="A1650" s="191">
        <v>42154</v>
      </c>
      <c r="B1650" s="132" t="s">
        <v>1577</v>
      </c>
      <c r="C1650" s="154" t="s">
        <v>117</v>
      </c>
      <c r="D1650" s="131" t="s">
        <v>11</v>
      </c>
      <c r="E1650" s="157">
        <v>300</v>
      </c>
      <c r="F1650" s="97">
        <f t="shared" si="58"/>
        <v>0.45734705171223117</v>
      </c>
      <c r="G1650" s="96">
        <f t="shared" si="59"/>
        <v>0.51731790668343691</v>
      </c>
      <c r="H1650" s="127">
        <v>579.91420000000005</v>
      </c>
      <c r="I1650" s="189" t="s">
        <v>61</v>
      </c>
      <c r="J1650" s="101" t="s">
        <v>491</v>
      </c>
      <c r="K1650" s="126" t="s">
        <v>1487</v>
      </c>
      <c r="L1650" s="130" t="s">
        <v>1071</v>
      </c>
      <c r="M1650" s="91" t="s">
        <v>492</v>
      </c>
    </row>
    <row r="1651" spans="1:13" x14ac:dyDescent="0.2">
      <c r="A1651" s="191">
        <v>42154</v>
      </c>
      <c r="B1651" s="132" t="s">
        <v>1576</v>
      </c>
      <c r="C1651" s="154" t="s">
        <v>117</v>
      </c>
      <c r="D1651" s="131" t="s">
        <v>11</v>
      </c>
      <c r="E1651" s="157">
        <v>300</v>
      </c>
      <c r="F1651" s="97">
        <f t="shared" si="58"/>
        <v>0.45734705171223117</v>
      </c>
      <c r="G1651" s="96">
        <f t="shared" si="59"/>
        <v>0.51731790668343691</v>
      </c>
      <c r="H1651" s="127">
        <v>579.91420000000005</v>
      </c>
      <c r="I1651" s="189" t="s">
        <v>61</v>
      </c>
      <c r="J1651" s="101" t="s">
        <v>491</v>
      </c>
      <c r="K1651" s="126" t="s">
        <v>1487</v>
      </c>
      <c r="L1651" s="130" t="s">
        <v>1071</v>
      </c>
      <c r="M1651" s="91" t="s">
        <v>492</v>
      </c>
    </row>
    <row r="1652" spans="1:13" x14ac:dyDescent="0.2">
      <c r="A1652" s="191">
        <v>42154</v>
      </c>
      <c r="B1652" s="132" t="s">
        <v>270</v>
      </c>
      <c r="C1652" s="154" t="s">
        <v>271</v>
      </c>
      <c r="D1652" s="131" t="s">
        <v>11</v>
      </c>
      <c r="E1652" s="157">
        <v>3000</v>
      </c>
      <c r="F1652" s="97">
        <f t="shared" si="58"/>
        <v>4.5734705171223116</v>
      </c>
      <c r="G1652" s="96">
        <f t="shared" si="59"/>
        <v>5.1731790668343693</v>
      </c>
      <c r="H1652" s="127">
        <v>579.91420000000005</v>
      </c>
      <c r="I1652" s="189" t="s">
        <v>61</v>
      </c>
      <c r="J1652" s="101" t="s">
        <v>491</v>
      </c>
      <c r="K1652" s="126" t="s">
        <v>1487</v>
      </c>
      <c r="L1652" s="130" t="s">
        <v>1071</v>
      </c>
      <c r="M1652" s="91" t="s">
        <v>492</v>
      </c>
    </row>
    <row r="1653" spans="1:13" x14ac:dyDescent="0.2">
      <c r="A1653" s="191">
        <v>42154</v>
      </c>
      <c r="B1653" s="132" t="s">
        <v>1578</v>
      </c>
      <c r="C1653" s="154" t="s">
        <v>271</v>
      </c>
      <c r="D1653" s="131" t="s">
        <v>11</v>
      </c>
      <c r="E1653" s="157">
        <v>5000</v>
      </c>
      <c r="F1653" s="97">
        <f t="shared" si="58"/>
        <v>7.6224508618705187</v>
      </c>
      <c r="G1653" s="96">
        <f t="shared" si="59"/>
        <v>8.6219651113906153</v>
      </c>
      <c r="H1653" s="127">
        <v>579.91420000000005</v>
      </c>
      <c r="I1653" s="189" t="s">
        <v>61</v>
      </c>
      <c r="J1653" s="101" t="s">
        <v>491</v>
      </c>
      <c r="K1653" s="126" t="s">
        <v>1487</v>
      </c>
      <c r="L1653" s="130" t="s">
        <v>1071</v>
      </c>
      <c r="M1653" s="91" t="s">
        <v>492</v>
      </c>
    </row>
    <row r="1654" spans="1:13" x14ac:dyDescent="0.2">
      <c r="A1654" s="191">
        <v>42154</v>
      </c>
      <c r="B1654" s="132" t="s">
        <v>1617</v>
      </c>
      <c r="C1654" s="154" t="s">
        <v>226</v>
      </c>
      <c r="D1654" s="131" t="s">
        <v>15</v>
      </c>
      <c r="E1654" s="157">
        <v>15000</v>
      </c>
      <c r="F1654" s="97">
        <f t="shared" si="58"/>
        <v>22.867352585611556</v>
      </c>
      <c r="G1654" s="96">
        <f t="shared" si="59"/>
        <v>25.865895334171846</v>
      </c>
      <c r="H1654" s="127">
        <v>579.91420000000005</v>
      </c>
      <c r="I1654" s="189" t="s">
        <v>16</v>
      </c>
      <c r="J1654" s="101" t="s">
        <v>491</v>
      </c>
      <c r="K1654" s="126" t="s">
        <v>1488</v>
      </c>
      <c r="L1654" s="130" t="s">
        <v>1071</v>
      </c>
      <c r="M1654" s="91" t="s">
        <v>492</v>
      </c>
    </row>
    <row r="1655" spans="1:13" x14ac:dyDescent="0.2">
      <c r="A1655" s="191">
        <v>42154</v>
      </c>
      <c r="B1655" s="132" t="s">
        <v>1618</v>
      </c>
      <c r="C1655" s="154" t="s">
        <v>226</v>
      </c>
      <c r="D1655" s="131" t="s">
        <v>15</v>
      </c>
      <c r="E1655" s="157">
        <v>15000</v>
      </c>
      <c r="F1655" s="97">
        <f t="shared" si="58"/>
        <v>22.867352585611556</v>
      </c>
      <c r="G1655" s="96">
        <f t="shared" si="59"/>
        <v>25.865895334171846</v>
      </c>
      <c r="H1655" s="127">
        <v>579.91420000000005</v>
      </c>
      <c r="I1655" s="189" t="s">
        <v>16</v>
      </c>
      <c r="J1655" s="101" t="s">
        <v>491</v>
      </c>
      <c r="K1655" s="126" t="s">
        <v>1488</v>
      </c>
      <c r="L1655" s="130" t="s">
        <v>1071</v>
      </c>
      <c r="M1655" s="91" t="s">
        <v>492</v>
      </c>
    </row>
    <row r="1656" spans="1:13" x14ac:dyDescent="0.2">
      <c r="A1656" s="191">
        <v>42154</v>
      </c>
      <c r="B1656" s="132" t="s">
        <v>1619</v>
      </c>
      <c r="C1656" s="154" t="s">
        <v>226</v>
      </c>
      <c r="D1656" s="131" t="s">
        <v>15</v>
      </c>
      <c r="E1656" s="157">
        <v>15000</v>
      </c>
      <c r="F1656" s="97">
        <f t="shared" si="58"/>
        <v>22.867352585611556</v>
      </c>
      <c r="G1656" s="96">
        <f t="shared" si="59"/>
        <v>25.865895334171846</v>
      </c>
      <c r="H1656" s="127">
        <v>579.91420000000005</v>
      </c>
      <c r="I1656" s="189" t="s">
        <v>16</v>
      </c>
      <c r="J1656" s="101" t="s">
        <v>491</v>
      </c>
      <c r="K1656" s="126" t="s">
        <v>1488</v>
      </c>
      <c r="L1656" s="130" t="s">
        <v>1071</v>
      </c>
      <c r="M1656" s="91" t="s">
        <v>492</v>
      </c>
    </row>
    <row r="1657" spans="1:13" x14ac:dyDescent="0.2">
      <c r="A1657" s="191">
        <v>42154</v>
      </c>
      <c r="B1657" s="132" t="s">
        <v>1620</v>
      </c>
      <c r="C1657" s="154" t="s">
        <v>226</v>
      </c>
      <c r="D1657" s="131" t="s">
        <v>15</v>
      </c>
      <c r="E1657" s="157">
        <v>15000</v>
      </c>
      <c r="F1657" s="97">
        <f t="shared" si="58"/>
        <v>22.867352585611556</v>
      </c>
      <c r="G1657" s="96">
        <f t="shared" si="59"/>
        <v>25.865895334171846</v>
      </c>
      <c r="H1657" s="127">
        <v>579.91420000000005</v>
      </c>
      <c r="I1657" s="189" t="s">
        <v>16</v>
      </c>
      <c r="J1657" s="101" t="s">
        <v>491</v>
      </c>
      <c r="K1657" s="126" t="s">
        <v>1488</v>
      </c>
      <c r="L1657" s="130" t="s">
        <v>1071</v>
      </c>
      <c r="M1657" s="91" t="s">
        <v>492</v>
      </c>
    </row>
    <row r="1658" spans="1:13" x14ac:dyDescent="0.2">
      <c r="A1658" s="191">
        <v>42154</v>
      </c>
      <c r="B1658" s="132" t="s">
        <v>1621</v>
      </c>
      <c r="C1658" s="154" t="s">
        <v>226</v>
      </c>
      <c r="D1658" s="131" t="s">
        <v>15</v>
      </c>
      <c r="E1658" s="157">
        <v>15000</v>
      </c>
      <c r="F1658" s="97">
        <f t="shared" si="58"/>
        <v>22.867352585611556</v>
      </c>
      <c r="G1658" s="96">
        <f t="shared" si="59"/>
        <v>25.865895334171846</v>
      </c>
      <c r="H1658" s="127">
        <v>579.91420000000005</v>
      </c>
      <c r="I1658" s="189" t="s">
        <v>16</v>
      </c>
      <c r="J1658" s="101" t="s">
        <v>491</v>
      </c>
      <c r="K1658" s="126" t="s">
        <v>1488</v>
      </c>
      <c r="L1658" s="130" t="s">
        <v>1071</v>
      </c>
      <c r="M1658" s="91" t="s">
        <v>492</v>
      </c>
    </row>
    <row r="1659" spans="1:13" x14ac:dyDescent="0.2">
      <c r="A1659" s="191">
        <v>42154</v>
      </c>
      <c r="B1659" s="132" t="s">
        <v>1622</v>
      </c>
      <c r="C1659" s="154" t="s">
        <v>226</v>
      </c>
      <c r="D1659" s="131" t="s">
        <v>15</v>
      </c>
      <c r="E1659" s="157">
        <v>15000</v>
      </c>
      <c r="F1659" s="97">
        <f t="shared" si="58"/>
        <v>22.867352585611556</v>
      </c>
      <c r="G1659" s="96">
        <f t="shared" si="59"/>
        <v>25.865895334171846</v>
      </c>
      <c r="H1659" s="127">
        <v>579.91420000000005</v>
      </c>
      <c r="I1659" s="189" t="s">
        <v>16</v>
      </c>
      <c r="J1659" s="101" t="s">
        <v>491</v>
      </c>
      <c r="K1659" s="126" t="s">
        <v>1488</v>
      </c>
      <c r="L1659" s="130" t="s">
        <v>1071</v>
      </c>
      <c r="M1659" s="91" t="s">
        <v>492</v>
      </c>
    </row>
    <row r="1660" spans="1:13" x14ac:dyDescent="0.2">
      <c r="A1660" s="191">
        <v>42154</v>
      </c>
      <c r="B1660" s="132" t="s">
        <v>1412</v>
      </c>
      <c r="C1660" s="154" t="s">
        <v>226</v>
      </c>
      <c r="D1660" s="131" t="s">
        <v>15</v>
      </c>
      <c r="E1660" s="157">
        <v>10000</v>
      </c>
      <c r="F1660" s="97">
        <f t="shared" si="58"/>
        <v>15.244901723741037</v>
      </c>
      <c r="G1660" s="96">
        <f t="shared" si="59"/>
        <v>17.243930222781231</v>
      </c>
      <c r="H1660" s="127">
        <v>579.91420000000005</v>
      </c>
      <c r="I1660" s="189" t="s">
        <v>16</v>
      </c>
      <c r="J1660" s="101" t="s">
        <v>491</v>
      </c>
      <c r="K1660" s="126" t="s">
        <v>1489</v>
      </c>
      <c r="L1660" s="130" t="s">
        <v>1071</v>
      </c>
      <c r="M1660" s="91" t="s">
        <v>492</v>
      </c>
    </row>
    <row r="1661" spans="1:13" x14ac:dyDescent="0.2">
      <c r="A1661" s="191">
        <v>42154</v>
      </c>
      <c r="B1661" s="132" t="s">
        <v>1623</v>
      </c>
      <c r="C1661" s="154" t="s">
        <v>226</v>
      </c>
      <c r="D1661" s="131" t="s">
        <v>15</v>
      </c>
      <c r="E1661" s="157">
        <v>10000</v>
      </c>
      <c r="F1661" s="97">
        <f t="shared" si="58"/>
        <v>15.244901723741037</v>
      </c>
      <c r="G1661" s="96">
        <f t="shared" si="59"/>
        <v>17.243930222781231</v>
      </c>
      <c r="H1661" s="127">
        <v>579.91420000000005</v>
      </c>
      <c r="I1661" s="189" t="s">
        <v>16</v>
      </c>
      <c r="J1661" s="101" t="s">
        <v>491</v>
      </c>
      <c r="K1661" s="126" t="s">
        <v>1489</v>
      </c>
      <c r="L1661" s="130" t="s">
        <v>1071</v>
      </c>
      <c r="M1661" s="91" t="s">
        <v>492</v>
      </c>
    </row>
    <row r="1662" spans="1:13" x14ac:dyDescent="0.2">
      <c r="A1662" s="191">
        <v>42154</v>
      </c>
      <c r="B1662" s="132" t="s">
        <v>1624</v>
      </c>
      <c r="C1662" s="154" t="s">
        <v>226</v>
      </c>
      <c r="D1662" s="131" t="s">
        <v>15</v>
      </c>
      <c r="E1662" s="157">
        <v>10000</v>
      </c>
      <c r="F1662" s="97">
        <f t="shared" si="58"/>
        <v>15.244901723741037</v>
      </c>
      <c r="G1662" s="96">
        <f t="shared" si="59"/>
        <v>17.243930222781231</v>
      </c>
      <c r="H1662" s="127">
        <v>579.91420000000005</v>
      </c>
      <c r="I1662" s="189" t="s">
        <v>16</v>
      </c>
      <c r="J1662" s="101" t="s">
        <v>491</v>
      </c>
      <c r="K1662" s="126" t="s">
        <v>1489</v>
      </c>
      <c r="L1662" s="130" t="s">
        <v>1071</v>
      </c>
      <c r="M1662" s="91" t="s">
        <v>492</v>
      </c>
    </row>
    <row r="1663" spans="1:13" x14ac:dyDescent="0.2">
      <c r="A1663" s="191">
        <v>42154</v>
      </c>
      <c r="B1663" s="132" t="s">
        <v>1625</v>
      </c>
      <c r="C1663" s="154" t="s">
        <v>226</v>
      </c>
      <c r="D1663" s="131" t="s">
        <v>15</v>
      </c>
      <c r="E1663" s="157">
        <v>10000</v>
      </c>
      <c r="F1663" s="97">
        <f t="shared" si="58"/>
        <v>15.244901723741037</v>
      </c>
      <c r="G1663" s="96">
        <f t="shared" si="59"/>
        <v>17.243930222781231</v>
      </c>
      <c r="H1663" s="127">
        <v>579.91420000000005</v>
      </c>
      <c r="I1663" s="189" t="s">
        <v>16</v>
      </c>
      <c r="J1663" s="101" t="s">
        <v>491</v>
      </c>
      <c r="K1663" s="126" t="s">
        <v>1489</v>
      </c>
      <c r="L1663" s="130" t="s">
        <v>1071</v>
      </c>
      <c r="M1663" s="91" t="s">
        <v>492</v>
      </c>
    </row>
    <row r="1664" spans="1:13" x14ac:dyDescent="0.2">
      <c r="A1664" s="191">
        <v>42154</v>
      </c>
      <c r="B1664" s="132" t="s">
        <v>1626</v>
      </c>
      <c r="C1664" s="154" t="s">
        <v>226</v>
      </c>
      <c r="D1664" s="131" t="s">
        <v>15</v>
      </c>
      <c r="E1664" s="157">
        <v>10000</v>
      </c>
      <c r="F1664" s="97">
        <f t="shared" si="58"/>
        <v>15.244901723741037</v>
      </c>
      <c r="G1664" s="96">
        <f t="shared" si="59"/>
        <v>17.243930222781231</v>
      </c>
      <c r="H1664" s="127">
        <v>579.91420000000005</v>
      </c>
      <c r="I1664" s="189" t="s">
        <v>16</v>
      </c>
      <c r="J1664" s="101" t="s">
        <v>491</v>
      </c>
      <c r="K1664" s="126" t="s">
        <v>1489</v>
      </c>
      <c r="L1664" s="130" t="s">
        <v>1071</v>
      </c>
      <c r="M1664" s="91" t="s">
        <v>492</v>
      </c>
    </row>
    <row r="1665" spans="1:13" x14ac:dyDescent="0.2">
      <c r="A1665" s="191">
        <v>42154</v>
      </c>
      <c r="B1665" s="132" t="s">
        <v>1627</v>
      </c>
      <c r="C1665" s="154" t="s">
        <v>226</v>
      </c>
      <c r="D1665" s="131" t="s">
        <v>15</v>
      </c>
      <c r="E1665" s="157">
        <v>10000</v>
      </c>
      <c r="F1665" s="97">
        <f t="shared" si="58"/>
        <v>15.244901723741037</v>
      </c>
      <c r="G1665" s="96">
        <f t="shared" si="59"/>
        <v>17.243930222781231</v>
      </c>
      <c r="H1665" s="127">
        <v>579.91420000000005</v>
      </c>
      <c r="I1665" s="189" t="s">
        <v>16</v>
      </c>
      <c r="J1665" s="101" t="s">
        <v>491</v>
      </c>
      <c r="K1665" s="126" t="s">
        <v>1489</v>
      </c>
      <c r="L1665" s="130" t="s">
        <v>1071</v>
      </c>
      <c r="M1665" s="91" t="s">
        <v>492</v>
      </c>
    </row>
    <row r="1666" spans="1:13" x14ac:dyDescent="0.2">
      <c r="A1666" s="191">
        <v>42154</v>
      </c>
      <c r="B1666" s="132" t="s">
        <v>1628</v>
      </c>
      <c r="C1666" s="154" t="s">
        <v>226</v>
      </c>
      <c r="D1666" s="155" t="s">
        <v>15</v>
      </c>
      <c r="E1666" s="157">
        <v>10000</v>
      </c>
      <c r="F1666" s="97">
        <f t="shared" ref="F1666:F1729" si="60">E1666/655.957</f>
        <v>15.244901723741037</v>
      </c>
      <c r="G1666" s="96">
        <f t="shared" ref="G1666:G1729" si="61">E1666/H1666</f>
        <v>17.243930222781231</v>
      </c>
      <c r="H1666" s="127">
        <v>579.91420000000005</v>
      </c>
      <c r="I1666" s="158" t="s">
        <v>16</v>
      </c>
      <c r="J1666" s="101" t="s">
        <v>491</v>
      </c>
      <c r="K1666" s="126" t="s">
        <v>1489</v>
      </c>
      <c r="L1666" s="130" t="s">
        <v>1071</v>
      </c>
      <c r="M1666" s="91" t="s">
        <v>492</v>
      </c>
    </row>
    <row r="1667" spans="1:13" x14ac:dyDescent="0.2">
      <c r="A1667" s="191">
        <v>42154</v>
      </c>
      <c r="B1667" s="132" t="s">
        <v>1629</v>
      </c>
      <c r="C1667" s="154" t="s">
        <v>226</v>
      </c>
      <c r="D1667" s="155" t="s">
        <v>15</v>
      </c>
      <c r="E1667" s="157">
        <v>10000</v>
      </c>
      <c r="F1667" s="97">
        <f t="shared" si="60"/>
        <v>15.244901723741037</v>
      </c>
      <c r="G1667" s="96">
        <f t="shared" si="61"/>
        <v>17.243930222781231</v>
      </c>
      <c r="H1667" s="127">
        <v>579.91420000000005</v>
      </c>
      <c r="I1667" s="158" t="s">
        <v>16</v>
      </c>
      <c r="J1667" s="101" t="s">
        <v>491</v>
      </c>
      <c r="K1667" s="126" t="s">
        <v>1489</v>
      </c>
      <c r="L1667" s="130" t="s">
        <v>1071</v>
      </c>
      <c r="M1667" s="91" t="s">
        <v>492</v>
      </c>
    </row>
    <row r="1668" spans="1:13" x14ac:dyDescent="0.2">
      <c r="A1668" s="191">
        <v>42155</v>
      </c>
      <c r="B1668" s="132" t="s">
        <v>269</v>
      </c>
      <c r="C1668" s="154" t="s">
        <v>117</v>
      </c>
      <c r="D1668" s="131" t="s">
        <v>11</v>
      </c>
      <c r="E1668" s="157">
        <v>2050</v>
      </c>
      <c r="F1668" s="97">
        <f t="shared" si="60"/>
        <v>3.1252048533669128</v>
      </c>
      <c r="G1668" s="96">
        <f t="shared" si="61"/>
        <v>3.5350056956701521</v>
      </c>
      <c r="H1668" s="127">
        <v>579.91420000000005</v>
      </c>
      <c r="I1668" s="158" t="s">
        <v>61</v>
      </c>
      <c r="J1668" s="101" t="s">
        <v>491</v>
      </c>
      <c r="K1668" s="126" t="s">
        <v>1487</v>
      </c>
      <c r="L1668" s="130" t="s">
        <v>1071</v>
      </c>
      <c r="M1668" s="91" t="s">
        <v>492</v>
      </c>
    </row>
    <row r="1669" spans="1:13" x14ac:dyDescent="0.2">
      <c r="A1669" s="191">
        <v>42155</v>
      </c>
      <c r="B1669" s="132" t="s">
        <v>1891</v>
      </c>
      <c r="C1669" s="154" t="s">
        <v>117</v>
      </c>
      <c r="D1669" s="131" t="s">
        <v>11</v>
      </c>
      <c r="E1669" s="157">
        <v>3000</v>
      </c>
      <c r="F1669" s="97">
        <f t="shared" si="60"/>
        <v>4.5734705171223116</v>
      </c>
      <c r="G1669" s="96">
        <f t="shared" si="61"/>
        <v>5.1731790668343693</v>
      </c>
      <c r="H1669" s="127">
        <v>579.91420000000005</v>
      </c>
      <c r="I1669" s="158" t="s">
        <v>61</v>
      </c>
      <c r="J1669" s="101" t="s">
        <v>491</v>
      </c>
      <c r="K1669" s="126" t="s">
        <v>1487</v>
      </c>
      <c r="L1669" s="130" t="s">
        <v>1071</v>
      </c>
      <c r="M1669" s="91" t="s">
        <v>492</v>
      </c>
    </row>
    <row r="1670" spans="1:13" x14ac:dyDescent="0.2">
      <c r="A1670" s="191">
        <v>42155</v>
      </c>
      <c r="B1670" s="132" t="s">
        <v>1892</v>
      </c>
      <c r="C1670" s="154" t="s">
        <v>117</v>
      </c>
      <c r="D1670" s="131" t="s">
        <v>11</v>
      </c>
      <c r="E1670" s="157">
        <v>2000</v>
      </c>
      <c r="F1670" s="97">
        <f t="shared" si="60"/>
        <v>3.0489803447482076</v>
      </c>
      <c r="G1670" s="96">
        <f t="shared" si="61"/>
        <v>3.4487860445562459</v>
      </c>
      <c r="H1670" s="127">
        <v>579.91420000000005</v>
      </c>
      <c r="I1670" s="158" t="s">
        <v>61</v>
      </c>
      <c r="J1670" s="101" t="s">
        <v>491</v>
      </c>
      <c r="K1670" s="126" t="s">
        <v>1487</v>
      </c>
      <c r="L1670" s="130" t="s">
        <v>1071</v>
      </c>
      <c r="M1670" s="91" t="s">
        <v>492</v>
      </c>
    </row>
    <row r="1671" spans="1:13" x14ac:dyDescent="0.2">
      <c r="A1671" s="191">
        <v>42155</v>
      </c>
      <c r="B1671" s="132" t="s">
        <v>270</v>
      </c>
      <c r="C1671" s="154" t="s">
        <v>271</v>
      </c>
      <c r="D1671" s="131" t="s">
        <v>11</v>
      </c>
      <c r="E1671" s="157">
        <v>3000</v>
      </c>
      <c r="F1671" s="97">
        <f t="shared" si="60"/>
        <v>4.5734705171223116</v>
      </c>
      <c r="G1671" s="96">
        <f t="shared" si="61"/>
        <v>5.1731790668343693</v>
      </c>
      <c r="H1671" s="127">
        <v>579.91420000000005</v>
      </c>
      <c r="I1671" s="158" t="s">
        <v>61</v>
      </c>
      <c r="J1671" s="101" t="s">
        <v>491</v>
      </c>
      <c r="K1671" s="126" t="s">
        <v>1487</v>
      </c>
      <c r="L1671" s="130" t="s">
        <v>1071</v>
      </c>
      <c r="M1671" s="91" t="s">
        <v>492</v>
      </c>
    </row>
    <row r="1672" spans="1:13" x14ac:dyDescent="0.2">
      <c r="A1672" s="191">
        <v>42155</v>
      </c>
      <c r="B1672" s="132" t="s">
        <v>295</v>
      </c>
      <c r="C1672" s="154" t="s">
        <v>271</v>
      </c>
      <c r="D1672" s="131" t="s">
        <v>11</v>
      </c>
      <c r="E1672" s="157">
        <v>5000</v>
      </c>
      <c r="F1672" s="97">
        <f t="shared" si="60"/>
        <v>7.6224508618705187</v>
      </c>
      <c r="G1672" s="96">
        <f t="shared" si="61"/>
        <v>8.6219651113906153</v>
      </c>
      <c r="H1672" s="127">
        <v>579.91420000000005</v>
      </c>
      <c r="I1672" s="158" t="s">
        <v>61</v>
      </c>
      <c r="J1672" s="101" t="s">
        <v>491</v>
      </c>
      <c r="K1672" s="126" t="s">
        <v>1487</v>
      </c>
      <c r="L1672" s="130" t="s">
        <v>1071</v>
      </c>
      <c r="M1672" s="91" t="s">
        <v>492</v>
      </c>
    </row>
    <row r="1673" spans="1:13" x14ac:dyDescent="0.2">
      <c r="A1673" s="191">
        <v>42156</v>
      </c>
      <c r="B1673" s="132" t="s">
        <v>270</v>
      </c>
      <c r="C1673" s="154" t="s">
        <v>271</v>
      </c>
      <c r="D1673" s="131" t="s">
        <v>11</v>
      </c>
      <c r="E1673" s="157">
        <v>3000</v>
      </c>
      <c r="F1673" s="97">
        <f t="shared" si="60"/>
        <v>4.5734705171223116</v>
      </c>
      <c r="G1673" s="96">
        <f t="shared" si="61"/>
        <v>5.1731790668343693</v>
      </c>
      <c r="H1673" s="127">
        <v>579.91420000000005</v>
      </c>
      <c r="I1673" s="158" t="s">
        <v>61</v>
      </c>
      <c r="J1673" s="101" t="s">
        <v>491</v>
      </c>
      <c r="K1673" s="126" t="s">
        <v>1487</v>
      </c>
      <c r="L1673" s="130" t="s">
        <v>1071</v>
      </c>
      <c r="M1673" s="91" t="s">
        <v>492</v>
      </c>
    </row>
    <row r="1674" spans="1:13" x14ac:dyDescent="0.2">
      <c r="A1674" s="191">
        <v>42156</v>
      </c>
      <c r="B1674" s="132" t="s">
        <v>269</v>
      </c>
      <c r="C1674" s="154" t="s">
        <v>117</v>
      </c>
      <c r="D1674" s="131" t="s">
        <v>11</v>
      </c>
      <c r="E1674" s="157">
        <v>900</v>
      </c>
      <c r="F1674" s="97">
        <f t="shared" si="60"/>
        <v>1.3720411551366933</v>
      </c>
      <c r="G1674" s="96">
        <f t="shared" si="61"/>
        <v>1.5519537200503108</v>
      </c>
      <c r="H1674" s="127">
        <v>579.91420000000005</v>
      </c>
      <c r="I1674" s="158" t="s">
        <v>61</v>
      </c>
      <c r="J1674" s="101" t="s">
        <v>491</v>
      </c>
      <c r="K1674" s="126" t="s">
        <v>1487</v>
      </c>
      <c r="L1674" s="130" t="s">
        <v>1071</v>
      </c>
      <c r="M1674" s="91" t="s">
        <v>492</v>
      </c>
    </row>
    <row r="1675" spans="1:13" x14ac:dyDescent="0.2">
      <c r="A1675" s="191">
        <v>42156</v>
      </c>
      <c r="B1675" s="132" t="s">
        <v>1893</v>
      </c>
      <c r="C1675" s="154" t="s">
        <v>117</v>
      </c>
      <c r="D1675" s="131" t="s">
        <v>11</v>
      </c>
      <c r="E1675" s="157">
        <v>5000</v>
      </c>
      <c r="F1675" s="97">
        <f t="shared" si="60"/>
        <v>7.6224508618705187</v>
      </c>
      <c r="G1675" s="96">
        <f t="shared" si="61"/>
        <v>8.6219651113906153</v>
      </c>
      <c r="H1675" s="127">
        <v>579.91420000000005</v>
      </c>
      <c r="I1675" s="158" t="s">
        <v>61</v>
      </c>
      <c r="J1675" s="101" t="s">
        <v>491</v>
      </c>
      <c r="K1675" s="126" t="s">
        <v>1487</v>
      </c>
      <c r="L1675" s="130" t="s">
        <v>1071</v>
      </c>
      <c r="M1675" s="91" t="s">
        <v>492</v>
      </c>
    </row>
    <row r="1676" spans="1:13" x14ac:dyDescent="0.2">
      <c r="A1676" s="191">
        <v>42157</v>
      </c>
      <c r="B1676" s="89" t="s">
        <v>1767</v>
      </c>
      <c r="C1676" s="166" t="s">
        <v>158</v>
      </c>
      <c r="D1676" s="159" t="s">
        <v>9</v>
      </c>
      <c r="E1676" s="157">
        <v>294550</v>
      </c>
      <c r="F1676" s="97">
        <f t="shared" si="60"/>
        <v>449.03858027279227</v>
      </c>
      <c r="G1676" s="96">
        <f t="shared" si="61"/>
        <v>507.91996471202117</v>
      </c>
      <c r="H1676" s="127">
        <v>579.91420000000005</v>
      </c>
      <c r="I1676" s="158" t="s">
        <v>239</v>
      </c>
      <c r="J1676" s="101" t="s">
        <v>491</v>
      </c>
      <c r="K1676" s="126" t="s">
        <v>1761</v>
      </c>
      <c r="L1676" s="130" t="s">
        <v>1071</v>
      </c>
      <c r="M1676" s="91" t="s">
        <v>492</v>
      </c>
    </row>
    <row r="1677" spans="1:13" x14ac:dyDescent="0.2">
      <c r="A1677" s="191">
        <v>42157</v>
      </c>
      <c r="B1677" s="132" t="s">
        <v>1770</v>
      </c>
      <c r="C1677" s="154" t="s">
        <v>117</v>
      </c>
      <c r="D1677" s="131" t="s">
        <v>9</v>
      </c>
      <c r="E1677" s="157">
        <v>800</v>
      </c>
      <c r="F1677" s="97">
        <f t="shared" si="60"/>
        <v>1.2195921378992831</v>
      </c>
      <c r="G1677" s="96">
        <f t="shared" si="61"/>
        <v>1.3795144178224985</v>
      </c>
      <c r="H1677" s="127">
        <v>579.91420000000005</v>
      </c>
      <c r="I1677" s="158" t="s">
        <v>58</v>
      </c>
      <c r="J1677" s="101" t="s">
        <v>491</v>
      </c>
      <c r="K1677" s="126" t="s">
        <v>1722</v>
      </c>
      <c r="L1677" s="130" t="s">
        <v>1071</v>
      </c>
      <c r="M1677" s="91" t="s">
        <v>492</v>
      </c>
    </row>
    <row r="1678" spans="1:13" x14ac:dyDescent="0.2">
      <c r="A1678" s="191">
        <v>42157</v>
      </c>
      <c r="B1678" s="132" t="s">
        <v>1771</v>
      </c>
      <c r="C1678" s="154" t="s">
        <v>117</v>
      </c>
      <c r="D1678" s="131" t="s">
        <v>9</v>
      </c>
      <c r="E1678" s="157">
        <v>800</v>
      </c>
      <c r="F1678" s="97">
        <f t="shared" si="60"/>
        <v>1.2195921378992831</v>
      </c>
      <c r="G1678" s="96">
        <f t="shared" si="61"/>
        <v>1.3795144178224985</v>
      </c>
      <c r="H1678" s="127">
        <v>579.91420000000005</v>
      </c>
      <c r="I1678" s="158" t="s">
        <v>58</v>
      </c>
      <c r="J1678" s="101" t="s">
        <v>491</v>
      </c>
      <c r="K1678" s="126" t="s">
        <v>1722</v>
      </c>
      <c r="L1678" s="130" t="s">
        <v>1071</v>
      </c>
      <c r="M1678" s="91" t="s">
        <v>492</v>
      </c>
    </row>
    <row r="1679" spans="1:13" x14ac:dyDescent="0.2">
      <c r="A1679" s="191">
        <v>42157</v>
      </c>
      <c r="B1679" s="132" t="s">
        <v>1772</v>
      </c>
      <c r="C1679" s="154" t="s">
        <v>117</v>
      </c>
      <c r="D1679" s="131" t="s">
        <v>9</v>
      </c>
      <c r="E1679" s="157">
        <v>700</v>
      </c>
      <c r="F1679" s="97">
        <f t="shared" si="60"/>
        <v>1.0671431206618727</v>
      </c>
      <c r="G1679" s="96">
        <f t="shared" si="61"/>
        <v>1.2070751155946862</v>
      </c>
      <c r="H1679" s="127">
        <v>579.91420000000005</v>
      </c>
      <c r="I1679" s="158" t="s">
        <v>58</v>
      </c>
      <c r="J1679" s="101" t="s">
        <v>491</v>
      </c>
      <c r="K1679" s="126" t="s">
        <v>1723</v>
      </c>
      <c r="L1679" s="130" t="s">
        <v>1071</v>
      </c>
      <c r="M1679" s="91" t="s">
        <v>492</v>
      </c>
    </row>
    <row r="1680" spans="1:13" x14ac:dyDescent="0.2">
      <c r="A1680" s="191">
        <v>42157</v>
      </c>
      <c r="B1680" s="132" t="s">
        <v>1525</v>
      </c>
      <c r="C1680" s="154" t="s">
        <v>117</v>
      </c>
      <c r="D1680" s="131" t="s">
        <v>9</v>
      </c>
      <c r="E1680" s="157">
        <v>700</v>
      </c>
      <c r="F1680" s="97">
        <f t="shared" si="60"/>
        <v>1.0671431206618727</v>
      </c>
      <c r="G1680" s="96">
        <f t="shared" si="61"/>
        <v>1.2070751155946862</v>
      </c>
      <c r="H1680" s="127">
        <v>579.91420000000005</v>
      </c>
      <c r="I1680" s="158" t="s">
        <v>58</v>
      </c>
      <c r="J1680" s="101" t="s">
        <v>491</v>
      </c>
      <c r="K1680" s="126" t="s">
        <v>1723</v>
      </c>
      <c r="L1680" s="130" t="s">
        <v>1071</v>
      </c>
      <c r="M1680" s="91" t="s">
        <v>492</v>
      </c>
    </row>
    <row r="1681" spans="1:13" x14ac:dyDescent="0.2">
      <c r="A1681" s="191">
        <v>42157</v>
      </c>
      <c r="B1681" s="132" t="s">
        <v>1773</v>
      </c>
      <c r="C1681" s="154" t="s">
        <v>126</v>
      </c>
      <c r="D1681" s="131" t="s">
        <v>9</v>
      </c>
      <c r="E1681" s="157">
        <v>100000</v>
      </c>
      <c r="F1681" s="97">
        <f t="shared" si="60"/>
        <v>152.44901723741037</v>
      </c>
      <c r="G1681" s="96">
        <f t="shared" si="61"/>
        <v>172.43930222781231</v>
      </c>
      <c r="H1681" s="127">
        <v>579.91420000000005</v>
      </c>
      <c r="I1681" s="158" t="s">
        <v>58</v>
      </c>
      <c r="J1681" s="101" t="s">
        <v>491</v>
      </c>
      <c r="K1681" s="126" t="s">
        <v>1723</v>
      </c>
      <c r="L1681" s="130" t="s">
        <v>1071</v>
      </c>
      <c r="M1681" s="91" t="s">
        <v>492</v>
      </c>
    </row>
    <row r="1682" spans="1:13" x14ac:dyDescent="0.2">
      <c r="A1682" s="191">
        <v>42157</v>
      </c>
      <c r="B1682" s="132" t="s">
        <v>141</v>
      </c>
      <c r="C1682" s="154" t="s">
        <v>125</v>
      </c>
      <c r="D1682" s="131" t="s">
        <v>9</v>
      </c>
      <c r="E1682" s="157">
        <v>2000</v>
      </c>
      <c r="F1682" s="97">
        <f t="shared" si="60"/>
        <v>3.0489803447482076</v>
      </c>
      <c r="G1682" s="96">
        <f t="shared" si="61"/>
        <v>3.4487860445562459</v>
      </c>
      <c r="H1682" s="127">
        <v>579.91420000000005</v>
      </c>
      <c r="I1682" s="158" t="s">
        <v>58</v>
      </c>
      <c r="J1682" s="101" t="s">
        <v>491</v>
      </c>
      <c r="K1682" s="126" t="s">
        <v>1724</v>
      </c>
      <c r="L1682" s="130" t="s">
        <v>1071</v>
      </c>
      <c r="M1682" s="91" t="s">
        <v>492</v>
      </c>
    </row>
    <row r="1683" spans="1:13" x14ac:dyDescent="0.2">
      <c r="A1683" s="191">
        <v>42157</v>
      </c>
      <c r="B1683" s="132" t="s">
        <v>1774</v>
      </c>
      <c r="C1683" s="154" t="s">
        <v>158</v>
      </c>
      <c r="D1683" s="131" t="s">
        <v>159</v>
      </c>
      <c r="E1683" s="157">
        <v>75000</v>
      </c>
      <c r="F1683" s="97">
        <f t="shared" si="60"/>
        <v>114.33676292805778</v>
      </c>
      <c r="G1683" s="96">
        <f t="shared" si="61"/>
        <v>129.32947667085924</v>
      </c>
      <c r="H1683" s="127">
        <v>579.91420000000005</v>
      </c>
      <c r="I1683" s="158" t="s">
        <v>58</v>
      </c>
      <c r="J1683" s="101" t="s">
        <v>491</v>
      </c>
      <c r="K1683" s="126" t="s">
        <v>1725</v>
      </c>
      <c r="L1683" s="130" t="s">
        <v>1071</v>
      </c>
      <c r="M1683" s="91" t="s">
        <v>492</v>
      </c>
    </row>
    <row r="1684" spans="1:13" x14ac:dyDescent="0.2">
      <c r="A1684" s="191">
        <v>42158</v>
      </c>
      <c r="B1684" s="132" t="s">
        <v>1775</v>
      </c>
      <c r="C1684" s="154" t="s">
        <v>145</v>
      </c>
      <c r="D1684" s="131" t="s">
        <v>9</v>
      </c>
      <c r="E1684" s="157">
        <v>11300</v>
      </c>
      <c r="F1684" s="97">
        <f t="shared" si="60"/>
        <v>17.226738947827371</v>
      </c>
      <c r="G1684" s="96">
        <f t="shared" si="61"/>
        <v>19.48564115174279</v>
      </c>
      <c r="H1684" s="127">
        <v>579.91420000000005</v>
      </c>
      <c r="I1684" s="158" t="s">
        <v>58</v>
      </c>
      <c r="J1684" s="101" t="s">
        <v>491</v>
      </c>
      <c r="K1684" s="126" t="s">
        <v>1727</v>
      </c>
      <c r="L1684" s="130" t="s">
        <v>1071</v>
      </c>
      <c r="M1684" s="91" t="s">
        <v>492</v>
      </c>
    </row>
    <row r="1685" spans="1:13" x14ac:dyDescent="0.2">
      <c r="A1685" s="191">
        <v>42158</v>
      </c>
      <c r="B1685" s="132" t="s">
        <v>1833</v>
      </c>
      <c r="C1685" s="154" t="s">
        <v>117</v>
      </c>
      <c r="D1685" s="131" t="s">
        <v>8</v>
      </c>
      <c r="E1685" s="157">
        <v>1700</v>
      </c>
      <c r="F1685" s="97">
        <f t="shared" si="60"/>
        <v>2.5916332930359767</v>
      </c>
      <c r="G1685" s="96">
        <f t="shared" si="61"/>
        <v>2.9314681378728094</v>
      </c>
      <c r="H1685" s="127">
        <v>579.91420000000005</v>
      </c>
      <c r="I1685" s="158" t="s">
        <v>12</v>
      </c>
      <c r="J1685" s="101" t="s">
        <v>491</v>
      </c>
      <c r="K1685" s="126" t="s">
        <v>1726</v>
      </c>
      <c r="L1685" s="130" t="s">
        <v>1071</v>
      </c>
      <c r="M1685" s="91" t="s">
        <v>492</v>
      </c>
    </row>
    <row r="1686" spans="1:13" x14ac:dyDescent="0.2">
      <c r="A1686" s="191">
        <v>42158</v>
      </c>
      <c r="B1686" s="132" t="s">
        <v>1834</v>
      </c>
      <c r="C1686" s="154" t="s">
        <v>237</v>
      </c>
      <c r="D1686" s="131" t="s">
        <v>8</v>
      </c>
      <c r="E1686" s="157">
        <v>1450</v>
      </c>
      <c r="F1686" s="97">
        <f t="shared" si="60"/>
        <v>2.2105107499424506</v>
      </c>
      <c r="G1686" s="96">
        <f t="shared" si="61"/>
        <v>2.5003698823032785</v>
      </c>
      <c r="H1686" s="127">
        <v>579.91420000000005</v>
      </c>
      <c r="I1686" s="158" t="s">
        <v>12</v>
      </c>
      <c r="J1686" s="101" t="s">
        <v>491</v>
      </c>
      <c r="K1686" s="126" t="s">
        <v>1726</v>
      </c>
      <c r="L1686" s="130" t="s">
        <v>1071</v>
      </c>
      <c r="M1686" s="91" t="s">
        <v>492</v>
      </c>
    </row>
    <row r="1687" spans="1:13" x14ac:dyDescent="0.2">
      <c r="A1687" s="191">
        <v>42158</v>
      </c>
      <c r="B1687" s="236" t="s">
        <v>1835</v>
      </c>
      <c r="C1687" s="194" t="s">
        <v>117</v>
      </c>
      <c r="D1687" s="237" t="s">
        <v>8</v>
      </c>
      <c r="E1687" s="193">
        <v>1700</v>
      </c>
      <c r="F1687" s="97">
        <f t="shared" si="60"/>
        <v>2.5916332930359767</v>
      </c>
      <c r="G1687" s="96">
        <f t="shared" si="61"/>
        <v>2.9314681378728094</v>
      </c>
      <c r="H1687" s="127">
        <v>579.91420000000005</v>
      </c>
      <c r="I1687" s="158" t="s">
        <v>12</v>
      </c>
      <c r="J1687" s="101" t="s">
        <v>491</v>
      </c>
      <c r="K1687" s="126" t="s">
        <v>1726</v>
      </c>
      <c r="L1687" s="130" t="s">
        <v>1071</v>
      </c>
      <c r="M1687" s="91" t="s">
        <v>492</v>
      </c>
    </row>
    <row r="1688" spans="1:13" x14ac:dyDescent="0.2">
      <c r="A1688" s="191">
        <v>42160</v>
      </c>
      <c r="B1688" s="132" t="s">
        <v>1836</v>
      </c>
      <c r="C1688" s="154" t="s">
        <v>117</v>
      </c>
      <c r="D1688" s="155" t="s">
        <v>8</v>
      </c>
      <c r="E1688" s="157">
        <v>1700</v>
      </c>
      <c r="F1688" s="97">
        <f t="shared" si="60"/>
        <v>2.5916332930359767</v>
      </c>
      <c r="G1688" s="96">
        <f t="shared" si="61"/>
        <v>2.9314681378728094</v>
      </c>
      <c r="H1688" s="127">
        <v>579.91420000000005</v>
      </c>
      <c r="I1688" s="158" t="s">
        <v>12</v>
      </c>
      <c r="J1688" s="101" t="s">
        <v>491</v>
      </c>
      <c r="K1688" s="126" t="s">
        <v>1728</v>
      </c>
      <c r="L1688" s="130" t="s">
        <v>1071</v>
      </c>
      <c r="M1688" s="91" t="s">
        <v>492</v>
      </c>
    </row>
    <row r="1689" spans="1:13" x14ac:dyDescent="0.2">
      <c r="A1689" s="191">
        <v>42160</v>
      </c>
      <c r="B1689" s="132" t="s">
        <v>1837</v>
      </c>
      <c r="C1689" s="235" t="s">
        <v>117</v>
      </c>
      <c r="D1689" s="131" t="s">
        <v>8</v>
      </c>
      <c r="E1689" s="157">
        <v>100</v>
      </c>
      <c r="F1689" s="97">
        <f t="shared" si="60"/>
        <v>0.15244901723741039</v>
      </c>
      <c r="G1689" s="96">
        <f t="shared" si="61"/>
        <v>0.17243930222781231</v>
      </c>
      <c r="H1689" s="127">
        <v>579.91420000000005</v>
      </c>
      <c r="I1689" s="158" t="s">
        <v>12</v>
      </c>
      <c r="J1689" s="101" t="s">
        <v>491</v>
      </c>
      <c r="K1689" s="126" t="s">
        <v>1728</v>
      </c>
      <c r="L1689" s="130" t="s">
        <v>1071</v>
      </c>
      <c r="M1689" s="91" t="s">
        <v>492</v>
      </c>
    </row>
    <row r="1690" spans="1:13" x14ac:dyDescent="0.2">
      <c r="A1690" s="191">
        <v>42160</v>
      </c>
      <c r="B1690" s="132" t="s">
        <v>1838</v>
      </c>
      <c r="C1690" s="235" t="s">
        <v>117</v>
      </c>
      <c r="D1690" s="131" t="s">
        <v>8</v>
      </c>
      <c r="E1690" s="157">
        <v>100</v>
      </c>
      <c r="F1690" s="97">
        <f t="shared" si="60"/>
        <v>0.15244901723741039</v>
      </c>
      <c r="G1690" s="96">
        <f t="shared" si="61"/>
        <v>0.17243930222781231</v>
      </c>
      <c r="H1690" s="127">
        <v>579.91420000000005</v>
      </c>
      <c r="I1690" s="158" t="s">
        <v>12</v>
      </c>
      <c r="J1690" s="101" t="s">
        <v>491</v>
      </c>
      <c r="K1690" s="126" t="s">
        <v>1728</v>
      </c>
      <c r="L1690" s="130" t="s">
        <v>1071</v>
      </c>
      <c r="M1690" s="91" t="s">
        <v>492</v>
      </c>
    </row>
    <row r="1691" spans="1:13" x14ac:dyDescent="0.2">
      <c r="A1691" s="191">
        <v>42160</v>
      </c>
      <c r="B1691" s="132" t="s">
        <v>1839</v>
      </c>
      <c r="C1691" s="154" t="s">
        <v>117</v>
      </c>
      <c r="D1691" s="131" t="s">
        <v>8</v>
      </c>
      <c r="E1691" s="157">
        <v>1700</v>
      </c>
      <c r="F1691" s="97">
        <f t="shared" si="60"/>
        <v>2.5916332930359767</v>
      </c>
      <c r="G1691" s="96">
        <f t="shared" si="61"/>
        <v>2.9314681378728094</v>
      </c>
      <c r="H1691" s="127">
        <v>579.91420000000005</v>
      </c>
      <c r="I1691" s="158" t="s">
        <v>12</v>
      </c>
      <c r="J1691" s="101" t="s">
        <v>491</v>
      </c>
      <c r="K1691" s="126" t="s">
        <v>1728</v>
      </c>
      <c r="L1691" s="130" t="s">
        <v>1071</v>
      </c>
      <c r="M1691" s="91" t="s">
        <v>492</v>
      </c>
    </row>
    <row r="1692" spans="1:13" x14ac:dyDescent="0.2">
      <c r="A1692" s="191">
        <v>42160</v>
      </c>
      <c r="B1692" s="132" t="s">
        <v>1840</v>
      </c>
      <c r="C1692" s="154" t="s">
        <v>237</v>
      </c>
      <c r="D1692" s="131" t="s">
        <v>8</v>
      </c>
      <c r="E1692" s="157">
        <v>1200</v>
      </c>
      <c r="F1692" s="97">
        <f t="shared" si="60"/>
        <v>1.8293882068489247</v>
      </c>
      <c r="G1692" s="96">
        <f t="shared" si="61"/>
        <v>2.0692716267337476</v>
      </c>
      <c r="H1692" s="127">
        <v>579.91420000000005</v>
      </c>
      <c r="I1692" s="158" t="s">
        <v>12</v>
      </c>
      <c r="J1692" s="101" t="s">
        <v>491</v>
      </c>
      <c r="K1692" s="126" t="s">
        <v>1728</v>
      </c>
      <c r="L1692" s="130" t="s">
        <v>1071</v>
      </c>
      <c r="M1692" s="91" t="s">
        <v>492</v>
      </c>
    </row>
    <row r="1693" spans="1:13" x14ac:dyDescent="0.2">
      <c r="A1693" s="191">
        <v>42160</v>
      </c>
      <c r="B1693" s="132" t="s">
        <v>1146</v>
      </c>
      <c r="C1693" s="195" t="s">
        <v>158</v>
      </c>
      <c r="D1693" s="131" t="s">
        <v>9</v>
      </c>
      <c r="E1693" s="157">
        <v>200000</v>
      </c>
      <c r="F1693" s="97">
        <f t="shared" si="60"/>
        <v>304.89803447482075</v>
      </c>
      <c r="G1693" s="96">
        <f t="shared" si="61"/>
        <v>344.87860445562461</v>
      </c>
      <c r="H1693" s="127">
        <v>579.91420000000005</v>
      </c>
      <c r="I1693" s="158" t="s">
        <v>58</v>
      </c>
      <c r="J1693" s="101" t="s">
        <v>491</v>
      </c>
      <c r="K1693" s="126" t="s">
        <v>1732</v>
      </c>
      <c r="L1693" s="130" t="s">
        <v>1071</v>
      </c>
      <c r="M1693" s="91" t="s">
        <v>492</v>
      </c>
    </row>
    <row r="1694" spans="1:13" x14ac:dyDescent="0.2">
      <c r="A1694" s="191">
        <v>42161</v>
      </c>
      <c r="B1694" s="132" t="s">
        <v>1776</v>
      </c>
      <c r="C1694" s="235" t="s">
        <v>117</v>
      </c>
      <c r="D1694" s="131" t="s">
        <v>9</v>
      </c>
      <c r="E1694" s="157">
        <v>700</v>
      </c>
      <c r="F1694" s="97">
        <f t="shared" si="60"/>
        <v>1.0671431206618727</v>
      </c>
      <c r="G1694" s="96">
        <f t="shared" si="61"/>
        <v>1.2070751155946862</v>
      </c>
      <c r="H1694" s="127">
        <v>579.91420000000005</v>
      </c>
      <c r="I1694" s="158" t="s">
        <v>58</v>
      </c>
      <c r="J1694" s="101" t="s">
        <v>491</v>
      </c>
      <c r="K1694" s="126" t="s">
        <v>1729</v>
      </c>
      <c r="L1694" s="130" t="s">
        <v>1071</v>
      </c>
      <c r="M1694" s="91" t="s">
        <v>492</v>
      </c>
    </row>
    <row r="1695" spans="1:13" x14ac:dyDescent="0.2">
      <c r="A1695" s="191">
        <v>42161</v>
      </c>
      <c r="B1695" s="132" t="s">
        <v>1777</v>
      </c>
      <c r="C1695" s="235" t="s">
        <v>117</v>
      </c>
      <c r="D1695" s="131" t="s">
        <v>9</v>
      </c>
      <c r="E1695" s="157">
        <v>800</v>
      </c>
      <c r="F1695" s="97">
        <f t="shared" si="60"/>
        <v>1.2195921378992831</v>
      </c>
      <c r="G1695" s="96">
        <f t="shared" si="61"/>
        <v>1.3795144178224985</v>
      </c>
      <c r="H1695" s="127">
        <v>579.91420000000005</v>
      </c>
      <c r="I1695" s="158" t="s">
        <v>58</v>
      </c>
      <c r="J1695" s="101" t="s">
        <v>491</v>
      </c>
      <c r="K1695" s="126" t="s">
        <v>1729</v>
      </c>
      <c r="L1695" s="130" t="s">
        <v>1071</v>
      </c>
      <c r="M1695" s="91" t="s">
        <v>492</v>
      </c>
    </row>
    <row r="1696" spans="1:13" x14ac:dyDescent="0.2">
      <c r="A1696" s="191">
        <v>42161</v>
      </c>
      <c r="B1696" s="132" t="s">
        <v>1841</v>
      </c>
      <c r="C1696" s="235" t="s">
        <v>117</v>
      </c>
      <c r="D1696" s="131" t="s">
        <v>8</v>
      </c>
      <c r="E1696" s="157">
        <v>1700</v>
      </c>
      <c r="F1696" s="97">
        <f t="shared" si="60"/>
        <v>2.5916332930359767</v>
      </c>
      <c r="G1696" s="96">
        <f t="shared" si="61"/>
        <v>2.9314681378728094</v>
      </c>
      <c r="H1696" s="127">
        <v>579.91420000000005</v>
      </c>
      <c r="I1696" s="158" t="s">
        <v>12</v>
      </c>
      <c r="J1696" s="101" t="s">
        <v>491</v>
      </c>
      <c r="K1696" s="126" t="s">
        <v>1731</v>
      </c>
      <c r="L1696" s="130" t="s">
        <v>1071</v>
      </c>
      <c r="M1696" s="91" t="s">
        <v>492</v>
      </c>
    </row>
    <row r="1697" spans="1:13" x14ac:dyDescent="0.2">
      <c r="A1697" s="191">
        <v>42161</v>
      </c>
      <c r="B1697" s="132" t="s">
        <v>1842</v>
      </c>
      <c r="C1697" s="235" t="s">
        <v>117</v>
      </c>
      <c r="D1697" s="131" t="s">
        <v>8</v>
      </c>
      <c r="E1697" s="157">
        <v>100</v>
      </c>
      <c r="F1697" s="97">
        <f t="shared" si="60"/>
        <v>0.15244901723741039</v>
      </c>
      <c r="G1697" s="96">
        <f t="shared" si="61"/>
        <v>0.17243930222781231</v>
      </c>
      <c r="H1697" s="127">
        <v>579.91420000000005</v>
      </c>
      <c r="I1697" s="158" t="s">
        <v>12</v>
      </c>
      <c r="J1697" s="101" t="s">
        <v>491</v>
      </c>
      <c r="K1697" s="126" t="s">
        <v>1731</v>
      </c>
      <c r="L1697" s="130" t="s">
        <v>1071</v>
      </c>
      <c r="M1697" s="91" t="s">
        <v>492</v>
      </c>
    </row>
    <row r="1698" spans="1:13" x14ac:dyDescent="0.2">
      <c r="A1698" s="191">
        <v>42161</v>
      </c>
      <c r="B1698" s="161" t="s">
        <v>1843</v>
      </c>
      <c r="C1698" s="154" t="s">
        <v>117</v>
      </c>
      <c r="D1698" s="131" t="s">
        <v>8</v>
      </c>
      <c r="E1698" s="157">
        <v>100</v>
      </c>
      <c r="F1698" s="97">
        <f t="shared" si="60"/>
        <v>0.15244901723741039</v>
      </c>
      <c r="G1698" s="96">
        <f t="shared" si="61"/>
        <v>0.17243930222781231</v>
      </c>
      <c r="H1698" s="127">
        <v>579.91420000000005</v>
      </c>
      <c r="I1698" s="158" t="s">
        <v>12</v>
      </c>
      <c r="J1698" s="101" t="s">
        <v>491</v>
      </c>
      <c r="K1698" s="126" t="s">
        <v>1731</v>
      </c>
      <c r="L1698" s="130" t="s">
        <v>1071</v>
      </c>
      <c r="M1698" s="91" t="s">
        <v>492</v>
      </c>
    </row>
    <row r="1699" spans="1:13" x14ac:dyDescent="0.2">
      <c r="A1699" s="191">
        <v>42161</v>
      </c>
      <c r="B1699" s="161" t="s">
        <v>1844</v>
      </c>
      <c r="C1699" s="154" t="s">
        <v>117</v>
      </c>
      <c r="D1699" s="131" t="s">
        <v>8</v>
      </c>
      <c r="E1699" s="157">
        <v>1700</v>
      </c>
      <c r="F1699" s="97">
        <f t="shared" si="60"/>
        <v>2.5916332930359767</v>
      </c>
      <c r="G1699" s="96">
        <f t="shared" si="61"/>
        <v>2.9314681378728094</v>
      </c>
      <c r="H1699" s="127">
        <v>579.91420000000005</v>
      </c>
      <c r="I1699" s="158" t="s">
        <v>12</v>
      </c>
      <c r="J1699" s="101" t="s">
        <v>491</v>
      </c>
      <c r="K1699" s="126" t="s">
        <v>1731</v>
      </c>
      <c r="L1699" s="130" t="s">
        <v>1071</v>
      </c>
      <c r="M1699" s="91" t="s">
        <v>492</v>
      </c>
    </row>
    <row r="1700" spans="1:13" x14ac:dyDescent="0.2">
      <c r="A1700" s="191">
        <v>42161</v>
      </c>
      <c r="B1700" s="161" t="s">
        <v>1845</v>
      </c>
      <c r="C1700" s="235" t="s">
        <v>237</v>
      </c>
      <c r="D1700" s="131" t="s">
        <v>8</v>
      </c>
      <c r="E1700" s="157">
        <v>1300</v>
      </c>
      <c r="F1700" s="97">
        <f t="shared" si="60"/>
        <v>1.9818372240863349</v>
      </c>
      <c r="G1700" s="96">
        <f t="shared" si="61"/>
        <v>2.24171092896156</v>
      </c>
      <c r="H1700" s="127">
        <v>579.91420000000005</v>
      </c>
      <c r="I1700" s="158" t="s">
        <v>12</v>
      </c>
      <c r="J1700" s="101" t="s">
        <v>491</v>
      </c>
      <c r="K1700" s="126" t="s">
        <v>1731</v>
      </c>
      <c r="L1700" s="130" t="s">
        <v>1071</v>
      </c>
      <c r="M1700" s="91" t="s">
        <v>492</v>
      </c>
    </row>
    <row r="1701" spans="1:13" x14ac:dyDescent="0.2">
      <c r="A1701" s="191">
        <v>42164</v>
      </c>
      <c r="B1701" s="161" t="s">
        <v>1803</v>
      </c>
      <c r="C1701" s="235" t="s">
        <v>117</v>
      </c>
      <c r="D1701" s="131" t="s">
        <v>11</v>
      </c>
      <c r="E1701" s="157">
        <v>700</v>
      </c>
      <c r="F1701" s="97">
        <f t="shared" si="60"/>
        <v>1.0671431206618727</v>
      </c>
      <c r="G1701" s="96">
        <f t="shared" si="61"/>
        <v>1.2070751155946862</v>
      </c>
      <c r="H1701" s="127">
        <v>579.91420000000005</v>
      </c>
      <c r="I1701" s="158" t="s">
        <v>61</v>
      </c>
      <c r="J1701" s="101" t="s">
        <v>491</v>
      </c>
      <c r="K1701" s="126" t="s">
        <v>1734</v>
      </c>
      <c r="L1701" s="130" t="s">
        <v>1071</v>
      </c>
      <c r="M1701" s="91" t="s">
        <v>492</v>
      </c>
    </row>
    <row r="1702" spans="1:13" x14ac:dyDescent="0.2">
      <c r="A1702" s="191">
        <v>42164</v>
      </c>
      <c r="B1702" s="161" t="s">
        <v>1804</v>
      </c>
      <c r="C1702" s="235" t="s">
        <v>117</v>
      </c>
      <c r="D1702" s="131" t="s">
        <v>11</v>
      </c>
      <c r="E1702" s="157">
        <v>700</v>
      </c>
      <c r="F1702" s="97">
        <f t="shared" si="60"/>
        <v>1.0671431206618727</v>
      </c>
      <c r="G1702" s="96">
        <f t="shared" si="61"/>
        <v>1.2070751155946862</v>
      </c>
      <c r="H1702" s="127">
        <v>579.91420000000005</v>
      </c>
      <c r="I1702" s="158" t="s">
        <v>61</v>
      </c>
      <c r="J1702" s="101" t="s">
        <v>491</v>
      </c>
      <c r="K1702" s="126" t="s">
        <v>1734</v>
      </c>
      <c r="L1702" s="130" t="s">
        <v>1071</v>
      </c>
      <c r="M1702" s="91" t="s">
        <v>492</v>
      </c>
    </row>
    <row r="1703" spans="1:13" x14ac:dyDescent="0.2">
      <c r="A1703" s="191">
        <v>42164</v>
      </c>
      <c r="B1703" s="161" t="s">
        <v>1803</v>
      </c>
      <c r="C1703" s="235" t="s">
        <v>117</v>
      </c>
      <c r="D1703" s="131" t="s">
        <v>11</v>
      </c>
      <c r="E1703" s="157">
        <v>400</v>
      </c>
      <c r="F1703" s="97">
        <f t="shared" si="60"/>
        <v>0.60979606894964156</v>
      </c>
      <c r="G1703" s="96">
        <f t="shared" si="61"/>
        <v>0.68975720891124925</v>
      </c>
      <c r="H1703" s="127">
        <v>579.91420000000005</v>
      </c>
      <c r="I1703" s="158" t="s">
        <v>110</v>
      </c>
      <c r="J1703" s="101" t="s">
        <v>491</v>
      </c>
      <c r="K1703" s="126" t="s">
        <v>1736</v>
      </c>
      <c r="L1703" s="130" t="s">
        <v>1071</v>
      </c>
      <c r="M1703" s="91" t="s">
        <v>492</v>
      </c>
    </row>
    <row r="1704" spans="1:13" x14ac:dyDescent="0.2">
      <c r="A1704" s="191">
        <v>42164</v>
      </c>
      <c r="B1704" s="161" t="s">
        <v>1804</v>
      </c>
      <c r="C1704" s="154" t="s">
        <v>117</v>
      </c>
      <c r="D1704" s="131" t="s">
        <v>11</v>
      </c>
      <c r="E1704" s="157">
        <v>400</v>
      </c>
      <c r="F1704" s="97">
        <f t="shared" si="60"/>
        <v>0.60979606894964156</v>
      </c>
      <c r="G1704" s="96">
        <f t="shared" si="61"/>
        <v>0.68975720891124925</v>
      </c>
      <c r="H1704" s="127">
        <v>579.91420000000005</v>
      </c>
      <c r="I1704" s="158" t="s">
        <v>110</v>
      </c>
      <c r="J1704" s="101" t="s">
        <v>491</v>
      </c>
      <c r="K1704" s="126" t="s">
        <v>1736</v>
      </c>
      <c r="L1704" s="130" t="s">
        <v>1071</v>
      </c>
      <c r="M1704" s="91" t="s">
        <v>492</v>
      </c>
    </row>
    <row r="1705" spans="1:13" x14ac:dyDescent="0.2">
      <c r="A1705" s="191">
        <v>42165</v>
      </c>
      <c r="B1705" s="161" t="s">
        <v>1805</v>
      </c>
      <c r="C1705" s="154" t="s">
        <v>117</v>
      </c>
      <c r="D1705" s="131" t="s">
        <v>11</v>
      </c>
      <c r="E1705" s="157">
        <v>800</v>
      </c>
      <c r="F1705" s="97">
        <f t="shared" si="60"/>
        <v>1.2195921378992831</v>
      </c>
      <c r="G1705" s="96">
        <f t="shared" si="61"/>
        <v>1.3795144178224985</v>
      </c>
      <c r="H1705" s="127">
        <v>579.91420000000005</v>
      </c>
      <c r="I1705" s="158" t="s">
        <v>61</v>
      </c>
      <c r="J1705" s="101" t="s">
        <v>491</v>
      </c>
      <c r="K1705" s="126" t="s">
        <v>1734</v>
      </c>
      <c r="L1705" s="130" t="s">
        <v>1071</v>
      </c>
      <c r="M1705" s="91" t="s">
        <v>492</v>
      </c>
    </row>
    <row r="1706" spans="1:13" x14ac:dyDescent="0.2">
      <c r="A1706" s="191">
        <v>42165</v>
      </c>
      <c r="B1706" s="161" t="s">
        <v>1806</v>
      </c>
      <c r="C1706" s="154" t="s">
        <v>117</v>
      </c>
      <c r="D1706" s="131" t="s">
        <v>11</v>
      </c>
      <c r="E1706" s="157">
        <v>600</v>
      </c>
      <c r="F1706" s="97">
        <f t="shared" si="60"/>
        <v>0.91469410342446233</v>
      </c>
      <c r="G1706" s="96">
        <f t="shared" si="61"/>
        <v>1.0346358133668738</v>
      </c>
      <c r="H1706" s="127">
        <v>579.91420000000005</v>
      </c>
      <c r="I1706" s="158" t="s">
        <v>61</v>
      </c>
      <c r="J1706" s="101" t="s">
        <v>491</v>
      </c>
      <c r="K1706" s="126" t="s">
        <v>1734</v>
      </c>
      <c r="L1706" s="130" t="s">
        <v>1071</v>
      </c>
      <c r="M1706" s="91" t="s">
        <v>492</v>
      </c>
    </row>
    <row r="1707" spans="1:13" x14ac:dyDescent="0.2">
      <c r="A1707" s="191">
        <v>42165</v>
      </c>
      <c r="B1707" s="161" t="s">
        <v>1805</v>
      </c>
      <c r="C1707" s="154" t="s">
        <v>117</v>
      </c>
      <c r="D1707" s="131" t="s">
        <v>11</v>
      </c>
      <c r="E1707" s="157">
        <v>1000</v>
      </c>
      <c r="F1707" s="97">
        <f t="shared" si="60"/>
        <v>1.5244901723741038</v>
      </c>
      <c r="G1707" s="96">
        <f t="shared" si="61"/>
        <v>1.724393022278123</v>
      </c>
      <c r="H1707" s="127">
        <v>579.91420000000005</v>
      </c>
      <c r="I1707" s="158" t="s">
        <v>110</v>
      </c>
      <c r="J1707" s="101" t="s">
        <v>491</v>
      </c>
      <c r="K1707" s="126" t="s">
        <v>1735</v>
      </c>
      <c r="L1707" s="130" t="s">
        <v>1071</v>
      </c>
      <c r="M1707" s="91" t="s">
        <v>492</v>
      </c>
    </row>
    <row r="1708" spans="1:13" x14ac:dyDescent="0.2">
      <c r="A1708" s="191">
        <v>42165</v>
      </c>
      <c r="B1708" s="161" t="s">
        <v>1806</v>
      </c>
      <c r="C1708" s="154" t="s">
        <v>117</v>
      </c>
      <c r="D1708" s="131" t="s">
        <v>11</v>
      </c>
      <c r="E1708" s="157">
        <v>1000</v>
      </c>
      <c r="F1708" s="97">
        <f t="shared" si="60"/>
        <v>1.5244901723741038</v>
      </c>
      <c r="G1708" s="96">
        <f t="shared" si="61"/>
        <v>1.724393022278123</v>
      </c>
      <c r="H1708" s="127">
        <v>579.91420000000005</v>
      </c>
      <c r="I1708" s="158" t="s">
        <v>110</v>
      </c>
      <c r="J1708" s="101" t="s">
        <v>491</v>
      </c>
      <c r="K1708" s="126" t="s">
        <v>1735</v>
      </c>
      <c r="L1708" s="130" t="s">
        <v>1071</v>
      </c>
      <c r="M1708" s="91" t="s">
        <v>492</v>
      </c>
    </row>
    <row r="1709" spans="1:13" x14ac:dyDescent="0.2">
      <c r="A1709" s="191">
        <v>42165</v>
      </c>
      <c r="B1709" s="161" t="s">
        <v>1846</v>
      </c>
      <c r="C1709" s="154" t="s">
        <v>117</v>
      </c>
      <c r="D1709" s="131" t="s">
        <v>8</v>
      </c>
      <c r="E1709" s="157">
        <v>600</v>
      </c>
      <c r="F1709" s="97">
        <f t="shared" si="60"/>
        <v>0.91469410342446233</v>
      </c>
      <c r="G1709" s="96">
        <f t="shared" si="61"/>
        <v>1.0346358133668738</v>
      </c>
      <c r="H1709" s="127">
        <v>579.91420000000005</v>
      </c>
      <c r="I1709" s="158" t="s">
        <v>12</v>
      </c>
      <c r="J1709" s="101" t="s">
        <v>491</v>
      </c>
      <c r="K1709" s="126" t="s">
        <v>1730</v>
      </c>
      <c r="L1709" s="130" t="s">
        <v>1071</v>
      </c>
      <c r="M1709" s="91" t="s">
        <v>492</v>
      </c>
    </row>
    <row r="1710" spans="1:13" x14ac:dyDescent="0.2">
      <c r="A1710" s="191">
        <v>42165</v>
      </c>
      <c r="B1710" s="161" t="s">
        <v>1847</v>
      </c>
      <c r="C1710" s="154" t="s">
        <v>117</v>
      </c>
      <c r="D1710" s="131" t="s">
        <v>8</v>
      </c>
      <c r="E1710" s="157">
        <v>2500</v>
      </c>
      <c r="F1710" s="97">
        <f t="shared" si="60"/>
        <v>3.8112254309352593</v>
      </c>
      <c r="G1710" s="96">
        <f t="shared" si="61"/>
        <v>4.3109825556953076</v>
      </c>
      <c r="H1710" s="127">
        <v>579.91420000000005</v>
      </c>
      <c r="I1710" s="158" t="s">
        <v>12</v>
      </c>
      <c r="J1710" s="101" t="s">
        <v>491</v>
      </c>
      <c r="K1710" s="126" t="s">
        <v>1730</v>
      </c>
      <c r="L1710" s="130" t="s">
        <v>1071</v>
      </c>
      <c r="M1710" s="91" t="s">
        <v>492</v>
      </c>
    </row>
    <row r="1711" spans="1:13" x14ac:dyDescent="0.2">
      <c r="A1711" s="191">
        <v>42165</v>
      </c>
      <c r="B1711" s="161" t="s">
        <v>1848</v>
      </c>
      <c r="C1711" s="154" t="s">
        <v>117</v>
      </c>
      <c r="D1711" s="131" t="s">
        <v>8</v>
      </c>
      <c r="E1711" s="157">
        <v>500</v>
      </c>
      <c r="F1711" s="97">
        <f t="shared" si="60"/>
        <v>0.76224508618705189</v>
      </c>
      <c r="G1711" s="96">
        <f t="shared" si="61"/>
        <v>0.86219651113906148</v>
      </c>
      <c r="H1711" s="127">
        <v>579.91420000000005</v>
      </c>
      <c r="I1711" s="158" t="s">
        <v>12</v>
      </c>
      <c r="J1711" s="101" t="s">
        <v>491</v>
      </c>
      <c r="K1711" s="126" t="s">
        <v>1730</v>
      </c>
      <c r="L1711" s="130" t="s">
        <v>1071</v>
      </c>
      <c r="M1711" s="91" t="s">
        <v>492</v>
      </c>
    </row>
    <row r="1712" spans="1:13" x14ac:dyDescent="0.2">
      <c r="A1712" s="191">
        <v>42165</v>
      </c>
      <c r="B1712" s="161" t="s">
        <v>1849</v>
      </c>
      <c r="C1712" s="154" t="s">
        <v>117</v>
      </c>
      <c r="D1712" s="131" t="s">
        <v>8</v>
      </c>
      <c r="E1712" s="157">
        <v>3000</v>
      </c>
      <c r="F1712" s="97">
        <f t="shared" si="60"/>
        <v>4.5734705171223116</v>
      </c>
      <c r="G1712" s="96">
        <f t="shared" si="61"/>
        <v>5.1731790668343693</v>
      </c>
      <c r="H1712" s="127">
        <v>579.91420000000005</v>
      </c>
      <c r="I1712" s="158" t="s">
        <v>12</v>
      </c>
      <c r="J1712" s="101" t="s">
        <v>491</v>
      </c>
      <c r="K1712" s="126" t="s">
        <v>1730</v>
      </c>
      <c r="L1712" s="130" t="s">
        <v>1071</v>
      </c>
      <c r="M1712" s="91" t="s">
        <v>492</v>
      </c>
    </row>
    <row r="1713" spans="1:13" x14ac:dyDescent="0.2">
      <c r="A1713" s="191">
        <v>42165</v>
      </c>
      <c r="B1713" s="161" t="s">
        <v>1850</v>
      </c>
      <c r="C1713" s="154" t="s">
        <v>117</v>
      </c>
      <c r="D1713" s="131" t="s">
        <v>8</v>
      </c>
      <c r="E1713" s="157">
        <v>800</v>
      </c>
      <c r="F1713" s="97">
        <f t="shared" si="60"/>
        <v>1.2195921378992831</v>
      </c>
      <c r="G1713" s="96">
        <f t="shared" si="61"/>
        <v>1.3795144178224985</v>
      </c>
      <c r="H1713" s="127">
        <v>579.91420000000005</v>
      </c>
      <c r="I1713" s="158" t="s">
        <v>12</v>
      </c>
      <c r="J1713" s="101" t="s">
        <v>491</v>
      </c>
      <c r="K1713" s="126" t="s">
        <v>1730</v>
      </c>
      <c r="L1713" s="130" t="s">
        <v>1071</v>
      </c>
      <c r="M1713" s="91" t="s">
        <v>492</v>
      </c>
    </row>
    <row r="1714" spans="1:13" x14ac:dyDescent="0.2">
      <c r="A1714" s="191">
        <v>42165</v>
      </c>
      <c r="B1714" s="161" t="s">
        <v>1851</v>
      </c>
      <c r="C1714" s="154" t="s">
        <v>117</v>
      </c>
      <c r="D1714" s="131" t="s">
        <v>8</v>
      </c>
      <c r="E1714" s="157">
        <v>1050</v>
      </c>
      <c r="F1714" s="97">
        <f t="shared" si="60"/>
        <v>1.600714680992809</v>
      </c>
      <c r="G1714" s="96">
        <f t="shared" si="61"/>
        <v>1.8106126733920291</v>
      </c>
      <c r="H1714" s="127">
        <v>579.91420000000005</v>
      </c>
      <c r="I1714" s="158" t="s">
        <v>12</v>
      </c>
      <c r="J1714" s="101" t="s">
        <v>491</v>
      </c>
      <c r="K1714" s="126" t="s">
        <v>1730</v>
      </c>
      <c r="L1714" s="130" t="s">
        <v>1071</v>
      </c>
      <c r="M1714" s="91" t="s">
        <v>492</v>
      </c>
    </row>
    <row r="1715" spans="1:13" x14ac:dyDescent="0.2">
      <c r="A1715" s="191">
        <v>42165</v>
      </c>
      <c r="B1715" s="161" t="s">
        <v>1852</v>
      </c>
      <c r="C1715" s="154" t="s">
        <v>271</v>
      </c>
      <c r="D1715" s="131" t="s">
        <v>8</v>
      </c>
      <c r="E1715" s="157">
        <v>5000</v>
      </c>
      <c r="F1715" s="97">
        <f t="shared" si="60"/>
        <v>7.6224508618705187</v>
      </c>
      <c r="G1715" s="96">
        <f t="shared" si="61"/>
        <v>8.6219651113906153</v>
      </c>
      <c r="H1715" s="127">
        <v>579.91420000000005</v>
      </c>
      <c r="I1715" s="158" t="s">
        <v>12</v>
      </c>
      <c r="J1715" s="101" t="s">
        <v>491</v>
      </c>
      <c r="K1715" s="126" t="s">
        <v>1730</v>
      </c>
      <c r="L1715" s="130" t="s">
        <v>1071</v>
      </c>
      <c r="M1715" s="91" t="s">
        <v>492</v>
      </c>
    </row>
    <row r="1716" spans="1:13" x14ac:dyDescent="0.2">
      <c r="A1716" s="191">
        <v>42165</v>
      </c>
      <c r="B1716" s="161" t="s">
        <v>1853</v>
      </c>
      <c r="C1716" s="154" t="s">
        <v>271</v>
      </c>
      <c r="D1716" s="131" t="s">
        <v>8</v>
      </c>
      <c r="E1716" s="157">
        <v>3000</v>
      </c>
      <c r="F1716" s="97">
        <f t="shared" si="60"/>
        <v>4.5734705171223116</v>
      </c>
      <c r="G1716" s="96">
        <f t="shared" si="61"/>
        <v>5.1731790668343693</v>
      </c>
      <c r="H1716" s="127">
        <v>579.91420000000005</v>
      </c>
      <c r="I1716" s="158" t="s">
        <v>12</v>
      </c>
      <c r="J1716" s="101" t="s">
        <v>491</v>
      </c>
      <c r="K1716" s="126" t="s">
        <v>1730</v>
      </c>
      <c r="L1716" s="130" t="s">
        <v>1071</v>
      </c>
      <c r="M1716" s="91" t="s">
        <v>492</v>
      </c>
    </row>
    <row r="1717" spans="1:13" x14ac:dyDescent="0.2">
      <c r="A1717" s="191">
        <v>42165</v>
      </c>
      <c r="B1717" s="161" t="s">
        <v>1854</v>
      </c>
      <c r="C1717" s="154" t="s">
        <v>237</v>
      </c>
      <c r="D1717" s="131" t="s">
        <v>8</v>
      </c>
      <c r="E1717" s="157">
        <v>1100</v>
      </c>
      <c r="F1717" s="97">
        <f t="shared" si="60"/>
        <v>1.6769391896115142</v>
      </c>
      <c r="G1717" s="96">
        <f t="shared" si="61"/>
        <v>1.8968323245059353</v>
      </c>
      <c r="H1717" s="127">
        <v>579.91420000000005</v>
      </c>
      <c r="I1717" s="158" t="s">
        <v>12</v>
      </c>
      <c r="J1717" s="101" t="s">
        <v>491</v>
      </c>
      <c r="K1717" s="126" t="s">
        <v>1730</v>
      </c>
      <c r="L1717" s="130" t="s">
        <v>1071</v>
      </c>
      <c r="M1717" s="91" t="s">
        <v>492</v>
      </c>
    </row>
    <row r="1718" spans="1:13" x14ac:dyDescent="0.2">
      <c r="A1718" s="191">
        <v>42166</v>
      </c>
      <c r="B1718" s="161" t="s">
        <v>1807</v>
      </c>
      <c r="C1718" s="154" t="s">
        <v>117</v>
      </c>
      <c r="D1718" s="131" t="s">
        <v>11</v>
      </c>
      <c r="E1718" s="157">
        <v>800</v>
      </c>
      <c r="F1718" s="97">
        <f t="shared" si="60"/>
        <v>1.2195921378992831</v>
      </c>
      <c r="G1718" s="96">
        <f t="shared" si="61"/>
        <v>1.3795144178224985</v>
      </c>
      <c r="H1718" s="127">
        <v>579.91420000000005</v>
      </c>
      <c r="I1718" s="158" t="s">
        <v>61</v>
      </c>
      <c r="J1718" s="101" t="s">
        <v>491</v>
      </c>
      <c r="K1718" s="126" t="s">
        <v>1734</v>
      </c>
      <c r="L1718" s="130" t="s">
        <v>1071</v>
      </c>
      <c r="M1718" s="91" t="s">
        <v>492</v>
      </c>
    </row>
    <row r="1719" spans="1:13" x14ac:dyDescent="0.2">
      <c r="A1719" s="191">
        <v>42166</v>
      </c>
      <c r="B1719" s="161" t="s">
        <v>1808</v>
      </c>
      <c r="C1719" s="154" t="s">
        <v>117</v>
      </c>
      <c r="D1719" s="131" t="s">
        <v>11</v>
      </c>
      <c r="E1719" s="157">
        <v>800</v>
      </c>
      <c r="F1719" s="97">
        <f t="shared" si="60"/>
        <v>1.2195921378992831</v>
      </c>
      <c r="G1719" s="96">
        <f t="shared" si="61"/>
        <v>1.3795144178224985</v>
      </c>
      <c r="H1719" s="127">
        <v>579.91420000000005</v>
      </c>
      <c r="I1719" s="158" t="s">
        <v>61</v>
      </c>
      <c r="J1719" s="101" t="s">
        <v>491</v>
      </c>
      <c r="K1719" s="126" t="s">
        <v>1734</v>
      </c>
      <c r="L1719" s="130" t="s">
        <v>1071</v>
      </c>
      <c r="M1719" s="91" t="s">
        <v>492</v>
      </c>
    </row>
    <row r="1720" spans="1:13" x14ac:dyDescent="0.2">
      <c r="A1720" s="191">
        <v>42166</v>
      </c>
      <c r="B1720" s="161" t="s">
        <v>1807</v>
      </c>
      <c r="C1720" s="154" t="s">
        <v>117</v>
      </c>
      <c r="D1720" s="131" t="s">
        <v>11</v>
      </c>
      <c r="E1720" s="157">
        <v>1000</v>
      </c>
      <c r="F1720" s="97">
        <f t="shared" si="60"/>
        <v>1.5244901723741038</v>
      </c>
      <c r="G1720" s="96">
        <f t="shared" si="61"/>
        <v>1.724393022278123</v>
      </c>
      <c r="H1720" s="127">
        <v>579.91420000000005</v>
      </c>
      <c r="I1720" s="158" t="s">
        <v>110</v>
      </c>
      <c r="J1720" s="101" t="s">
        <v>491</v>
      </c>
      <c r="K1720" s="126" t="s">
        <v>1735</v>
      </c>
      <c r="L1720" s="130" t="s">
        <v>1071</v>
      </c>
      <c r="M1720" s="91" t="s">
        <v>492</v>
      </c>
    </row>
    <row r="1721" spans="1:13" x14ac:dyDescent="0.2">
      <c r="A1721" s="191">
        <v>42166</v>
      </c>
      <c r="B1721" s="161" t="s">
        <v>1808</v>
      </c>
      <c r="C1721" s="154" t="s">
        <v>117</v>
      </c>
      <c r="D1721" s="131" t="s">
        <v>11</v>
      </c>
      <c r="E1721" s="157">
        <v>1000</v>
      </c>
      <c r="F1721" s="97">
        <f t="shared" si="60"/>
        <v>1.5244901723741038</v>
      </c>
      <c r="G1721" s="96">
        <f t="shared" si="61"/>
        <v>1.724393022278123</v>
      </c>
      <c r="H1721" s="127">
        <v>579.91420000000005</v>
      </c>
      <c r="I1721" s="158" t="s">
        <v>110</v>
      </c>
      <c r="J1721" s="101" t="s">
        <v>491</v>
      </c>
      <c r="K1721" s="126" t="s">
        <v>1735</v>
      </c>
      <c r="L1721" s="130" t="s">
        <v>1071</v>
      </c>
      <c r="M1721" s="91" t="s">
        <v>492</v>
      </c>
    </row>
    <row r="1722" spans="1:13" x14ac:dyDescent="0.2">
      <c r="A1722" s="191">
        <v>42166</v>
      </c>
      <c r="B1722" s="161" t="s">
        <v>1851</v>
      </c>
      <c r="C1722" s="154" t="s">
        <v>117</v>
      </c>
      <c r="D1722" s="131" t="s">
        <v>8</v>
      </c>
      <c r="E1722" s="157">
        <v>2850</v>
      </c>
      <c r="F1722" s="97">
        <f t="shared" si="60"/>
        <v>4.3447969912661959</v>
      </c>
      <c r="G1722" s="96">
        <f t="shared" si="61"/>
        <v>4.9145201134926504</v>
      </c>
      <c r="H1722" s="127">
        <v>579.91420000000005</v>
      </c>
      <c r="I1722" s="158" t="s">
        <v>12</v>
      </c>
      <c r="J1722" s="101" t="s">
        <v>491</v>
      </c>
      <c r="K1722" s="126" t="s">
        <v>1730</v>
      </c>
      <c r="L1722" s="130" t="s">
        <v>1071</v>
      </c>
      <c r="M1722" s="91" t="s">
        <v>492</v>
      </c>
    </row>
    <row r="1723" spans="1:13" x14ac:dyDescent="0.2">
      <c r="A1723" s="191">
        <v>42166</v>
      </c>
      <c r="B1723" s="161" t="s">
        <v>1853</v>
      </c>
      <c r="C1723" s="154" t="s">
        <v>271</v>
      </c>
      <c r="D1723" s="131" t="s">
        <v>8</v>
      </c>
      <c r="E1723" s="157">
        <v>3000</v>
      </c>
      <c r="F1723" s="97">
        <f t="shared" si="60"/>
        <v>4.5734705171223116</v>
      </c>
      <c r="G1723" s="96">
        <f t="shared" si="61"/>
        <v>5.1731790668343693</v>
      </c>
      <c r="H1723" s="127">
        <v>579.91420000000005</v>
      </c>
      <c r="I1723" s="158" t="s">
        <v>12</v>
      </c>
      <c r="J1723" s="101" t="s">
        <v>491</v>
      </c>
      <c r="K1723" s="126" t="s">
        <v>1730</v>
      </c>
      <c r="L1723" s="130" t="s">
        <v>1071</v>
      </c>
      <c r="M1723" s="91" t="s">
        <v>492</v>
      </c>
    </row>
    <row r="1724" spans="1:13" x14ac:dyDescent="0.2">
      <c r="A1724" s="191">
        <v>42166</v>
      </c>
      <c r="B1724" s="161" t="s">
        <v>1852</v>
      </c>
      <c r="C1724" s="154" t="s">
        <v>271</v>
      </c>
      <c r="D1724" s="131" t="s">
        <v>8</v>
      </c>
      <c r="E1724" s="157">
        <v>5000</v>
      </c>
      <c r="F1724" s="97">
        <f t="shared" si="60"/>
        <v>7.6224508618705187</v>
      </c>
      <c r="G1724" s="96">
        <f t="shared" si="61"/>
        <v>8.6219651113906153</v>
      </c>
      <c r="H1724" s="127">
        <v>579.91420000000005</v>
      </c>
      <c r="I1724" s="158" t="s">
        <v>12</v>
      </c>
      <c r="J1724" s="101" t="s">
        <v>491</v>
      </c>
      <c r="K1724" s="126" t="s">
        <v>1730</v>
      </c>
      <c r="L1724" s="130" t="s">
        <v>1071</v>
      </c>
      <c r="M1724" s="91" t="s">
        <v>492</v>
      </c>
    </row>
    <row r="1725" spans="1:13" x14ac:dyDescent="0.2">
      <c r="A1725" s="191">
        <v>42166</v>
      </c>
      <c r="B1725" s="163" t="s">
        <v>1854</v>
      </c>
      <c r="C1725" s="154" t="s">
        <v>237</v>
      </c>
      <c r="D1725" s="131" t="s">
        <v>8</v>
      </c>
      <c r="E1725" s="157">
        <v>3100</v>
      </c>
      <c r="F1725" s="97">
        <f t="shared" si="60"/>
        <v>4.725919534359722</v>
      </c>
      <c r="G1725" s="96">
        <f t="shared" si="61"/>
        <v>5.3456183690621817</v>
      </c>
      <c r="H1725" s="127">
        <v>579.91420000000005</v>
      </c>
      <c r="I1725" s="158" t="s">
        <v>12</v>
      </c>
      <c r="J1725" s="101" t="s">
        <v>491</v>
      </c>
      <c r="K1725" s="126" t="s">
        <v>1730</v>
      </c>
      <c r="L1725" s="130" t="s">
        <v>1071</v>
      </c>
      <c r="M1725" s="91" t="s">
        <v>492</v>
      </c>
    </row>
    <row r="1726" spans="1:13" x14ac:dyDescent="0.2">
      <c r="A1726" s="191">
        <v>42167</v>
      </c>
      <c r="B1726" s="163" t="s">
        <v>1778</v>
      </c>
      <c r="C1726" s="154" t="s">
        <v>117</v>
      </c>
      <c r="D1726" s="131" t="s">
        <v>9</v>
      </c>
      <c r="E1726" s="157">
        <v>800</v>
      </c>
      <c r="F1726" s="97">
        <f t="shared" si="60"/>
        <v>1.2195921378992831</v>
      </c>
      <c r="G1726" s="96">
        <f t="shared" si="61"/>
        <v>1.3795144178224985</v>
      </c>
      <c r="H1726" s="127">
        <v>579.91420000000005</v>
      </c>
      <c r="I1726" s="158" t="s">
        <v>58</v>
      </c>
      <c r="J1726" s="101" t="s">
        <v>491</v>
      </c>
      <c r="K1726" s="126" t="s">
        <v>1733</v>
      </c>
      <c r="L1726" s="130" t="s">
        <v>1071</v>
      </c>
      <c r="M1726" s="91" t="s">
        <v>492</v>
      </c>
    </row>
    <row r="1727" spans="1:13" x14ac:dyDescent="0.2">
      <c r="A1727" s="191">
        <v>42167</v>
      </c>
      <c r="B1727" s="161" t="s">
        <v>1780</v>
      </c>
      <c r="C1727" s="154" t="s">
        <v>117</v>
      </c>
      <c r="D1727" s="131" t="s">
        <v>9</v>
      </c>
      <c r="E1727" s="157">
        <v>800</v>
      </c>
      <c r="F1727" s="97">
        <f t="shared" si="60"/>
        <v>1.2195921378992831</v>
      </c>
      <c r="G1727" s="96">
        <f t="shared" si="61"/>
        <v>1.3795144178224985</v>
      </c>
      <c r="H1727" s="127">
        <v>579.91420000000005</v>
      </c>
      <c r="I1727" s="158" t="s">
        <v>58</v>
      </c>
      <c r="J1727" s="101" t="s">
        <v>491</v>
      </c>
      <c r="K1727" s="126" t="s">
        <v>1733</v>
      </c>
      <c r="L1727" s="130" t="s">
        <v>1071</v>
      </c>
      <c r="M1727" s="91" t="s">
        <v>492</v>
      </c>
    </row>
    <row r="1728" spans="1:13" x14ac:dyDescent="0.2">
      <c r="A1728" s="191">
        <v>42167</v>
      </c>
      <c r="B1728" s="161" t="s">
        <v>1779</v>
      </c>
      <c r="C1728" s="154" t="s">
        <v>117</v>
      </c>
      <c r="D1728" s="131" t="s">
        <v>9</v>
      </c>
      <c r="E1728" s="157">
        <v>700</v>
      </c>
      <c r="F1728" s="97">
        <f t="shared" si="60"/>
        <v>1.0671431206618727</v>
      </c>
      <c r="G1728" s="96">
        <f t="shared" si="61"/>
        <v>1.2070751155946862</v>
      </c>
      <c r="H1728" s="127">
        <v>579.91420000000005</v>
      </c>
      <c r="I1728" s="158" t="s">
        <v>58</v>
      </c>
      <c r="J1728" s="101" t="s">
        <v>491</v>
      </c>
      <c r="K1728" s="126" t="s">
        <v>1733</v>
      </c>
      <c r="L1728" s="130" t="s">
        <v>1071</v>
      </c>
      <c r="M1728" s="91" t="s">
        <v>492</v>
      </c>
    </row>
    <row r="1729" spans="1:13" x14ac:dyDescent="0.2">
      <c r="A1729" s="191">
        <v>42167</v>
      </c>
      <c r="B1729" s="161" t="s">
        <v>1781</v>
      </c>
      <c r="C1729" s="154" t="s">
        <v>117</v>
      </c>
      <c r="D1729" s="131" t="s">
        <v>9</v>
      </c>
      <c r="E1729" s="157">
        <v>700</v>
      </c>
      <c r="F1729" s="97">
        <f t="shared" si="60"/>
        <v>1.0671431206618727</v>
      </c>
      <c r="G1729" s="96">
        <f t="shared" si="61"/>
        <v>1.2070751155946862</v>
      </c>
      <c r="H1729" s="127">
        <v>579.91420000000005</v>
      </c>
      <c r="I1729" s="158" t="s">
        <v>58</v>
      </c>
      <c r="J1729" s="101" t="s">
        <v>491</v>
      </c>
      <c r="K1729" s="126" t="s">
        <v>1733</v>
      </c>
      <c r="L1729" s="130" t="s">
        <v>1071</v>
      </c>
      <c r="M1729" s="91" t="s">
        <v>492</v>
      </c>
    </row>
    <row r="1730" spans="1:13" x14ac:dyDescent="0.2">
      <c r="A1730" s="191">
        <v>42167</v>
      </c>
      <c r="B1730" s="161" t="s">
        <v>1807</v>
      </c>
      <c r="C1730" s="154" t="s">
        <v>117</v>
      </c>
      <c r="D1730" s="131" t="s">
        <v>11</v>
      </c>
      <c r="E1730" s="157">
        <v>800</v>
      </c>
      <c r="F1730" s="97">
        <f t="shared" ref="F1730:F1793" si="62">E1730/655.957</f>
        <v>1.2195921378992831</v>
      </c>
      <c r="G1730" s="96">
        <f t="shared" ref="G1730:G1793" si="63">E1730/H1730</f>
        <v>1.3795144178224985</v>
      </c>
      <c r="H1730" s="127">
        <v>579.91420000000005</v>
      </c>
      <c r="I1730" s="158" t="s">
        <v>61</v>
      </c>
      <c r="J1730" s="101" t="s">
        <v>491</v>
      </c>
      <c r="K1730" s="126" t="s">
        <v>1734</v>
      </c>
      <c r="L1730" s="130" t="s">
        <v>1071</v>
      </c>
      <c r="M1730" s="91" t="s">
        <v>492</v>
      </c>
    </row>
    <row r="1731" spans="1:13" x14ac:dyDescent="0.2">
      <c r="A1731" s="191">
        <v>42167</v>
      </c>
      <c r="B1731" s="161" t="s">
        <v>1806</v>
      </c>
      <c r="C1731" s="154" t="s">
        <v>117</v>
      </c>
      <c r="D1731" s="131" t="s">
        <v>11</v>
      </c>
      <c r="E1731" s="157">
        <v>600</v>
      </c>
      <c r="F1731" s="97">
        <f t="shared" si="62"/>
        <v>0.91469410342446233</v>
      </c>
      <c r="G1731" s="96">
        <f t="shared" si="63"/>
        <v>1.0346358133668738</v>
      </c>
      <c r="H1731" s="127">
        <v>579.91420000000005</v>
      </c>
      <c r="I1731" s="158" t="s">
        <v>61</v>
      </c>
      <c r="J1731" s="101" t="s">
        <v>491</v>
      </c>
      <c r="K1731" s="126" t="s">
        <v>1734</v>
      </c>
      <c r="L1731" s="130" t="s">
        <v>1071</v>
      </c>
      <c r="M1731" s="91" t="s">
        <v>492</v>
      </c>
    </row>
    <row r="1732" spans="1:13" x14ac:dyDescent="0.2">
      <c r="A1732" s="191">
        <v>42167</v>
      </c>
      <c r="B1732" s="161" t="s">
        <v>1807</v>
      </c>
      <c r="C1732" s="154" t="s">
        <v>117</v>
      </c>
      <c r="D1732" s="131" t="s">
        <v>11</v>
      </c>
      <c r="E1732" s="157">
        <v>1000</v>
      </c>
      <c r="F1732" s="97">
        <f t="shared" si="62"/>
        <v>1.5244901723741038</v>
      </c>
      <c r="G1732" s="96">
        <f t="shared" si="63"/>
        <v>1.724393022278123</v>
      </c>
      <c r="H1732" s="127">
        <v>579.91420000000005</v>
      </c>
      <c r="I1732" s="158" t="s">
        <v>110</v>
      </c>
      <c r="J1732" s="101" t="s">
        <v>491</v>
      </c>
      <c r="K1732" s="126" t="s">
        <v>1735</v>
      </c>
      <c r="L1732" s="130" t="s">
        <v>1071</v>
      </c>
      <c r="M1732" s="91" t="s">
        <v>492</v>
      </c>
    </row>
    <row r="1733" spans="1:13" x14ac:dyDescent="0.2">
      <c r="A1733" s="191">
        <v>42167</v>
      </c>
      <c r="B1733" s="161" t="s">
        <v>1806</v>
      </c>
      <c r="C1733" s="154" t="s">
        <v>117</v>
      </c>
      <c r="D1733" s="131" t="s">
        <v>11</v>
      </c>
      <c r="E1733" s="157">
        <v>1000</v>
      </c>
      <c r="F1733" s="97">
        <f t="shared" si="62"/>
        <v>1.5244901723741038</v>
      </c>
      <c r="G1733" s="96">
        <f t="shared" si="63"/>
        <v>1.724393022278123</v>
      </c>
      <c r="H1733" s="127">
        <v>579.91420000000005</v>
      </c>
      <c r="I1733" s="158" t="s">
        <v>110</v>
      </c>
      <c r="J1733" s="101" t="s">
        <v>491</v>
      </c>
      <c r="K1733" s="126" t="s">
        <v>1735</v>
      </c>
      <c r="L1733" s="130" t="s">
        <v>1071</v>
      </c>
      <c r="M1733" s="91" t="s">
        <v>492</v>
      </c>
    </row>
    <row r="1734" spans="1:13" x14ac:dyDescent="0.2">
      <c r="A1734" s="191">
        <v>42167</v>
      </c>
      <c r="B1734" s="161" t="s">
        <v>1852</v>
      </c>
      <c r="C1734" s="154" t="s">
        <v>271</v>
      </c>
      <c r="D1734" s="131" t="s">
        <v>8</v>
      </c>
      <c r="E1734" s="157">
        <v>5000</v>
      </c>
      <c r="F1734" s="97">
        <f t="shared" si="62"/>
        <v>7.6224508618705187</v>
      </c>
      <c r="G1734" s="96">
        <f t="shared" si="63"/>
        <v>8.6219651113906153</v>
      </c>
      <c r="H1734" s="127">
        <v>579.91420000000005</v>
      </c>
      <c r="I1734" s="158" t="s">
        <v>12</v>
      </c>
      <c r="J1734" s="101" t="s">
        <v>491</v>
      </c>
      <c r="K1734" s="126" t="s">
        <v>1730</v>
      </c>
      <c r="L1734" s="130" t="s">
        <v>1071</v>
      </c>
      <c r="M1734" s="91" t="s">
        <v>492</v>
      </c>
    </row>
    <row r="1735" spans="1:13" x14ac:dyDescent="0.2">
      <c r="A1735" s="191">
        <v>42167</v>
      </c>
      <c r="B1735" s="161" t="s">
        <v>1853</v>
      </c>
      <c r="C1735" s="154" t="s">
        <v>271</v>
      </c>
      <c r="D1735" s="131" t="s">
        <v>8</v>
      </c>
      <c r="E1735" s="157">
        <v>3000</v>
      </c>
      <c r="F1735" s="97">
        <f t="shared" si="62"/>
        <v>4.5734705171223116</v>
      </c>
      <c r="G1735" s="96">
        <f t="shared" si="63"/>
        <v>5.1731790668343693</v>
      </c>
      <c r="H1735" s="127">
        <v>579.91420000000005</v>
      </c>
      <c r="I1735" s="158" t="s">
        <v>12</v>
      </c>
      <c r="J1735" s="101" t="s">
        <v>491</v>
      </c>
      <c r="K1735" s="126" t="s">
        <v>1730</v>
      </c>
      <c r="L1735" s="130" t="s">
        <v>1071</v>
      </c>
      <c r="M1735" s="91" t="s">
        <v>492</v>
      </c>
    </row>
    <row r="1736" spans="1:13" x14ac:dyDescent="0.2">
      <c r="A1736" s="191">
        <v>42167</v>
      </c>
      <c r="B1736" s="161" t="s">
        <v>1851</v>
      </c>
      <c r="C1736" s="154" t="s">
        <v>117</v>
      </c>
      <c r="D1736" s="131" t="s">
        <v>8</v>
      </c>
      <c r="E1736" s="157">
        <v>2000</v>
      </c>
      <c r="F1736" s="97">
        <f t="shared" si="62"/>
        <v>3.0489803447482076</v>
      </c>
      <c r="G1736" s="96">
        <f t="shared" si="63"/>
        <v>3.4487860445562459</v>
      </c>
      <c r="H1736" s="127">
        <v>579.91420000000005</v>
      </c>
      <c r="I1736" s="158" t="s">
        <v>12</v>
      </c>
      <c r="J1736" s="101" t="s">
        <v>491</v>
      </c>
      <c r="K1736" s="126" t="s">
        <v>1730</v>
      </c>
      <c r="L1736" s="130" t="s">
        <v>1071</v>
      </c>
      <c r="M1736" s="91" t="s">
        <v>492</v>
      </c>
    </row>
    <row r="1737" spans="1:13" x14ac:dyDescent="0.2">
      <c r="A1737" s="191">
        <v>42167</v>
      </c>
      <c r="B1737" s="161" t="s">
        <v>1854</v>
      </c>
      <c r="C1737" s="154" t="s">
        <v>237</v>
      </c>
      <c r="D1737" s="131" t="s">
        <v>8</v>
      </c>
      <c r="E1737" s="157">
        <v>3950</v>
      </c>
      <c r="F1737" s="97">
        <f t="shared" si="62"/>
        <v>6.0217361808777099</v>
      </c>
      <c r="G1737" s="96">
        <f t="shared" si="63"/>
        <v>6.8113524379985861</v>
      </c>
      <c r="H1737" s="127">
        <v>579.91420000000005</v>
      </c>
      <c r="I1737" s="158" t="s">
        <v>12</v>
      </c>
      <c r="J1737" s="101" t="s">
        <v>491</v>
      </c>
      <c r="K1737" s="126" t="s">
        <v>1730</v>
      </c>
      <c r="L1737" s="130" t="s">
        <v>1071</v>
      </c>
      <c r="M1737" s="91" t="s">
        <v>492</v>
      </c>
    </row>
    <row r="1738" spans="1:13" x14ac:dyDescent="0.2">
      <c r="A1738" s="191">
        <v>42168</v>
      </c>
      <c r="B1738" s="161" t="s">
        <v>412</v>
      </c>
      <c r="C1738" s="154" t="s">
        <v>117</v>
      </c>
      <c r="D1738" s="131" t="s">
        <v>9</v>
      </c>
      <c r="E1738" s="157">
        <v>800</v>
      </c>
      <c r="F1738" s="97">
        <f t="shared" si="62"/>
        <v>1.2195921378992831</v>
      </c>
      <c r="G1738" s="96">
        <f t="shared" si="63"/>
        <v>1.3795144178224985</v>
      </c>
      <c r="H1738" s="127">
        <v>579.91420000000005</v>
      </c>
      <c r="I1738" s="158" t="s">
        <v>58</v>
      </c>
      <c r="J1738" s="101" t="s">
        <v>491</v>
      </c>
      <c r="K1738" s="126" t="s">
        <v>1737</v>
      </c>
      <c r="L1738" s="130" t="s">
        <v>1071</v>
      </c>
      <c r="M1738" s="91" t="s">
        <v>492</v>
      </c>
    </row>
    <row r="1739" spans="1:13" x14ac:dyDescent="0.2">
      <c r="A1739" s="191">
        <v>42168</v>
      </c>
      <c r="B1739" s="161" t="s">
        <v>819</v>
      </c>
      <c r="C1739" s="154" t="s">
        <v>125</v>
      </c>
      <c r="D1739" s="131" t="s">
        <v>9</v>
      </c>
      <c r="E1739" s="157">
        <v>34600</v>
      </c>
      <c r="F1739" s="97">
        <f t="shared" si="62"/>
        <v>52.747359964143989</v>
      </c>
      <c r="G1739" s="96">
        <f t="shared" si="63"/>
        <v>59.663998570823061</v>
      </c>
      <c r="H1739" s="127">
        <v>579.91420000000005</v>
      </c>
      <c r="I1739" s="158" t="s">
        <v>58</v>
      </c>
      <c r="J1739" s="101" t="s">
        <v>491</v>
      </c>
      <c r="K1739" s="126" t="s">
        <v>1737</v>
      </c>
      <c r="L1739" s="130" t="s">
        <v>1071</v>
      </c>
      <c r="M1739" s="91" t="s">
        <v>492</v>
      </c>
    </row>
    <row r="1740" spans="1:13" x14ac:dyDescent="0.2">
      <c r="A1740" s="191">
        <v>42168</v>
      </c>
      <c r="B1740" s="161" t="s">
        <v>1852</v>
      </c>
      <c r="C1740" s="154" t="s">
        <v>271</v>
      </c>
      <c r="D1740" s="131" t="s">
        <v>8</v>
      </c>
      <c r="E1740" s="157">
        <v>5000</v>
      </c>
      <c r="F1740" s="97">
        <f t="shared" si="62"/>
        <v>7.6224508618705187</v>
      </c>
      <c r="G1740" s="96">
        <f t="shared" si="63"/>
        <v>8.6219651113906153</v>
      </c>
      <c r="H1740" s="127">
        <v>579.91420000000005</v>
      </c>
      <c r="I1740" s="158" t="s">
        <v>12</v>
      </c>
      <c r="J1740" s="101" t="s">
        <v>491</v>
      </c>
      <c r="K1740" s="126" t="s">
        <v>1730</v>
      </c>
      <c r="L1740" s="130" t="s">
        <v>1071</v>
      </c>
      <c r="M1740" s="91" t="s">
        <v>492</v>
      </c>
    </row>
    <row r="1741" spans="1:13" x14ac:dyDescent="0.2">
      <c r="A1741" s="191">
        <v>42168</v>
      </c>
      <c r="B1741" s="161" t="s">
        <v>1853</v>
      </c>
      <c r="C1741" s="154" t="s">
        <v>271</v>
      </c>
      <c r="D1741" s="131" t="s">
        <v>8</v>
      </c>
      <c r="E1741" s="157">
        <v>3000</v>
      </c>
      <c r="F1741" s="97">
        <f t="shared" si="62"/>
        <v>4.5734705171223116</v>
      </c>
      <c r="G1741" s="96">
        <f t="shared" si="63"/>
        <v>5.1731790668343693</v>
      </c>
      <c r="H1741" s="127">
        <v>579.91420000000005</v>
      </c>
      <c r="I1741" s="158" t="s">
        <v>12</v>
      </c>
      <c r="J1741" s="101" t="s">
        <v>491</v>
      </c>
      <c r="K1741" s="126" t="s">
        <v>1730</v>
      </c>
      <c r="L1741" s="130" t="s">
        <v>1071</v>
      </c>
      <c r="M1741" s="91" t="s">
        <v>492</v>
      </c>
    </row>
    <row r="1742" spans="1:13" x14ac:dyDescent="0.2">
      <c r="A1742" s="191">
        <v>42168</v>
      </c>
      <c r="B1742" s="161" t="s">
        <v>1851</v>
      </c>
      <c r="C1742" s="154" t="s">
        <v>117</v>
      </c>
      <c r="D1742" s="131" t="s">
        <v>8</v>
      </c>
      <c r="E1742" s="157">
        <v>1700</v>
      </c>
      <c r="F1742" s="97">
        <f t="shared" si="62"/>
        <v>2.5916332930359767</v>
      </c>
      <c r="G1742" s="96">
        <f t="shared" si="63"/>
        <v>2.9314681378728094</v>
      </c>
      <c r="H1742" s="127">
        <v>579.91420000000005</v>
      </c>
      <c r="I1742" s="158" t="s">
        <v>12</v>
      </c>
      <c r="J1742" s="101" t="s">
        <v>491</v>
      </c>
      <c r="K1742" s="126" t="s">
        <v>1730</v>
      </c>
      <c r="L1742" s="130" t="s">
        <v>1071</v>
      </c>
      <c r="M1742" s="91" t="s">
        <v>492</v>
      </c>
    </row>
    <row r="1743" spans="1:13" x14ac:dyDescent="0.2">
      <c r="A1743" s="191">
        <v>42168</v>
      </c>
      <c r="B1743" s="161" t="s">
        <v>1854</v>
      </c>
      <c r="C1743" s="154" t="s">
        <v>237</v>
      </c>
      <c r="D1743" s="131" t="s">
        <v>8</v>
      </c>
      <c r="E1743" s="157">
        <v>2300</v>
      </c>
      <c r="F1743" s="97">
        <f t="shared" si="62"/>
        <v>3.5063273964604389</v>
      </c>
      <c r="G1743" s="96">
        <f t="shared" si="63"/>
        <v>3.966103951239683</v>
      </c>
      <c r="H1743" s="127">
        <v>579.91420000000005</v>
      </c>
      <c r="I1743" s="158" t="s">
        <v>12</v>
      </c>
      <c r="J1743" s="101" t="s">
        <v>491</v>
      </c>
      <c r="K1743" s="126" t="s">
        <v>1730</v>
      </c>
      <c r="L1743" s="130" t="s">
        <v>1071</v>
      </c>
      <c r="M1743" s="91" t="s">
        <v>492</v>
      </c>
    </row>
    <row r="1744" spans="1:13" x14ac:dyDescent="0.2">
      <c r="A1744" s="191">
        <v>42169</v>
      </c>
      <c r="B1744" s="161" t="s">
        <v>1855</v>
      </c>
      <c r="C1744" s="154" t="s">
        <v>117</v>
      </c>
      <c r="D1744" s="131" t="s">
        <v>8</v>
      </c>
      <c r="E1744" s="157">
        <v>100</v>
      </c>
      <c r="F1744" s="97">
        <f t="shared" si="62"/>
        <v>0.15244901723741039</v>
      </c>
      <c r="G1744" s="96">
        <f t="shared" si="63"/>
        <v>0.17243930222781231</v>
      </c>
      <c r="H1744" s="127">
        <v>579.91420000000005</v>
      </c>
      <c r="I1744" s="158" t="s">
        <v>12</v>
      </c>
      <c r="J1744" s="101" t="s">
        <v>491</v>
      </c>
      <c r="K1744" s="126" t="s">
        <v>1730</v>
      </c>
      <c r="L1744" s="130" t="s">
        <v>1071</v>
      </c>
      <c r="M1744" s="91" t="s">
        <v>492</v>
      </c>
    </row>
    <row r="1745" spans="1:13" x14ac:dyDescent="0.2">
      <c r="A1745" s="191">
        <v>42169</v>
      </c>
      <c r="B1745" s="161" t="s">
        <v>1856</v>
      </c>
      <c r="C1745" s="154" t="s">
        <v>117</v>
      </c>
      <c r="D1745" s="131" t="s">
        <v>8</v>
      </c>
      <c r="E1745" s="157">
        <v>3000</v>
      </c>
      <c r="F1745" s="97">
        <f t="shared" si="62"/>
        <v>4.5734705171223116</v>
      </c>
      <c r="G1745" s="96">
        <f t="shared" si="63"/>
        <v>5.1731790668343693</v>
      </c>
      <c r="H1745" s="127">
        <v>579.91420000000005</v>
      </c>
      <c r="I1745" s="158" t="s">
        <v>12</v>
      </c>
      <c r="J1745" s="101" t="s">
        <v>491</v>
      </c>
      <c r="K1745" s="126" t="s">
        <v>1730</v>
      </c>
      <c r="L1745" s="130" t="s">
        <v>1071</v>
      </c>
      <c r="M1745" s="91" t="s">
        <v>492</v>
      </c>
    </row>
    <row r="1746" spans="1:13" x14ac:dyDescent="0.2">
      <c r="A1746" s="191">
        <v>42169</v>
      </c>
      <c r="B1746" s="161" t="s">
        <v>1857</v>
      </c>
      <c r="C1746" s="154" t="s">
        <v>117</v>
      </c>
      <c r="D1746" s="131" t="s">
        <v>8</v>
      </c>
      <c r="E1746" s="157">
        <v>2500</v>
      </c>
      <c r="F1746" s="97">
        <f t="shared" si="62"/>
        <v>3.8112254309352593</v>
      </c>
      <c r="G1746" s="96">
        <f t="shared" si="63"/>
        <v>4.3109825556953076</v>
      </c>
      <c r="H1746" s="127">
        <v>579.91420000000005</v>
      </c>
      <c r="I1746" s="158" t="s">
        <v>12</v>
      </c>
      <c r="J1746" s="101" t="s">
        <v>491</v>
      </c>
      <c r="K1746" s="126" t="s">
        <v>1730</v>
      </c>
      <c r="L1746" s="130" t="s">
        <v>1071</v>
      </c>
      <c r="M1746" s="91" t="s">
        <v>492</v>
      </c>
    </row>
    <row r="1747" spans="1:13" x14ac:dyDescent="0.2">
      <c r="A1747" s="191">
        <v>42169</v>
      </c>
      <c r="B1747" s="161" t="s">
        <v>1853</v>
      </c>
      <c r="C1747" s="154" t="s">
        <v>271</v>
      </c>
      <c r="D1747" s="131" t="s">
        <v>8</v>
      </c>
      <c r="E1747" s="157">
        <v>3000</v>
      </c>
      <c r="F1747" s="97">
        <f t="shared" si="62"/>
        <v>4.5734705171223116</v>
      </c>
      <c r="G1747" s="96">
        <f t="shared" si="63"/>
        <v>5.1731790668343693</v>
      </c>
      <c r="H1747" s="127">
        <v>579.91420000000005</v>
      </c>
      <c r="I1747" s="158" t="s">
        <v>12</v>
      </c>
      <c r="J1747" s="101" t="s">
        <v>491</v>
      </c>
      <c r="K1747" s="126" t="s">
        <v>1730</v>
      </c>
      <c r="L1747" s="130" t="s">
        <v>1071</v>
      </c>
      <c r="M1747" s="91" t="s">
        <v>492</v>
      </c>
    </row>
    <row r="1748" spans="1:13" x14ac:dyDescent="0.2">
      <c r="A1748" s="191">
        <v>42169</v>
      </c>
      <c r="B1748" s="161" t="s">
        <v>1858</v>
      </c>
      <c r="C1748" s="154" t="s">
        <v>117</v>
      </c>
      <c r="D1748" s="131" t="s">
        <v>8</v>
      </c>
      <c r="E1748" s="157">
        <v>600</v>
      </c>
      <c r="F1748" s="97">
        <f t="shared" si="62"/>
        <v>0.91469410342446233</v>
      </c>
      <c r="G1748" s="96">
        <f t="shared" si="63"/>
        <v>1.0346358133668738</v>
      </c>
      <c r="H1748" s="127">
        <v>579.91420000000005</v>
      </c>
      <c r="I1748" s="158" t="s">
        <v>12</v>
      </c>
      <c r="J1748" s="101" t="s">
        <v>491</v>
      </c>
      <c r="K1748" s="126" t="s">
        <v>1730</v>
      </c>
      <c r="L1748" s="130" t="s">
        <v>1071</v>
      </c>
      <c r="M1748" s="91" t="s">
        <v>492</v>
      </c>
    </row>
    <row r="1749" spans="1:13" x14ac:dyDescent="0.2">
      <c r="A1749" s="191">
        <v>42171</v>
      </c>
      <c r="B1749" s="161" t="s">
        <v>1782</v>
      </c>
      <c r="C1749" s="154" t="s">
        <v>117</v>
      </c>
      <c r="D1749" s="131" t="s">
        <v>9</v>
      </c>
      <c r="E1749" s="157">
        <v>700</v>
      </c>
      <c r="F1749" s="97">
        <f t="shared" si="62"/>
        <v>1.0671431206618727</v>
      </c>
      <c r="G1749" s="96">
        <f t="shared" si="63"/>
        <v>1.2070751155946862</v>
      </c>
      <c r="H1749" s="127">
        <v>579.91420000000005</v>
      </c>
      <c r="I1749" s="158" t="s">
        <v>58</v>
      </c>
      <c r="J1749" s="101" t="s">
        <v>491</v>
      </c>
      <c r="K1749" s="126" t="s">
        <v>1741</v>
      </c>
      <c r="L1749" s="130" t="s">
        <v>1071</v>
      </c>
      <c r="M1749" s="91" t="s">
        <v>492</v>
      </c>
    </row>
    <row r="1750" spans="1:13" x14ac:dyDescent="0.2">
      <c r="A1750" s="191">
        <v>42171</v>
      </c>
      <c r="B1750" s="161" t="s">
        <v>1783</v>
      </c>
      <c r="C1750" s="154" t="s">
        <v>117</v>
      </c>
      <c r="D1750" s="131" t="s">
        <v>9</v>
      </c>
      <c r="E1750" s="157">
        <v>850</v>
      </c>
      <c r="F1750" s="97">
        <f t="shared" si="62"/>
        <v>1.2958166465179883</v>
      </c>
      <c r="G1750" s="96">
        <f t="shared" si="63"/>
        <v>1.4657340689364047</v>
      </c>
      <c r="H1750" s="127">
        <v>579.91420000000005</v>
      </c>
      <c r="I1750" s="158" t="s">
        <v>58</v>
      </c>
      <c r="J1750" s="101" t="s">
        <v>491</v>
      </c>
      <c r="K1750" s="126" t="s">
        <v>1741</v>
      </c>
      <c r="L1750" s="130" t="s">
        <v>1071</v>
      </c>
      <c r="M1750" s="91" t="s">
        <v>492</v>
      </c>
    </row>
    <row r="1751" spans="1:13" x14ac:dyDescent="0.2">
      <c r="A1751" s="191">
        <v>42171</v>
      </c>
      <c r="B1751" s="161" t="s">
        <v>1784</v>
      </c>
      <c r="C1751" s="154" t="s">
        <v>117</v>
      </c>
      <c r="D1751" s="131" t="s">
        <v>9</v>
      </c>
      <c r="E1751" s="157">
        <v>1000</v>
      </c>
      <c r="F1751" s="97">
        <f t="shared" si="62"/>
        <v>1.5244901723741038</v>
      </c>
      <c r="G1751" s="96">
        <f t="shared" si="63"/>
        <v>1.724393022278123</v>
      </c>
      <c r="H1751" s="127">
        <v>579.91420000000005</v>
      </c>
      <c r="I1751" s="158" t="s">
        <v>58</v>
      </c>
      <c r="J1751" s="101" t="s">
        <v>491</v>
      </c>
      <c r="K1751" s="126" t="s">
        <v>1741</v>
      </c>
      <c r="L1751" s="130" t="s">
        <v>1071</v>
      </c>
      <c r="M1751" s="91" t="s">
        <v>492</v>
      </c>
    </row>
    <row r="1752" spans="1:13" x14ac:dyDescent="0.2">
      <c r="A1752" s="191">
        <v>42171</v>
      </c>
      <c r="B1752" s="161" t="s">
        <v>1802</v>
      </c>
      <c r="C1752" s="154" t="s">
        <v>125</v>
      </c>
      <c r="D1752" s="131" t="s">
        <v>9</v>
      </c>
      <c r="E1752" s="157">
        <v>700</v>
      </c>
      <c r="F1752" s="97">
        <f t="shared" si="62"/>
        <v>1.0671431206618727</v>
      </c>
      <c r="G1752" s="96">
        <f t="shared" si="63"/>
        <v>1.2070751155946862</v>
      </c>
      <c r="H1752" s="127">
        <v>579.91420000000005</v>
      </c>
      <c r="I1752" s="158" t="s">
        <v>58</v>
      </c>
      <c r="J1752" s="101" t="s">
        <v>491</v>
      </c>
      <c r="K1752" s="126" t="s">
        <v>1741</v>
      </c>
      <c r="L1752" s="130" t="s">
        <v>1071</v>
      </c>
      <c r="M1752" s="91" t="s">
        <v>492</v>
      </c>
    </row>
    <row r="1753" spans="1:13" x14ac:dyDescent="0.2">
      <c r="A1753" s="191">
        <v>42172</v>
      </c>
      <c r="B1753" s="161" t="s">
        <v>1559</v>
      </c>
      <c r="C1753" s="154" t="s">
        <v>117</v>
      </c>
      <c r="D1753" s="131" t="s">
        <v>11</v>
      </c>
      <c r="E1753" s="157">
        <v>300</v>
      </c>
      <c r="F1753" s="97">
        <f t="shared" si="62"/>
        <v>0.45734705171223117</v>
      </c>
      <c r="G1753" s="96">
        <f t="shared" si="63"/>
        <v>0.51731790668343691</v>
      </c>
      <c r="H1753" s="127">
        <v>579.91420000000005</v>
      </c>
      <c r="I1753" s="158" t="s">
        <v>61</v>
      </c>
      <c r="J1753" s="101" t="s">
        <v>491</v>
      </c>
      <c r="K1753" s="126" t="s">
        <v>1738</v>
      </c>
      <c r="L1753" s="130" t="s">
        <v>1071</v>
      </c>
      <c r="M1753" s="91" t="s">
        <v>492</v>
      </c>
    </row>
    <row r="1754" spans="1:13" x14ac:dyDescent="0.2">
      <c r="A1754" s="191">
        <v>42172</v>
      </c>
      <c r="B1754" s="161" t="s">
        <v>1562</v>
      </c>
      <c r="C1754" s="154" t="s">
        <v>117</v>
      </c>
      <c r="D1754" s="131" t="s">
        <v>11</v>
      </c>
      <c r="E1754" s="157">
        <v>300</v>
      </c>
      <c r="F1754" s="97">
        <f t="shared" si="62"/>
        <v>0.45734705171223117</v>
      </c>
      <c r="G1754" s="96">
        <f t="shared" si="63"/>
        <v>0.51731790668343691</v>
      </c>
      <c r="H1754" s="127">
        <v>579.91420000000005</v>
      </c>
      <c r="I1754" s="158" t="s">
        <v>61</v>
      </c>
      <c r="J1754" s="101" t="s">
        <v>491</v>
      </c>
      <c r="K1754" s="126" t="s">
        <v>1738</v>
      </c>
      <c r="L1754" s="130" t="s">
        <v>1071</v>
      </c>
      <c r="M1754" s="91" t="s">
        <v>492</v>
      </c>
    </row>
    <row r="1755" spans="1:13" x14ac:dyDescent="0.2">
      <c r="A1755" s="191">
        <v>42172</v>
      </c>
      <c r="B1755" s="161" t="s">
        <v>1811</v>
      </c>
      <c r="C1755" s="154" t="s">
        <v>117</v>
      </c>
      <c r="D1755" s="131" t="s">
        <v>15</v>
      </c>
      <c r="E1755" s="157">
        <v>1500</v>
      </c>
      <c r="F1755" s="97">
        <f t="shared" si="62"/>
        <v>2.2867352585611558</v>
      </c>
      <c r="G1755" s="96">
        <f t="shared" si="63"/>
        <v>2.5865895334171847</v>
      </c>
      <c r="H1755" s="127">
        <v>579.91420000000005</v>
      </c>
      <c r="I1755" s="158" t="s">
        <v>16</v>
      </c>
      <c r="J1755" s="101" t="s">
        <v>491</v>
      </c>
      <c r="K1755" s="126" t="s">
        <v>1739</v>
      </c>
      <c r="L1755" s="130" t="s">
        <v>1071</v>
      </c>
      <c r="M1755" s="91" t="s">
        <v>492</v>
      </c>
    </row>
    <row r="1756" spans="1:13" x14ac:dyDescent="0.2">
      <c r="A1756" s="191">
        <v>42172</v>
      </c>
      <c r="B1756" s="161" t="s">
        <v>1812</v>
      </c>
      <c r="C1756" s="154" t="s">
        <v>117</v>
      </c>
      <c r="D1756" s="131" t="s">
        <v>15</v>
      </c>
      <c r="E1756" s="157">
        <v>1000</v>
      </c>
      <c r="F1756" s="97">
        <f t="shared" si="62"/>
        <v>1.5244901723741038</v>
      </c>
      <c r="G1756" s="96">
        <f t="shared" si="63"/>
        <v>1.724393022278123</v>
      </c>
      <c r="H1756" s="127">
        <v>579.91420000000005</v>
      </c>
      <c r="I1756" s="158" t="s">
        <v>16</v>
      </c>
      <c r="J1756" s="101" t="s">
        <v>491</v>
      </c>
      <c r="K1756" s="126" t="s">
        <v>1739</v>
      </c>
      <c r="L1756" s="130" t="s">
        <v>1071</v>
      </c>
      <c r="M1756" s="91" t="s">
        <v>492</v>
      </c>
    </row>
    <row r="1757" spans="1:13" x14ac:dyDescent="0.2">
      <c r="A1757" s="191">
        <v>42172</v>
      </c>
      <c r="B1757" s="161" t="s">
        <v>1588</v>
      </c>
      <c r="C1757" s="154" t="s">
        <v>117</v>
      </c>
      <c r="D1757" s="131" t="s">
        <v>15</v>
      </c>
      <c r="E1757" s="157">
        <v>300</v>
      </c>
      <c r="F1757" s="97">
        <f t="shared" si="62"/>
        <v>0.45734705171223117</v>
      </c>
      <c r="G1757" s="96">
        <f t="shared" si="63"/>
        <v>0.51731790668343691</v>
      </c>
      <c r="H1757" s="127">
        <v>579.91420000000005</v>
      </c>
      <c r="I1757" s="158" t="s">
        <v>16</v>
      </c>
      <c r="J1757" s="101" t="s">
        <v>491</v>
      </c>
      <c r="K1757" s="126" t="s">
        <v>1739</v>
      </c>
      <c r="L1757" s="130" t="s">
        <v>1071</v>
      </c>
      <c r="M1757" s="91" t="s">
        <v>492</v>
      </c>
    </row>
    <row r="1758" spans="1:13" x14ac:dyDescent="0.2">
      <c r="A1758" s="191">
        <v>42172</v>
      </c>
      <c r="B1758" s="161" t="s">
        <v>1589</v>
      </c>
      <c r="C1758" s="154" t="s">
        <v>117</v>
      </c>
      <c r="D1758" s="131" t="s">
        <v>15</v>
      </c>
      <c r="E1758" s="157">
        <v>300</v>
      </c>
      <c r="F1758" s="97">
        <f t="shared" si="62"/>
        <v>0.45734705171223117</v>
      </c>
      <c r="G1758" s="96">
        <f t="shared" si="63"/>
        <v>0.51731790668343691</v>
      </c>
      <c r="H1758" s="127">
        <v>579.91420000000005</v>
      </c>
      <c r="I1758" s="158" t="s">
        <v>16</v>
      </c>
      <c r="J1758" s="101" t="s">
        <v>491</v>
      </c>
      <c r="K1758" s="126" t="s">
        <v>1739</v>
      </c>
      <c r="L1758" s="130" t="s">
        <v>1071</v>
      </c>
      <c r="M1758" s="91" t="s">
        <v>492</v>
      </c>
    </row>
    <row r="1759" spans="1:13" x14ac:dyDescent="0.2">
      <c r="A1759" s="191">
        <v>42172</v>
      </c>
      <c r="B1759" s="161" t="s">
        <v>1813</v>
      </c>
      <c r="C1759" s="154" t="s">
        <v>117</v>
      </c>
      <c r="D1759" s="131" t="s">
        <v>15</v>
      </c>
      <c r="E1759" s="157">
        <v>1000</v>
      </c>
      <c r="F1759" s="97">
        <f t="shared" si="62"/>
        <v>1.5244901723741038</v>
      </c>
      <c r="G1759" s="96">
        <f t="shared" si="63"/>
        <v>1.724393022278123</v>
      </c>
      <c r="H1759" s="127">
        <v>579.91420000000005</v>
      </c>
      <c r="I1759" s="158" t="s">
        <v>16</v>
      </c>
      <c r="J1759" s="101" t="s">
        <v>491</v>
      </c>
      <c r="K1759" s="126" t="s">
        <v>1739</v>
      </c>
      <c r="L1759" s="130" t="s">
        <v>1071</v>
      </c>
      <c r="M1759" s="91" t="s">
        <v>492</v>
      </c>
    </row>
    <row r="1760" spans="1:13" x14ac:dyDescent="0.2">
      <c r="A1760" s="191">
        <v>42172</v>
      </c>
      <c r="B1760" s="161" t="s">
        <v>1814</v>
      </c>
      <c r="C1760" s="154" t="s">
        <v>117</v>
      </c>
      <c r="D1760" s="131" t="s">
        <v>15</v>
      </c>
      <c r="E1760" s="157">
        <v>1200</v>
      </c>
      <c r="F1760" s="97">
        <f t="shared" si="62"/>
        <v>1.8293882068489247</v>
      </c>
      <c r="G1760" s="96">
        <f t="shared" si="63"/>
        <v>2.0692716267337476</v>
      </c>
      <c r="H1760" s="127">
        <v>579.91420000000005</v>
      </c>
      <c r="I1760" s="158" t="s">
        <v>16</v>
      </c>
      <c r="J1760" s="101" t="s">
        <v>491</v>
      </c>
      <c r="K1760" s="126" t="s">
        <v>1739</v>
      </c>
      <c r="L1760" s="130" t="s">
        <v>1071</v>
      </c>
      <c r="M1760" s="91" t="s">
        <v>492</v>
      </c>
    </row>
    <row r="1761" spans="1:13" x14ac:dyDescent="0.2">
      <c r="A1761" s="191">
        <v>42172</v>
      </c>
      <c r="B1761" s="161" t="s">
        <v>785</v>
      </c>
      <c r="C1761" s="89" t="s">
        <v>789</v>
      </c>
      <c r="D1761" s="131" t="s">
        <v>11</v>
      </c>
      <c r="E1761" s="157">
        <v>1000</v>
      </c>
      <c r="F1761" s="97">
        <f t="shared" si="62"/>
        <v>1.5244901723741038</v>
      </c>
      <c r="G1761" s="96">
        <f t="shared" si="63"/>
        <v>1.724393022278123</v>
      </c>
      <c r="H1761" s="127">
        <v>579.91420000000005</v>
      </c>
      <c r="I1761" s="158" t="s">
        <v>16</v>
      </c>
      <c r="J1761" s="101" t="s">
        <v>491</v>
      </c>
      <c r="K1761" s="126" t="s">
        <v>1739</v>
      </c>
      <c r="L1761" s="130" t="s">
        <v>1071</v>
      </c>
      <c r="M1761" s="91" t="s">
        <v>492</v>
      </c>
    </row>
    <row r="1762" spans="1:13" x14ac:dyDescent="0.2">
      <c r="A1762" s="191">
        <v>42172</v>
      </c>
      <c r="B1762" s="161" t="s">
        <v>1592</v>
      </c>
      <c r="C1762" s="154" t="s">
        <v>271</v>
      </c>
      <c r="D1762" s="131" t="s">
        <v>15</v>
      </c>
      <c r="E1762" s="157">
        <v>1000</v>
      </c>
      <c r="F1762" s="97">
        <f t="shared" si="62"/>
        <v>1.5244901723741038</v>
      </c>
      <c r="G1762" s="96">
        <f t="shared" si="63"/>
        <v>1.724393022278123</v>
      </c>
      <c r="H1762" s="127">
        <v>579.91420000000005</v>
      </c>
      <c r="I1762" s="158" t="s">
        <v>16</v>
      </c>
      <c r="J1762" s="101" t="s">
        <v>491</v>
      </c>
      <c r="K1762" s="126" t="s">
        <v>1739</v>
      </c>
      <c r="L1762" s="130" t="s">
        <v>1071</v>
      </c>
      <c r="M1762" s="91" t="s">
        <v>492</v>
      </c>
    </row>
    <row r="1763" spans="1:13" x14ac:dyDescent="0.2">
      <c r="A1763" s="191">
        <v>42172</v>
      </c>
      <c r="B1763" s="161" t="s">
        <v>1815</v>
      </c>
      <c r="C1763" s="89" t="s">
        <v>789</v>
      </c>
      <c r="D1763" s="131" t="s">
        <v>11</v>
      </c>
      <c r="E1763" s="157">
        <v>2000</v>
      </c>
      <c r="F1763" s="97">
        <f t="shared" si="62"/>
        <v>3.0489803447482076</v>
      </c>
      <c r="G1763" s="96">
        <f t="shared" si="63"/>
        <v>3.4487860445562459</v>
      </c>
      <c r="H1763" s="127">
        <v>579.91420000000005</v>
      </c>
      <c r="I1763" s="158" t="s">
        <v>16</v>
      </c>
      <c r="J1763" s="101" t="s">
        <v>491</v>
      </c>
      <c r="K1763" s="126" t="s">
        <v>1739</v>
      </c>
      <c r="L1763" s="130" t="s">
        <v>1071</v>
      </c>
      <c r="M1763" s="91" t="s">
        <v>492</v>
      </c>
    </row>
    <row r="1764" spans="1:13" x14ac:dyDescent="0.2">
      <c r="A1764" s="191">
        <v>42172</v>
      </c>
      <c r="B1764" s="161" t="s">
        <v>1816</v>
      </c>
      <c r="C1764" s="154" t="s">
        <v>117</v>
      </c>
      <c r="D1764" s="131" t="s">
        <v>15</v>
      </c>
      <c r="E1764" s="157">
        <v>800</v>
      </c>
      <c r="F1764" s="97">
        <f t="shared" si="62"/>
        <v>1.2195921378992831</v>
      </c>
      <c r="G1764" s="96">
        <f t="shared" si="63"/>
        <v>1.3795144178224985</v>
      </c>
      <c r="H1764" s="127">
        <v>579.91420000000005</v>
      </c>
      <c r="I1764" s="158" t="s">
        <v>16</v>
      </c>
      <c r="J1764" s="101" t="s">
        <v>491</v>
      </c>
      <c r="K1764" s="126" t="s">
        <v>1740</v>
      </c>
      <c r="L1764" s="130" t="s">
        <v>1071</v>
      </c>
      <c r="M1764" s="91" t="s">
        <v>492</v>
      </c>
    </row>
    <row r="1765" spans="1:13" x14ac:dyDescent="0.2">
      <c r="A1765" s="191">
        <v>42172</v>
      </c>
      <c r="B1765" s="161" t="s">
        <v>1817</v>
      </c>
      <c r="C1765" s="154" t="s">
        <v>117</v>
      </c>
      <c r="D1765" s="131" t="s">
        <v>15</v>
      </c>
      <c r="E1765" s="157">
        <v>600</v>
      </c>
      <c r="F1765" s="97">
        <f t="shared" si="62"/>
        <v>0.91469410342446233</v>
      </c>
      <c r="G1765" s="96">
        <f t="shared" si="63"/>
        <v>1.0346358133668738</v>
      </c>
      <c r="H1765" s="127">
        <v>579.91420000000005</v>
      </c>
      <c r="I1765" s="158" t="s">
        <v>16</v>
      </c>
      <c r="J1765" s="101" t="s">
        <v>491</v>
      </c>
      <c r="K1765" s="126" t="s">
        <v>1740</v>
      </c>
      <c r="L1765" s="130" t="s">
        <v>1071</v>
      </c>
      <c r="M1765" s="91" t="s">
        <v>492</v>
      </c>
    </row>
    <row r="1766" spans="1:13" x14ac:dyDescent="0.2">
      <c r="A1766" s="191">
        <v>42172</v>
      </c>
      <c r="B1766" s="161" t="s">
        <v>1818</v>
      </c>
      <c r="C1766" s="154" t="s">
        <v>117</v>
      </c>
      <c r="D1766" s="131" t="s">
        <v>15</v>
      </c>
      <c r="E1766" s="157">
        <v>800</v>
      </c>
      <c r="F1766" s="97">
        <f t="shared" si="62"/>
        <v>1.2195921378992831</v>
      </c>
      <c r="G1766" s="96">
        <f t="shared" si="63"/>
        <v>1.3795144178224985</v>
      </c>
      <c r="H1766" s="127">
        <v>579.91420000000005</v>
      </c>
      <c r="I1766" s="158" t="s">
        <v>16</v>
      </c>
      <c r="J1766" s="101" t="s">
        <v>491</v>
      </c>
      <c r="K1766" s="126" t="s">
        <v>1740</v>
      </c>
      <c r="L1766" s="130" t="s">
        <v>1071</v>
      </c>
      <c r="M1766" s="91" t="s">
        <v>492</v>
      </c>
    </row>
    <row r="1767" spans="1:13" x14ac:dyDescent="0.2">
      <c r="A1767" s="191">
        <v>42172</v>
      </c>
      <c r="B1767" s="161" t="s">
        <v>1859</v>
      </c>
      <c r="C1767" s="154" t="s">
        <v>117</v>
      </c>
      <c r="D1767" s="131" t="s">
        <v>8</v>
      </c>
      <c r="E1767" s="157">
        <v>1800</v>
      </c>
      <c r="F1767" s="97">
        <f t="shared" si="62"/>
        <v>2.7440823102733867</v>
      </c>
      <c r="G1767" s="96">
        <f t="shared" si="63"/>
        <v>3.1039074401006217</v>
      </c>
      <c r="H1767" s="127">
        <v>579.91420000000005</v>
      </c>
      <c r="I1767" s="158" t="s">
        <v>12</v>
      </c>
      <c r="J1767" s="101" t="s">
        <v>491</v>
      </c>
      <c r="K1767" s="126" t="s">
        <v>1742</v>
      </c>
      <c r="L1767" s="130" t="s">
        <v>1071</v>
      </c>
      <c r="M1767" s="91" t="s">
        <v>492</v>
      </c>
    </row>
    <row r="1768" spans="1:13" x14ac:dyDescent="0.2">
      <c r="A1768" s="191">
        <v>42172</v>
      </c>
      <c r="B1768" s="161" t="s">
        <v>1860</v>
      </c>
      <c r="C1768" s="154" t="s">
        <v>117</v>
      </c>
      <c r="D1768" s="131" t="s">
        <v>8</v>
      </c>
      <c r="E1768" s="157">
        <v>1100</v>
      </c>
      <c r="F1768" s="97">
        <f t="shared" si="62"/>
        <v>1.6769391896115142</v>
      </c>
      <c r="G1768" s="96">
        <f t="shared" si="63"/>
        <v>1.8968323245059353</v>
      </c>
      <c r="H1768" s="127">
        <v>579.91420000000005</v>
      </c>
      <c r="I1768" s="158" t="s">
        <v>12</v>
      </c>
      <c r="J1768" s="101" t="s">
        <v>491</v>
      </c>
      <c r="K1768" s="126" t="s">
        <v>1742</v>
      </c>
      <c r="L1768" s="130" t="s">
        <v>1071</v>
      </c>
      <c r="M1768" s="91" t="s">
        <v>492</v>
      </c>
    </row>
    <row r="1769" spans="1:13" x14ac:dyDescent="0.2">
      <c r="A1769" s="191">
        <v>42172</v>
      </c>
      <c r="B1769" s="161" t="s">
        <v>1861</v>
      </c>
      <c r="C1769" s="154" t="s">
        <v>237</v>
      </c>
      <c r="D1769" s="131" t="s">
        <v>8</v>
      </c>
      <c r="E1769" s="157">
        <v>1400</v>
      </c>
      <c r="F1769" s="97">
        <f t="shared" si="62"/>
        <v>2.1342862413237453</v>
      </c>
      <c r="G1769" s="96">
        <f t="shared" si="63"/>
        <v>2.4141502311893723</v>
      </c>
      <c r="H1769" s="127">
        <v>579.91420000000005</v>
      </c>
      <c r="I1769" s="158" t="s">
        <v>12</v>
      </c>
      <c r="J1769" s="101" t="s">
        <v>491</v>
      </c>
      <c r="K1769" s="126" t="s">
        <v>1742</v>
      </c>
      <c r="L1769" s="130" t="s">
        <v>1071</v>
      </c>
      <c r="M1769" s="91" t="s">
        <v>492</v>
      </c>
    </row>
    <row r="1770" spans="1:13" x14ac:dyDescent="0.2">
      <c r="A1770" s="191">
        <v>42172</v>
      </c>
      <c r="B1770" s="161" t="s">
        <v>1862</v>
      </c>
      <c r="C1770" s="154" t="s">
        <v>117</v>
      </c>
      <c r="D1770" s="131" t="s">
        <v>8</v>
      </c>
      <c r="E1770" s="157">
        <v>1800</v>
      </c>
      <c r="F1770" s="97">
        <f t="shared" si="62"/>
        <v>2.7440823102733867</v>
      </c>
      <c r="G1770" s="96">
        <f t="shared" si="63"/>
        <v>3.1039074401006217</v>
      </c>
      <c r="H1770" s="127">
        <v>579.91420000000005</v>
      </c>
      <c r="I1770" s="158" t="s">
        <v>12</v>
      </c>
      <c r="J1770" s="101" t="s">
        <v>491</v>
      </c>
      <c r="K1770" s="126" t="s">
        <v>1742</v>
      </c>
      <c r="L1770" s="130" t="s">
        <v>1071</v>
      </c>
      <c r="M1770" s="91" t="s">
        <v>492</v>
      </c>
    </row>
    <row r="1771" spans="1:13" x14ac:dyDescent="0.2">
      <c r="A1771" s="191">
        <v>42172</v>
      </c>
      <c r="B1771" s="161" t="s">
        <v>1863</v>
      </c>
      <c r="C1771" s="154" t="s">
        <v>117</v>
      </c>
      <c r="D1771" s="131" t="s">
        <v>8</v>
      </c>
      <c r="E1771" s="157">
        <v>1800</v>
      </c>
      <c r="F1771" s="97">
        <f t="shared" si="62"/>
        <v>2.7440823102733867</v>
      </c>
      <c r="G1771" s="96">
        <f t="shared" si="63"/>
        <v>3.1039074401006217</v>
      </c>
      <c r="H1771" s="127">
        <v>579.91420000000005</v>
      </c>
      <c r="I1771" s="158" t="s">
        <v>12</v>
      </c>
      <c r="J1771" s="101" t="s">
        <v>491</v>
      </c>
      <c r="K1771" s="126" t="s">
        <v>1743</v>
      </c>
      <c r="L1771" s="130" t="s">
        <v>1071</v>
      </c>
      <c r="M1771" s="91" t="s">
        <v>492</v>
      </c>
    </row>
    <row r="1772" spans="1:13" x14ac:dyDescent="0.2">
      <c r="A1772" s="191">
        <v>42173</v>
      </c>
      <c r="B1772" s="161" t="s">
        <v>1785</v>
      </c>
      <c r="C1772" s="154" t="s">
        <v>140</v>
      </c>
      <c r="D1772" s="131" t="s">
        <v>9</v>
      </c>
      <c r="E1772" s="157">
        <v>6670</v>
      </c>
      <c r="F1772" s="97">
        <f t="shared" si="62"/>
        <v>10.168349449735272</v>
      </c>
      <c r="G1772" s="96">
        <f t="shared" si="63"/>
        <v>11.501701458595081</v>
      </c>
      <c r="H1772" s="127">
        <v>579.91420000000005</v>
      </c>
      <c r="I1772" s="158" t="s">
        <v>58</v>
      </c>
      <c r="J1772" s="101" t="s">
        <v>491</v>
      </c>
      <c r="K1772" s="126" t="s">
        <v>1744</v>
      </c>
      <c r="L1772" s="130" t="s">
        <v>1071</v>
      </c>
      <c r="M1772" s="91" t="s">
        <v>492</v>
      </c>
    </row>
    <row r="1773" spans="1:13" x14ac:dyDescent="0.2">
      <c r="A1773" s="191">
        <v>42173</v>
      </c>
      <c r="B1773" s="161" t="s">
        <v>1864</v>
      </c>
      <c r="C1773" s="154" t="s">
        <v>117</v>
      </c>
      <c r="D1773" s="131" t="s">
        <v>8</v>
      </c>
      <c r="E1773" s="157">
        <v>800</v>
      </c>
      <c r="F1773" s="97">
        <f t="shared" si="62"/>
        <v>1.2195921378992831</v>
      </c>
      <c r="G1773" s="96">
        <f t="shared" si="63"/>
        <v>1.3795144178224985</v>
      </c>
      <c r="H1773" s="127">
        <v>579.91420000000005</v>
      </c>
      <c r="I1773" s="158" t="s">
        <v>12</v>
      </c>
      <c r="J1773" s="101" t="s">
        <v>491</v>
      </c>
      <c r="K1773" s="126" t="s">
        <v>1743</v>
      </c>
      <c r="L1773" s="130" t="s">
        <v>1071</v>
      </c>
      <c r="M1773" s="91" t="s">
        <v>492</v>
      </c>
    </row>
    <row r="1774" spans="1:13" x14ac:dyDescent="0.2">
      <c r="A1774" s="191">
        <v>42173</v>
      </c>
      <c r="B1774" s="161" t="s">
        <v>1865</v>
      </c>
      <c r="C1774" s="154" t="s">
        <v>117</v>
      </c>
      <c r="D1774" s="131" t="s">
        <v>8</v>
      </c>
      <c r="E1774" s="157">
        <v>1800</v>
      </c>
      <c r="F1774" s="97">
        <f t="shared" si="62"/>
        <v>2.7440823102733867</v>
      </c>
      <c r="G1774" s="96">
        <f t="shared" si="63"/>
        <v>3.1039074401006217</v>
      </c>
      <c r="H1774" s="127">
        <v>579.91420000000005</v>
      </c>
      <c r="I1774" s="158" t="s">
        <v>12</v>
      </c>
      <c r="J1774" s="101" t="s">
        <v>491</v>
      </c>
      <c r="K1774" s="126" t="s">
        <v>1743</v>
      </c>
      <c r="L1774" s="130" t="s">
        <v>1071</v>
      </c>
      <c r="M1774" s="91" t="s">
        <v>492</v>
      </c>
    </row>
    <row r="1775" spans="1:13" x14ac:dyDescent="0.2">
      <c r="A1775" s="191">
        <v>42173</v>
      </c>
      <c r="B1775" s="161" t="s">
        <v>1866</v>
      </c>
      <c r="C1775" s="154" t="s">
        <v>237</v>
      </c>
      <c r="D1775" s="131" t="s">
        <v>8</v>
      </c>
      <c r="E1775" s="157">
        <v>1600</v>
      </c>
      <c r="F1775" s="97">
        <f t="shared" si="62"/>
        <v>2.4391842757985662</v>
      </c>
      <c r="G1775" s="96">
        <f t="shared" si="63"/>
        <v>2.759028835644997</v>
      </c>
      <c r="H1775" s="127">
        <v>579.91420000000005</v>
      </c>
      <c r="I1775" s="158" t="s">
        <v>12</v>
      </c>
      <c r="J1775" s="101" t="s">
        <v>491</v>
      </c>
      <c r="K1775" s="126" t="s">
        <v>1743</v>
      </c>
      <c r="L1775" s="130" t="s">
        <v>1071</v>
      </c>
      <c r="M1775" s="91" t="s">
        <v>492</v>
      </c>
    </row>
    <row r="1776" spans="1:13" x14ac:dyDescent="0.2">
      <c r="A1776" s="191">
        <v>42174</v>
      </c>
      <c r="B1776" s="161" t="s">
        <v>1867</v>
      </c>
      <c r="C1776" s="154" t="s">
        <v>117</v>
      </c>
      <c r="D1776" s="131" t="s">
        <v>8</v>
      </c>
      <c r="E1776" s="157">
        <v>1800</v>
      </c>
      <c r="F1776" s="97">
        <f t="shared" si="62"/>
        <v>2.7440823102733867</v>
      </c>
      <c r="G1776" s="96">
        <f t="shared" si="63"/>
        <v>3.1039074401006217</v>
      </c>
      <c r="H1776" s="127">
        <v>579.91420000000005</v>
      </c>
      <c r="I1776" s="158" t="s">
        <v>12</v>
      </c>
      <c r="J1776" s="101" t="s">
        <v>491</v>
      </c>
      <c r="K1776" s="126" t="s">
        <v>1745</v>
      </c>
      <c r="L1776" s="130" t="s">
        <v>1071</v>
      </c>
      <c r="M1776" s="91" t="s">
        <v>492</v>
      </c>
    </row>
    <row r="1777" spans="1:13" x14ac:dyDescent="0.2">
      <c r="A1777" s="191">
        <v>42174</v>
      </c>
      <c r="B1777" s="161" t="s">
        <v>1868</v>
      </c>
      <c r="C1777" s="154" t="s">
        <v>117</v>
      </c>
      <c r="D1777" s="131" t="s">
        <v>8</v>
      </c>
      <c r="E1777" s="157">
        <v>1000</v>
      </c>
      <c r="F1777" s="97">
        <f t="shared" si="62"/>
        <v>1.5244901723741038</v>
      </c>
      <c r="G1777" s="96">
        <f t="shared" si="63"/>
        <v>1.724393022278123</v>
      </c>
      <c r="H1777" s="127">
        <v>579.91420000000005</v>
      </c>
      <c r="I1777" s="158" t="s">
        <v>12</v>
      </c>
      <c r="J1777" s="101" t="s">
        <v>491</v>
      </c>
      <c r="K1777" s="126" t="s">
        <v>1745</v>
      </c>
      <c r="L1777" s="130" t="s">
        <v>1071</v>
      </c>
      <c r="M1777" s="91" t="s">
        <v>492</v>
      </c>
    </row>
    <row r="1778" spans="1:13" x14ac:dyDescent="0.2">
      <c r="A1778" s="191">
        <v>42174</v>
      </c>
      <c r="B1778" s="161" t="s">
        <v>1869</v>
      </c>
      <c r="C1778" s="154" t="s">
        <v>117</v>
      </c>
      <c r="D1778" s="131" t="s">
        <v>8</v>
      </c>
      <c r="E1778" s="157">
        <v>1800</v>
      </c>
      <c r="F1778" s="97">
        <f t="shared" si="62"/>
        <v>2.7440823102733867</v>
      </c>
      <c r="G1778" s="96">
        <f t="shared" si="63"/>
        <v>3.1039074401006217</v>
      </c>
      <c r="H1778" s="127">
        <v>579.91420000000005</v>
      </c>
      <c r="I1778" s="158" t="s">
        <v>12</v>
      </c>
      <c r="J1778" s="101" t="s">
        <v>491</v>
      </c>
      <c r="K1778" s="126" t="s">
        <v>1745</v>
      </c>
      <c r="L1778" s="130" t="s">
        <v>1071</v>
      </c>
      <c r="M1778" s="91" t="s">
        <v>492</v>
      </c>
    </row>
    <row r="1779" spans="1:13" x14ac:dyDescent="0.2">
      <c r="A1779" s="191">
        <v>42174</v>
      </c>
      <c r="B1779" s="161" t="s">
        <v>1870</v>
      </c>
      <c r="C1779" s="154" t="s">
        <v>237</v>
      </c>
      <c r="D1779" s="131" t="s">
        <v>8</v>
      </c>
      <c r="E1779" s="157">
        <v>1500</v>
      </c>
      <c r="F1779" s="97">
        <f t="shared" si="62"/>
        <v>2.2867352585611558</v>
      </c>
      <c r="G1779" s="96">
        <f t="shared" si="63"/>
        <v>2.5865895334171847</v>
      </c>
      <c r="H1779" s="127">
        <v>579.91420000000005</v>
      </c>
      <c r="I1779" s="158" t="s">
        <v>12</v>
      </c>
      <c r="J1779" s="101" t="s">
        <v>491</v>
      </c>
      <c r="K1779" s="126" t="s">
        <v>1745</v>
      </c>
      <c r="L1779" s="130" t="s">
        <v>1071</v>
      </c>
      <c r="M1779" s="91" t="s">
        <v>492</v>
      </c>
    </row>
    <row r="1780" spans="1:13" x14ac:dyDescent="0.2">
      <c r="A1780" s="191">
        <v>42176</v>
      </c>
      <c r="B1780" s="161" t="s">
        <v>1792</v>
      </c>
      <c r="C1780" s="154" t="s">
        <v>117</v>
      </c>
      <c r="D1780" s="131" t="s">
        <v>9</v>
      </c>
      <c r="E1780" s="157">
        <v>800</v>
      </c>
      <c r="F1780" s="97">
        <f t="shared" si="62"/>
        <v>1.2195921378992831</v>
      </c>
      <c r="G1780" s="96">
        <f t="shared" si="63"/>
        <v>1.3795144178224985</v>
      </c>
      <c r="H1780" s="127">
        <v>579.91420000000005</v>
      </c>
      <c r="I1780" s="158" t="s">
        <v>58</v>
      </c>
      <c r="J1780" s="101" t="s">
        <v>491</v>
      </c>
      <c r="K1780" s="126" t="s">
        <v>1750</v>
      </c>
      <c r="L1780" s="130" t="s">
        <v>1071</v>
      </c>
      <c r="M1780" s="91" t="s">
        <v>492</v>
      </c>
    </row>
    <row r="1781" spans="1:13" x14ac:dyDescent="0.2">
      <c r="A1781" s="191">
        <v>42176</v>
      </c>
      <c r="B1781" s="161" t="s">
        <v>1793</v>
      </c>
      <c r="C1781" s="154" t="s">
        <v>117</v>
      </c>
      <c r="D1781" s="131" t="s">
        <v>9</v>
      </c>
      <c r="E1781" s="157">
        <v>600</v>
      </c>
      <c r="F1781" s="97">
        <f t="shared" si="62"/>
        <v>0.91469410342446233</v>
      </c>
      <c r="G1781" s="96">
        <f t="shared" si="63"/>
        <v>1.0346358133668738</v>
      </c>
      <c r="H1781" s="127">
        <v>579.91420000000005</v>
      </c>
      <c r="I1781" s="158" t="s">
        <v>58</v>
      </c>
      <c r="J1781" s="101" t="s">
        <v>491</v>
      </c>
      <c r="K1781" s="126" t="s">
        <v>1750</v>
      </c>
      <c r="L1781" s="130" t="s">
        <v>1071</v>
      </c>
      <c r="M1781" s="91" t="s">
        <v>492</v>
      </c>
    </row>
    <row r="1782" spans="1:13" x14ac:dyDescent="0.2">
      <c r="A1782" s="191">
        <v>42176</v>
      </c>
      <c r="B1782" s="161" t="s">
        <v>1794</v>
      </c>
      <c r="C1782" s="154" t="s">
        <v>117</v>
      </c>
      <c r="D1782" s="131" t="s">
        <v>9</v>
      </c>
      <c r="E1782" s="157">
        <v>600</v>
      </c>
      <c r="F1782" s="97">
        <f t="shared" si="62"/>
        <v>0.91469410342446233</v>
      </c>
      <c r="G1782" s="96">
        <f t="shared" si="63"/>
        <v>1.0346358133668738</v>
      </c>
      <c r="H1782" s="127">
        <v>579.91420000000005</v>
      </c>
      <c r="I1782" s="158" t="s">
        <v>58</v>
      </c>
      <c r="J1782" s="101" t="s">
        <v>491</v>
      </c>
      <c r="K1782" s="126" t="s">
        <v>1750</v>
      </c>
      <c r="L1782" s="130" t="s">
        <v>1071</v>
      </c>
      <c r="M1782" s="91" t="s">
        <v>492</v>
      </c>
    </row>
    <row r="1783" spans="1:13" x14ac:dyDescent="0.2">
      <c r="A1783" s="191">
        <v>42176</v>
      </c>
      <c r="B1783" s="161" t="s">
        <v>1795</v>
      </c>
      <c r="C1783" s="154" t="s">
        <v>117</v>
      </c>
      <c r="D1783" s="131" t="s">
        <v>9</v>
      </c>
      <c r="E1783" s="157">
        <v>800</v>
      </c>
      <c r="F1783" s="97">
        <f t="shared" si="62"/>
        <v>1.2195921378992831</v>
      </c>
      <c r="G1783" s="96">
        <f t="shared" si="63"/>
        <v>1.3795144178224985</v>
      </c>
      <c r="H1783" s="127">
        <v>579.91420000000005</v>
      </c>
      <c r="I1783" s="158" t="s">
        <v>58</v>
      </c>
      <c r="J1783" s="101" t="s">
        <v>491</v>
      </c>
      <c r="K1783" s="126" t="s">
        <v>1750</v>
      </c>
      <c r="L1783" s="130" t="s">
        <v>1071</v>
      </c>
      <c r="M1783" s="91" t="s">
        <v>492</v>
      </c>
    </row>
    <row r="1784" spans="1:13" x14ac:dyDescent="0.2">
      <c r="A1784" s="191">
        <v>42178</v>
      </c>
      <c r="B1784" s="156" t="s">
        <v>1768</v>
      </c>
      <c r="C1784" s="159" t="s">
        <v>136</v>
      </c>
      <c r="D1784" s="126" t="s">
        <v>9</v>
      </c>
      <c r="E1784" s="157">
        <v>200000</v>
      </c>
      <c r="F1784" s="97">
        <f t="shared" si="62"/>
        <v>304.89803447482075</v>
      </c>
      <c r="G1784" s="96">
        <f t="shared" si="63"/>
        <v>344.87860445562461</v>
      </c>
      <c r="H1784" s="127">
        <v>579.91420000000005</v>
      </c>
      <c r="I1784" s="158" t="s">
        <v>239</v>
      </c>
      <c r="J1784" s="101" t="s">
        <v>491</v>
      </c>
      <c r="K1784" s="126" t="s">
        <v>1890</v>
      </c>
      <c r="L1784" s="130" t="s">
        <v>1071</v>
      </c>
      <c r="M1784" s="91" t="s">
        <v>492</v>
      </c>
    </row>
    <row r="1785" spans="1:13" x14ac:dyDescent="0.2">
      <c r="A1785" s="191">
        <v>42178</v>
      </c>
      <c r="B1785" s="229" t="s">
        <v>1894</v>
      </c>
      <c r="C1785" s="166" t="s">
        <v>158</v>
      </c>
      <c r="D1785" s="90" t="s">
        <v>10</v>
      </c>
      <c r="E1785" s="157">
        <v>201300</v>
      </c>
      <c r="F1785" s="97">
        <f t="shared" si="62"/>
        <v>306.8798716989071</v>
      </c>
      <c r="G1785" s="96">
        <f t="shared" si="63"/>
        <v>347.12031538458615</v>
      </c>
      <c r="H1785" s="127">
        <v>579.91420000000005</v>
      </c>
      <c r="I1785" s="158" t="s">
        <v>239</v>
      </c>
      <c r="J1785" s="101" t="s">
        <v>491</v>
      </c>
      <c r="K1785" s="126" t="s">
        <v>1762</v>
      </c>
      <c r="L1785" s="130" t="s">
        <v>1071</v>
      </c>
      <c r="M1785" s="91" t="s">
        <v>492</v>
      </c>
    </row>
    <row r="1786" spans="1:13" x14ac:dyDescent="0.2">
      <c r="A1786" s="191">
        <v>42178</v>
      </c>
      <c r="B1786" s="229" t="s">
        <v>1895</v>
      </c>
      <c r="C1786" s="166" t="s">
        <v>158</v>
      </c>
      <c r="D1786" s="90" t="s">
        <v>10</v>
      </c>
      <c r="E1786" s="157">
        <v>194470</v>
      </c>
      <c r="F1786" s="97">
        <f t="shared" si="62"/>
        <v>296.46760382159198</v>
      </c>
      <c r="G1786" s="96">
        <f t="shared" si="63"/>
        <v>335.34271104242657</v>
      </c>
      <c r="H1786" s="127">
        <v>579.91420000000005</v>
      </c>
      <c r="I1786" s="158" t="s">
        <v>239</v>
      </c>
      <c r="J1786" s="101" t="s">
        <v>491</v>
      </c>
      <c r="K1786" s="126" t="s">
        <v>1762</v>
      </c>
      <c r="L1786" s="130" t="s">
        <v>1071</v>
      </c>
      <c r="M1786" s="91" t="s">
        <v>492</v>
      </c>
    </row>
    <row r="1787" spans="1:13" x14ac:dyDescent="0.2">
      <c r="A1787" s="191">
        <v>42178</v>
      </c>
      <c r="B1787" s="229" t="s">
        <v>1896</v>
      </c>
      <c r="C1787" s="166" t="s">
        <v>158</v>
      </c>
      <c r="D1787" s="90" t="s">
        <v>15</v>
      </c>
      <c r="E1787" s="157">
        <v>158760</v>
      </c>
      <c r="F1787" s="97">
        <f t="shared" si="62"/>
        <v>242.02805976611273</v>
      </c>
      <c r="G1787" s="96">
        <f t="shared" si="63"/>
        <v>273.76463621687481</v>
      </c>
      <c r="H1787" s="127">
        <v>579.91420000000005</v>
      </c>
      <c r="I1787" s="158" t="s">
        <v>239</v>
      </c>
      <c r="J1787" s="101" t="s">
        <v>491</v>
      </c>
      <c r="K1787" s="126" t="s">
        <v>1762</v>
      </c>
      <c r="L1787" s="130" t="s">
        <v>1071</v>
      </c>
      <c r="M1787" s="91" t="s">
        <v>492</v>
      </c>
    </row>
    <row r="1788" spans="1:13" x14ac:dyDescent="0.2">
      <c r="A1788" s="191">
        <v>42178</v>
      </c>
      <c r="B1788" s="229" t="s">
        <v>1897</v>
      </c>
      <c r="C1788" s="166" t="s">
        <v>158</v>
      </c>
      <c r="D1788" s="90" t="s">
        <v>11</v>
      </c>
      <c r="E1788" s="157">
        <v>157360</v>
      </c>
      <c r="F1788" s="97">
        <f t="shared" si="62"/>
        <v>239.89377352478897</v>
      </c>
      <c r="G1788" s="96">
        <f t="shared" si="63"/>
        <v>271.35048598568545</v>
      </c>
      <c r="H1788" s="127">
        <v>579.91420000000005</v>
      </c>
      <c r="I1788" s="158" t="s">
        <v>239</v>
      </c>
      <c r="J1788" s="101" t="s">
        <v>491</v>
      </c>
      <c r="K1788" s="126" t="s">
        <v>1762</v>
      </c>
      <c r="L1788" s="130" t="s">
        <v>1071</v>
      </c>
      <c r="M1788" s="91" t="s">
        <v>492</v>
      </c>
    </row>
    <row r="1789" spans="1:13" x14ac:dyDescent="0.2">
      <c r="A1789" s="191">
        <v>42178</v>
      </c>
      <c r="B1789" s="229" t="s">
        <v>1898</v>
      </c>
      <c r="C1789" s="166" t="s">
        <v>158</v>
      </c>
      <c r="D1789" s="90" t="s">
        <v>9</v>
      </c>
      <c r="E1789" s="157">
        <v>117370</v>
      </c>
      <c r="F1789" s="97">
        <f t="shared" si="62"/>
        <v>178.92941153154857</v>
      </c>
      <c r="G1789" s="96">
        <f t="shared" si="63"/>
        <v>202.39200902478331</v>
      </c>
      <c r="H1789" s="127">
        <v>579.91420000000005</v>
      </c>
      <c r="I1789" s="158" t="s">
        <v>239</v>
      </c>
      <c r="J1789" s="101" t="s">
        <v>491</v>
      </c>
      <c r="K1789" s="126" t="s">
        <v>1762</v>
      </c>
      <c r="L1789" s="130" t="s">
        <v>1071</v>
      </c>
      <c r="M1789" s="91" t="s">
        <v>492</v>
      </c>
    </row>
    <row r="1790" spans="1:13" x14ac:dyDescent="0.2">
      <c r="A1790" s="191">
        <v>42178</v>
      </c>
      <c r="B1790" s="229" t="s">
        <v>1899</v>
      </c>
      <c r="C1790" s="166" t="s">
        <v>158</v>
      </c>
      <c r="D1790" s="90" t="s">
        <v>11</v>
      </c>
      <c r="E1790" s="157">
        <v>202700</v>
      </c>
      <c r="F1790" s="97">
        <f t="shared" si="62"/>
        <v>309.01415794023086</v>
      </c>
      <c r="G1790" s="96">
        <f t="shared" si="63"/>
        <v>349.53446561577556</v>
      </c>
      <c r="H1790" s="127">
        <v>579.91420000000005</v>
      </c>
      <c r="I1790" s="158" t="s">
        <v>239</v>
      </c>
      <c r="J1790" s="101" t="s">
        <v>491</v>
      </c>
      <c r="K1790" s="126" t="s">
        <v>1762</v>
      </c>
      <c r="L1790" s="130" t="s">
        <v>1071</v>
      </c>
      <c r="M1790" s="91" t="s">
        <v>492</v>
      </c>
    </row>
    <row r="1791" spans="1:13" x14ac:dyDescent="0.2">
      <c r="A1791" s="191">
        <v>42178</v>
      </c>
      <c r="B1791" s="229" t="s">
        <v>1900</v>
      </c>
      <c r="C1791" s="166" t="s">
        <v>158</v>
      </c>
      <c r="D1791" s="90" t="s">
        <v>8</v>
      </c>
      <c r="E1791" s="157">
        <v>159460</v>
      </c>
      <c r="F1791" s="97">
        <f t="shared" si="62"/>
        <v>243.09520288677459</v>
      </c>
      <c r="G1791" s="96">
        <f t="shared" si="63"/>
        <v>274.97171133246951</v>
      </c>
      <c r="H1791" s="127">
        <v>579.91420000000005</v>
      </c>
      <c r="I1791" s="158" t="s">
        <v>239</v>
      </c>
      <c r="J1791" s="101" t="s">
        <v>491</v>
      </c>
      <c r="K1791" s="126" t="s">
        <v>1762</v>
      </c>
      <c r="L1791" s="130" t="s">
        <v>1071</v>
      </c>
      <c r="M1791" s="91" t="s">
        <v>492</v>
      </c>
    </row>
    <row r="1792" spans="1:13" x14ac:dyDescent="0.2">
      <c r="A1792" s="191">
        <v>42178</v>
      </c>
      <c r="B1792" s="156" t="s">
        <v>1901</v>
      </c>
      <c r="C1792" s="170" t="s">
        <v>145</v>
      </c>
      <c r="D1792" s="90" t="s">
        <v>9</v>
      </c>
      <c r="E1792" s="157">
        <v>85000</v>
      </c>
      <c r="F1792" s="97">
        <f t="shared" si="62"/>
        <v>129.58166465179883</v>
      </c>
      <c r="G1792" s="96">
        <f t="shared" si="63"/>
        <v>146.57340689364045</v>
      </c>
      <c r="H1792" s="127">
        <v>579.91420000000005</v>
      </c>
      <c r="I1792" s="158" t="s">
        <v>239</v>
      </c>
      <c r="J1792" s="101" t="s">
        <v>491</v>
      </c>
      <c r="K1792" s="126" t="s">
        <v>1762</v>
      </c>
      <c r="L1792" s="130" t="s">
        <v>1071</v>
      </c>
      <c r="M1792" s="91" t="s">
        <v>492</v>
      </c>
    </row>
    <row r="1793" spans="1:13" x14ac:dyDescent="0.2">
      <c r="A1793" s="191">
        <v>42178</v>
      </c>
      <c r="B1793" s="161" t="s">
        <v>1786</v>
      </c>
      <c r="C1793" s="154" t="s">
        <v>133</v>
      </c>
      <c r="D1793" s="131" t="s">
        <v>9</v>
      </c>
      <c r="E1793" s="157">
        <v>25000</v>
      </c>
      <c r="F1793" s="97">
        <f t="shared" si="62"/>
        <v>38.112254309352593</v>
      </c>
      <c r="G1793" s="96">
        <f t="shared" si="63"/>
        <v>43.109825556953076</v>
      </c>
      <c r="H1793" s="127">
        <v>579.91420000000005</v>
      </c>
      <c r="I1793" s="158" t="s">
        <v>58</v>
      </c>
      <c r="J1793" s="101" t="s">
        <v>491</v>
      </c>
      <c r="K1793" s="126" t="s">
        <v>1746</v>
      </c>
      <c r="L1793" s="130" t="s">
        <v>1071</v>
      </c>
      <c r="M1793" s="91" t="s">
        <v>492</v>
      </c>
    </row>
    <row r="1794" spans="1:13" x14ac:dyDescent="0.2">
      <c r="A1794" s="191">
        <v>42178</v>
      </c>
      <c r="B1794" s="161" t="s">
        <v>1787</v>
      </c>
      <c r="C1794" s="154" t="s">
        <v>117</v>
      </c>
      <c r="D1794" s="131" t="s">
        <v>9</v>
      </c>
      <c r="E1794" s="157">
        <v>500</v>
      </c>
      <c r="F1794" s="97">
        <f t="shared" ref="F1794:F1857" si="64">E1794/655.957</f>
        <v>0.76224508618705189</v>
      </c>
      <c r="G1794" s="96">
        <f t="shared" ref="G1794:G1857" si="65">E1794/H1794</f>
        <v>0.86219651113906148</v>
      </c>
      <c r="H1794" s="127">
        <v>579.91420000000005</v>
      </c>
      <c r="I1794" s="158" t="s">
        <v>58</v>
      </c>
      <c r="J1794" s="101" t="s">
        <v>491</v>
      </c>
      <c r="K1794" s="126" t="s">
        <v>1746</v>
      </c>
      <c r="L1794" s="130" t="s">
        <v>1071</v>
      </c>
      <c r="M1794" s="91" t="s">
        <v>492</v>
      </c>
    </row>
    <row r="1795" spans="1:13" x14ac:dyDescent="0.2">
      <c r="A1795" s="191">
        <v>42178</v>
      </c>
      <c r="B1795" s="161" t="s">
        <v>1788</v>
      </c>
      <c r="C1795" s="154" t="s">
        <v>117</v>
      </c>
      <c r="D1795" s="131" t="s">
        <v>9</v>
      </c>
      <c r="E1795" s="157">
        <v>500</v>
      </c>
      <c r="F1795" s="97">
        <f t="shared" si="64"/>
        <v>0.76224508618705189</v>
      </c>
      <c r="G1795" s="96">
        <f t="shared" si="65"/>
        <v>0.86219651113906148</v>
      </c>
      <c r="H1795" s="127">
        <v>579.91420000000005</v>
      </c>
      <c r="I1795" s="158" t="s">
        <v>58</v>
      </c>
      <c r="J1795" s="101" t="s">
        <v>491</v>
      </c>
      <c r="K1795" s="126" t="s">
        <v>1746</v>
      </c>
      <c r="L1795" s="130" t="s">
        <v>1071</v>
      </c>
      <c r="M1795" s="91" t="s">
        <v>492</v>
      </c>
    </row>
    <row r="1796" spans="1:13" x14ac:dyDescent="0.2">
      <c r="A1796" s="191">
        <v>42178</v>
      </c>
      <c r="B1796" s="161" t="s">
        <v>1789</v>
      </c>
      <c r="C1796" s="154" t="s">
        <v>117</v>
      </c>
      <c r="D1796" s="131" t="s">
        <v>9</v>
      </c>
      <c r="E1796" s="157">
        <v>1000</v>
      </c>
      <c r="F1796" s="97">
        <f t="shared" si="64"/>
        <v>1.5244901723741038</v>
      </c>
      <c r="G1796" s="96">
        <f t="shared" si="65"/>
        <v>1.724393022278123</v>
      </c>
      <c r="H1796" s="127">
        <v>579.91420000000005</v>
      </c>
      <c r="I1796" s="158" t="s">
        <v>58</v>
      </c>
      <c r="J1796" s="101" t="s">
        <v>491</v>
      </c>
      <c r="K1796" s="126" t="s">
        <v>1749</v>
      </c>
      <c r="L1796" s="130" t="s">
        <v>1071</v>
      </c>
      <c r="M1796" s="91" t="s">
        <v>492</v>
      </c>
    </row>
    <row r="1797" spans="1:13" x14ac:dyDescent="0.2">
      <c r="A1797" s="191">
        <v>42178</v>
      </c>
      <c r="B1797" s="161" t="s">
        <v>1790</v>
      </c>
      <c r="C1797" s="154" t="s">
        <v>117</v>
      </c>
      <c r="D1797" s="131" t="s">
        <v>9</v>
      </c>
      <c r="E1797" s="157">
        <v>800</v>
      </c>
      <c r="F1797" s="97">
        <f t="shared" si="64"/>
        <v>1.2195921378992831</v>
      </c>
      <c r="G1797" s="96">
        <f t="shared" si="65"/>
        <v>1.3795144178224985</v>
      </c>
      <c r="H1797" s="127">
        <v>579.91420000000005</v>
      </c>
      <c r="I1797" s="158" t="s">
        <v>58</v>
      </c>
      <c r="J1797" s="101" t="s">
        <v>491</v>
      </c>
      <c r="K1797" s="126" t="s">
        <v>1749</v>
      </c>
      <c r="L1797" s="130" t="s">
        <v>1071</v>
      </c>
      <c r="M1797" s="91" t="s">
        <v>492</v>
      </c>
    </row>
    <row r="1798" spans="1:13" x14ac:dyDescent="0.2">
      <c r="A1798" s="191">
        <v>42178</v>
      </c>
      <c r="B1798" s="161" t="s">
        <v>1791</v>
      </c>
      <c r="C1798" s="154" t="s">
        <v>117</v>
      </c>
      <c r="D1798" s="131" t="s">
        <v>9</v>
      </c>
      <c r="E1798" s="157">
        <v>800</v>
      </c>
      <c r="F1798" s="97">
        <f t="shared" si="64"/>
        <v>1.2195921378992831</v>
      </c>
      <c r="G1798" s="96">
        <f t="shared" si="65"/>
        <v>1.3795144178224985</v>
      </c>
      <c r="H1798" s="127">
        <v>579.91420000000005</v>
      </c>
      <c r="I1798" s="158" t="s">
        <v>58</v>
      </c>
      <c r="J1798" s="101" t="s">
        <v>491</v>
      </c>
      <c r="K1798" s="126" t="s">
        <v>1749</v>
      </c>
      <c r="L1798" s="130" t="s">
        <v>1071</v>
      </c>
      <c r="M1798" s="91" t="s">
        <v>492</v>
      </c>
    </row>
    <row r="1799" spans="1:13" x14ac:dyDescent="0.2">
      <c r="A1799" s="191">
        <v>42178</v>
      </c>
      <c r="B1799" s="161" t="s">
        <v>1828</v>
      </c>
      <c r="C1799" s="154" t="s">
        <v>117</v>
      </c>
      <c r="D1799" s="131" t="s">
        <v>8</v>
      </c>
      <c r="E1799" s="157">
        <v>1500</v>
      </c>
      <c r="F1799" s="97">
        <f t="shared" si="64"/>
        <v>2.2867352585611558</v>
      </c>
      <c r="G1799" s="96">
        <f t="shared" si="65"/>
        <v>2.5865895334171847</v>
      </c>
      <c r="H1799" s="127">
        <v>579.91420000000005</v>
      </c>
      <c r="I1799" s="158" t="s">
        <v>59</v>
      </c>
      <c r="J1799" s="101" t="s">
        <v>491</v>
      </c>
      <c r="K1799" s="126" t="s">
        <v>1748</v>
      </c>
      <c r="L1799" s="130" t="s">
        <v>1071</v>
      </c>
      <c r="M1799" s="91" t="s">
        <v>492</v>
      </c>
    </row>
    <row r="1800" spans="1:13" x14ac:dyDescent="0.2">
      <c r="A1800" s="191">
        <v>42178</v>
      </c>
      <c r="B1800" s="161" t="s">
        <v>1832</v>
      </c>
      <c r="C1800" s="154" t="s">
        <v>117</v>
      </c>
      <c r="D1800" s="131" t="s">
        <v>8</v>
      </c>
      <c r="E1800" s="157">
        <v>1500</v>
      </c>
      <c r="F1800" s="97">
        <f t="shared" si="64"/>
        <v>2.2867352585611558</v>
      </c>
      <c r="G1800" s="96">
        <f t="shared" si="65"/>
        <v>2.5865895334171847</v>
      </c>
      <c r="H1800" s="127">
        <v>579.91420000000005</v>
      </c>
      <c r="I1800" s="158" t="s">
        <v>59</v>
      </c>
      <c r="J1800" s="101" t="s">
        <v>491</v>
      </c>
      <c r="K1800" s="126" t="s">
        <v>1748</v>
      </c>
      <c r="L1800" s="130" t="s">
        <v>1071</v>
      </c>
      <c r="M1800" s="91" t="s">
        <v>492</v>
      </c>
    </row>
    <row r="1801" spans="1:13" x14ac:dyDescent="0.2">
      <c r="A1801" s="191">
        <v>42178</v>
      </c>
      <c r="B1801" s="161" t="s">
        <v>1829</v>
      </c>
      <c r="C1801" s="154" t="s">
        <v>117</v>
      </c>
      <c r="D1801" s="131" t="s">
        <v>8</v>
      </c>
      <c r="E1801" s="157">
        <v>600</v>
      </c>
      <c r="F1801" s="97">
        <f t="shared" si="64"/>
        <v>0.91469410342446233</v>
      </c>
      <c r="G1801" s="96">
        <f t="shared" si="65"/>
        <v>1.0346358133668738</v>
      </c>
      <c r="H1801" s="127">
        <v>579.91420000000005</v>
      </c>
      <c r="I1801" s="158" t="s">
        <v>59</v>
      </c>
      <c r="J1801" s="101" t="s">
        <v>491</v>
      </c>
      <c r="K1801" s="126" t="s">
        <v>1748</v>
      </c>
      <c r="L1801" s="130" t="s">
        <v>1071</v>
      </c>
      <c r="M1801" s="91" t="s">
        <v>492</v>
      </c>
    </row>
    <row r="1802" spans="1:13" x14ac:dyDescent="0.2">
      <c r="A1802" s="191">
        <v>42178</v>
      </c>
      <c r="B1802" s="161" t="s">
        <v>1830</v>
      </c>
      <c r="C1802" s="154" t="s">
        <v>117</v>
      </c>
      <c r="D1802" s="131" t="s">
        <v>8</v>
      </c>
      <c r="E1802" s="157">
        <v>400</v>
      </c>
      <c r="F1802" s="97">
        <f t="shared" si="64"/>
        <v>0.60979606894964156</v>
      </c>
      <c r="G1802" s="96">
        <f t="shared" si="65"/>
        <v>0.68975720891124925</v>
      </c>
      <c r="H1802" s="127">
        <v>579.91420000000005</v>
      </c>
      <c r="I1802" s="158" t="s">
        <v>59</v>
      </c>
      <c r="J1802" s="101" t="s">
        <v>491</v>
      </c>
      <c r="K1802" s="126" t="s">
        <v>1748</v>
      </c>
      <c r="L1802" s="130" t="s">
        <v>1071</v>
      </c>
      <c r="M1802" s="91" t="s">
        <v>492</v>
      </c>
    </row>
    <row r="1803" spans="1:13" x14ac:dyDescent="0.2">
      <c r="A1803" s="191">
        <v>42178</v>
      </c>
      <c r="B1803" s="161" t="s">
        <v>1831</v>
      </c>
      <c r="C1803" s="154" t="s">
        <v>117</v>
      </c>
      <c r="D1803" s="131" t="s">
        <v>8</v>
      </c>
      <c r="E1803" s="157">
        <v>800</v>
      </c>
      <c r="F1803" s="97">
        <f t="shared" si="64"/>
        <v>1.2195921378992831</v>
      </c>
      <c r="G1803" s="96">
        <f t="shared" si="65"/>
        <v>1.3795144178224985</v>
      </c>
      <c r="H1803" s="127">
        <v>579.91420000000005</v>
      </c>
      <c r="I1803" s="158" t="s">
        <v>59</v>
      </c>
      <c r="J1803" s="101" t="s">
        <v>491</v>
      </c>
      <c r="K1803" s="126" t="s">
        <v>1748</v>
      </c>
      <c r="L1803" s="130" t="s">
        <v>1071</v>
      </c>
      <c r="M1803" s="91" t="s">
        <v>492</v>
      </c>
    </row>
    <row r="1804" spans="1:13" x14ac:dyDescent="0.2">
      <c r="A1804" s="191">
        <v>42178</v>
      </c>
      <c r="B1804" s="161" t="s">
        <v>1871</v>
      </c>
      <c r="C1804" s="154" t="s">
        <v>117</v>
      </c>
      <c r="D1804" s="131" t="s">
        <v>8</v>
      </c>
      <c r="E1804" s="157">
        <v>1700</v>
      </c>
      <c r="F1804" s="97">
        <f t="shared" si="64"/>
        <v>2.5916332930359767</v>
      </c>
      <c r="G1804" s="96">
        <f t="shared" si="65"/>
        <v>2.9314681378728094</v>
      </c>
      <c r="H1804" s="127">
        <v>579.91420000000005</v>
      </c>
      <c r="I1804" s="158" t="s">
        <v>12</v>
      </c>
      <c r="J1804" s="101" t="s">
        <v>491</v>
      </c>
      <c r="K1804" s="126" t="s">
        <v>1747</v>
      </c>
      <c r="L1804" s="130" t="s">
        <v>1071</v>
      </c>
      <c r="M1804" s="91" t="s">
        <v>492</v>
      </c>
    </row>
    <row r="1805" spans="1:13" x14ac:dyDescent="0.2">
      <c r="A1805" s="191">
        <v>42178</v>
      </c>
      <c r="B1805" s="161" t="s">
        <v>1872</v>
      </c>
      <c r="C1805" s="154" t="s">
        <v>237</v>
      </c>
      <c r="D1805" s="131" t="s">
        <v>8</v>
      </c>
      <c r="E1805" s="157">
        <v>1700</v>
      </c>
      <c r="F1805" s="97">
        <f t="shared" si="64"/>
        <v>2.5916332930359767</v>
      </c>
      <c r="G1805" s="96">
        <f t="shared" si="65"/>
        <v>2.9314681378728094</v>
      </c>
      <c r="H1805" s="127">
        <v>579.91420000000005</v>
      </c>
      <c r="I1805" s="158" t="s">
        <v>12</v>
      </c>
      <c r="J1805" s="101" t="s">
        <v>491</v>
      </c>
      <c r="K1805" s="126" t="s">
        <v>1747</v>
      </c>
      <c r="L1805" s="130" t="s">
        <v>1071</v>
      </c>
      <c r="M1805" s="91" t="s">
        <v>492</v>
      </c>
    </row>
    <row r="1806" spans="1:13" x14ac:dyDescent="0.2">
      <c r="A1806" s="191">
        <v>42178</v>
      </c>
      <c r="B1806" s="161" t="s">
        <v>1873</v>
      </c>
      <c r="C1806" s="154" t="s">
        <v>117</v>
      </c>
      <c r="D1806" s="131" t="s">
        <v>8</v>
      </c>
      <c r="E1806" s="157">
        <v>1200</v>
      </c>
      <c r="F1806" s="97">
        <f t="shared" si="64"/>
        <v>1.8293882068489247</v>
      </c>
      <c r="G1806" s="96">
        <f t="shared" si="65"/>
        <v>2.0692716267337476</v>
      </c>
      <c r="H1806" s="127">
        <v>579.91420000000005</v>
      </c>
      <c r="I1806" s="158" t="s">
        <v>12</v>
      </c>
      <c r="J1806" s="101" t="s">
        <v>491</v>
      </c>
      <c r="K1806" s="126" t="s">
        <v>1747</v>
      </c>
      <c r="L1806" s="130" t="s">
        <v>1071</v>
      </c>
      <c r="M1806" s="91" t="s">
        <v>492</v>
      </c>
    </row>
    <row r="1807" spans="1:13" x14ac:dyDescent="0.2">
      <c r="A1807" s="191">
        <v>42179</v>
      </c>
      <c r="B1807" s="161" t="s">
        <v>1600</v>
      </c>
      <c r="C1807" s="154" t="s">
        <v>226</v>
      </c>
      <c r="D1807" s="131" t="s">
        <v>15</v>
      </c>
      <c r="E1807" s="157">
        <v>5000</v>
      </c>
      <c r="F1807" s="97">
        <f t="shared" si="64"/>
        <v>7.6224508618705187</v>
      </c>
      <c r="G1807" s="96">
        <f t="shared" si="65"/>
        <v>8.6219651113906153</v>
      </c>
      <c r="H1807" s="127">
        <v>579.91420000000005</v>
      </c>
      <c r="I1807" s="158" t="s">
        <v>16</v>
      </c>
      <c r="J1807" s="101" t="s">
        <v>491</v>
      </c>
      <c r="K1807" s="126" t="s">
        <v>1751</v>
      </c>
      <c r="L1807" s="130" t="s">
        <v>1071</v>
      </c>
      <c r="M1807" s="91" t="s">
        <v>492</v>
      </c>
    </row>
    <row r="1808" spans="1:13" x14ac:dyDescent="0.2">
      <c r="A1808" s="191">
        <v>42179</v>
      </c>
      <c r="B1808" s="161" t="s">
        <v>759</v>
      </c>
      <c r="C1808" s="154" t="s">
        <v>226</v>
      </c>
      <c r="D1808" s="131" t="s">
        <v>15</v>
      </c>
      <c r="E1808" s="157">
        <v>5000</v>
      </c>
      <c r="F1808" s="97">
        <f t="shared" si="64"/>
        <v>7.6224508618705187</v>
      </c>
      <c r="G1808" s="96">
        <f t="shared" si="65"/>
        <v>8.6219651113906153</v>
      </c>
      <c r="H1808" s="127">
        <v>579.91420000000005</v>
      </c>
      <c r="I1808" s="158" t="s">
        <v>16</v>
      </c>
      <c r="J1808" s="101" t="s">
        <v>491</v>
      </c>
      <c r="K1808" s="126" t="s">
        <v>1751</v>
      </c>
      <c r="L1808" s="130" t="s">
        <v>1071</v>
      </c>
      <c r="M1808" s="91" t="s">
        <v>492</v>
      </c>
    </row>
    <row r="1809" spans="1:13" x14ac:dyDescent="0.2">
      <c r="A1809" s="191">
        <v>42179</v>
      </c>
      <c r="B1809" s="161" t="s">
        <v>753</v>
      </c>
      <c r="C1809" s="154" t="s">
        <v>226</v>
      </c>
      <c r="D1809" s="131" t="s">
        <v>15</v>
      </c>
      <c r="E1809" s="157">
        <v>5000</v>
      </c>
      <c r="F1809" s="97">
        <f t="shared" si="64"/>
        <v>7.6224508618705187</v>
      </c>
      <c r="G1809" s="96">
        <f t="shared" si="65"/>
        <v>8.6219651113906153</v>
      </c>
      <c r="H1809" s="127">
        <v>579.91420000000005</v>
      </c>
      <c r="I1809" s="158" t="s">
        <v>16</v>
      </c>
      <c r="J1809" s="101" t="s">
        <v>491</v>
      </c>
      <c r="K1809" s="126" t="s">
        <v>1751</v>
      </c>
      <c r="L1809" s="130" t="s">
        <v>1071</v>
      </c>
      <c r="M1809" s="91" t="s">
        <v>492</v>
      </c>
    </row>
    <row r="1810" spans="1:13" x14ac:dyDescent="0.2">
      <c r="A1810" s="191">
        <v>42179</v>
      </c>
      <c r="B1810" s="161" t="s">
        <v>760</v>
      </c>
      <c r="C1810" s="154" t="s">
        <v>226</v>
      </c>
      <c r="D1810" s="131" t="s">
        <v>15</v>
      </c>
      <c r="E1810" s="157">
        <v>5000</v>
      </c>
      <c r="F1810" s="97">
        <f t="shared" si="64"/>
        <v>7.6224508618705187</v>
      </c>
      <c r="G1810" s="96">
        <f t="shared" si="65"/>
        <v>8.6219651113906153</v>
      </c>
      <c r="H1810" s="127">
        <v>579.91420000000005</v>
      </c>
      <c r="I1810" s="158" t="s">
        <v>16</v>
      </c>
      <c r="J1810" s="101" t="s">
        <v>491</v>
      </c>
      <c r="K1810" s="126" t="s">
        <v>1751</v>
      </c>
      <c r="L1810" s="130" t="s">
        <v>1071</v>
      </c>
      <c r="M1810" s="91" t="s">
        <v>492</v>
      </c>
    </row>
    <row r="1811" spans="1:13" x14ac:dyDescent="0.2">
      <c r="A1811" s="191">
        <v>42179</v>
      </c>
      <c r="B1811" s="161" t="s">
        <v>756</v>
      </c>
      <c r="C1811" s="154" t="s">
        <v>226</v>
      </c>
      <c r="D1811" s="131" t="s">
        <v>15</v>
      </c>
      <c r="E1811" s="157">
        <v>5000</v>
      </c>
      <c r="F1811" s="97">
        <f t="shared" si="64"/>
        <v>7.6224508618705187</v>
      </c>
      <c r="G1811" s="96">
        <f t="shared" si="65"/>
        <v>8.6219651113906153</v>
      </c>
      <c r="H1811" s="127">
        <v>579.91420000000005</v>
      </c>
      <c r="I1811" s="158" t="s">
        <v>16</v>
      </c>
      <c r="J1811" s="101" t="s">
        <v>491</v>
      </c>
      <c r="K1811" s="126" t="s">
        <v>1751</v>
      </c>
      <c r="L1811" s="130" t="s">
        <v>1071</v>
      </c>
      <c r="M1811" s="91" t="s">
        <v>492</v>
      </c>
    </row>
    <row r="1812" spans="1:13" x14ac:dyDescent="0.2">
      <c r="A1812" s="191">
        <v>42179</v>
      </c>
      <c r="B1812" s="161" t="s">
        <v>1243</v>
      </c>
      <c r="C1812" s="154" t="s">
        <v>226</v>
      </c>
      <c r="D1812" s="131" t="s">
        <v>15</v>
      </c>
      <c r="E1812" s="157">
        <v>5000</v>
      </c>
      <c r="F1812" s="97">
        <f t="shared" si="64"/>
        <v>7.6224508618705187</v>
      </c>
      <c r="G1812" s="96">
        <f t="shared" si="65"/>
        <v>8.6219651113906153</v>
      </c>
      <c r="H1812" s="127">
        <v>579.91420000000005</v>
      </c>
      <c r="I1812" s="158" t="s">
        <v>16</v>
      </c>
      <c r="J1812" s="101" t="s">
        <v>491</v>
      </c>
      <c r="K1812" s="126" t="s">
        <v>1751</v>
      </c>
      <c r="L1812" s="130" t="s">
        <v>1071</v>
      </c>
      <c r="M1812" s="91" t="s">
        <v>492</v>
      </c>
    </row>
    <row r="1813" spans="1:13" x14ac:dyDescent="0.2">
      <c r="A1813" s="191">
        <v>42179</v>
      </c>
      <c r="B1813" s="161" t="s">
        <v>1819</v>
      </c>
      <c r="C1813" s="154" t="s">
        <v>226</v>
      </c>
      <c r="D1813" s="131" t="s">
        <v>15</v>
      </c>
      <c r="E1813" s="157">
        <v>5000</v>
      </c>
      <c r="F1813" s="97">
        <f t="shared" si="64"/>
        <v>7.6224508618705187</v>
      </c>
      <c r="G1813" s="96">
        <f t="shared" si="65"/>
        <v>8.6219651113906153</v>
      </c>
      <c r="H1813" s="127">
        <v>579.91420000000005</v>
      </c>
      <c r="I1813" s="158" t="s">
        <v>16</v>
      </c>
      <c r="J1813" s="101" t="s">
        <v>491</v>
      </c>
      <c r="K1813" s="126" t="s">
        <v>1751</v>
      </c>
      <c r="L1813" s="130" t="s">
        <v>1071</v>
      </c>
      <c r="M1813" s="91" t="s">
        <v>492</v>
      </c>
    </row>
    <row r="1814" spans="1:13" x14ac:dyDescent="0.2">
      <c r="A1814" s="191">
        <v>42179</v>
      </c>
      <c r="B1814" s="161" t="s">
        <v>1599</v>
      </c>
      <c r="C1814" s="154" t="s">
        <v>226</v>
      </c>
      <c r="D1814" s="131" t="s">
        <v>15</v>
      </c>
      <c r="E1814" s="157">
        <v>5000</v>
      </c>
      <c r="F1814" s="97">
        <f t="shared" si="64"/>
        <v>7.6224508618705187</v>
      </c>
      <c r="G1814" s="96">
        <f t="shared" si="65"/>
        <v>8.6219651113906153</v>
      </c>
      <c r="H1814" s="127">
        <v>579.91420000000005</v>
      </c>
      <c r="I1814" s="158" t="s">
        <v>16</v>
      </c>
      <c r="J1814" s="101" t="s">
        <v>491</v>
      </c>
      <c r="K1814" s="126" t="s">
        <v>1751</v>
      </c>
      <c r="L1814" s="130" t="s">
        <v>1071</v>
      </c>
      <c r="M1814" s="91" t="s">
        <v>492</v>
      </c>
    </row>
    <row r="1815" spans="1:13" x14ac:dyDescent="0.2">
      <c r="A1815" s="191">
        <v>42179</v>
      </c>
      <c r="B1815" s="161" t="s">
        <v>755</v>
      </c>
      <c r="C1815" s="154" t="s">
        <v>226</v>
      </c>
      <c r="D1815" s="131" t="s">
        <v>15</v>
      </c>
      <c r="E1815" s="157">
        <v>5000</v>
      </c>
      <c r="F1815" s="97">
        <f t="shared" si="64"/>
        <v>7.6224508618705187</v>
      </c>
      <c r="G1815" s="96">
        <f t="shared" si="65"/>
        <v>8.6219651113906153</v>
      </c>
      <c r="H1815" s="127">
        <v>579.91420000000005</v>
      </c>
      <c r="I1815" s="158" t="s">
        <v>16</v>
      </c>
      <c r="J1815" s="101" t="s">
        <v>491</v>
      </c>
      <c r="K1815" s="126" t="s">
        <v>1751</v>
      </c>
      <c r="L1815" s="130" t="s">
        <v>1071</v>
      </c>
      <c r="M1815" s="91" t="s">
        <v>492</v>
      </c>
    </row>
    <row r="1816" spans="1:13" x14ac:dyDescent="0.2">
      <c r="A1816" s="191">
        <v>42179</v>
      </c>
      <c r="B1816" s="161" t="s">
        <v>758</v>
      </c>
      <c r="C1816" s="154" t="s">
        <v>226</v>
      </c>
      <c r="D1816" s="131" t="s">
        <v>15</v>
      </c>
      <c r="E1816" s="157">
        <v>5000</v>
      </c>
      <c r="F1816" s="97">
        <f t="shared" si="64"/>
        <v>7.6224508618705187</v>
      </c>
      <c r="G1816" s="96">
        <f t="shared" si="65"/>
        <v>8.6219651113906153</v>
      </c>
      <c r="H1816" s="127">
        <v>579.91420000000005</v>
      </c>
      <c r="I1816" s="158" t="s">
        <v>16</v>
      </c>
      <c r="J1816" s="101" t="s">
        <v>491</v>
      </c>
      <c r="K1816" s="126" t="s">
        <v>1751</v>
      </c>
      <c r="L1816" s="130" t="s">
        <v>1071</v>
      </c>
      <c r="M1816" s="91" t="s">
        <v>492</v>
      </c>
    </row>
    <row r="1817" spans="1:13" x14ac:dyDescent="0.2">
      <c r="A1817" s="191">
        <v>42179</v>
      </c>
      <c r="B1817" s="161" t="s">
        <v>1874</v>
      </c>
      <c r="C1817" s="154" t="s">
        <v>117</v>
      </c>
      <c r="D1817" s="131" t="s">
        <v>8</v>
      </c>
      <c r="E1817" s="157">
        <v>1800</v>
      </c>
      <c r="F1817" s="97">
        <f t="shared" si="64"/>
        <v>2.7440823102733867</v>
      </c>
      <c r="G1817" s="96">
        <f t="shared" si="65"/>
        <v>3.1039074401006217</v>
      </c>
      <c r="H1817" s="127">
        <v>579.91420000000005</v>
      </c>
      <c r="I1817" s="158" t="s">
        <v>12</v>
      </c>
      <c r="J1817" s="101" t="s">
        <v>491</v>
      </c>
      <c r="K1817" s="126" t="s">
        <v>1752</v>
      </c>
      <c r="L1817" s="130" t="s">
        <v>1071</v>
      </c>
      <c r="M1817" s="91" t="s">
        <v>492</v>
      </c>
    </row>
    <row r="1818" spans="1:13" x14ac:dyDescent="0.2">
      <c r="A1818" s="191">
        <v>42179</v>
      </c>
      <c r="B1818" s="161" t="s">
        <v>1875</v>
      </c>
      <c r="C1818" s="154" t="s">
        <v>117</v>
      </c>
      <c r="D1818" s="131" t="s">
        <v>8</v>
      </c>
      <c r="E1818" s="157">
        <v>200</v>
      </c>
      <c r="F1818" s="97">
        <f t="shared" si="64"/>
        <v>0.30489803447482078</v>
      </c>
      <c r="G1818" s="96">
        <f t="shared" si="65"/>
        <v>0.34487860445562463</v>
      </c>
      <c r="H1818" s="127">
        <v>579.91420000000005</v>
      </c>
      <c r="I1818" s="158" t="s">
        <v>12</v>
      </c>
      <c r="J1818" s="101" t="s">
        <v>491</v>
      </c>
      <c r="K1818" s="126" t="s">
        <v>1752</v>
      </c>
      <c r="L1818" s="130" t="s">
        <v>1071</v>
      </c>
      <c r="M1818" s="91" t="s">
        <v>492</v>
      </c>
    </row>
    <row r="1819" spans="1:13" x14ac:dyDescent="0.2">
      <c r="A1819" s="191">
        <v>42179</v>
      </c>
      <c r="B1819" s="161" t="s">
        <v>1876</v>
      </c>
      <c r="C1819" s="154" t="s">
        <v>117</v>
      </c>
      <c r="D1819" s="131" t="s">
        <v>8</v>
      </c>
      <c r="E1819" s="157">
        <v>200</v>
      </c>
      <c r="F1819" s="97">
        <f t="shared" si="64"/>
        <v>0.30489803447482078</v>
      </c>
      <c r="G1819" s="96">
        <f t="shared" si="65"/>
        <v>0.34487860445562463</v>
      </c>
      <c r="H1819" s="127">
        <v>579.91420000000005</v>
      </c>
      <c r="I1819" s="158" t="s">
        <v>12</v>
      </c>
      <c r="J1819" s="101" t="s">
        <v>491</v>
      </c>
      <c r="K1819" s="126" t="s">
        <v>1752</v>
      </c>
      <c r="L1819" s="130" t="s">
        <v>1071</v>
      </c>
      <c r="M1819" s="91" t="s">
        <v>492</v>
      </c>
    </row>
    <row r="1820" spans="1:13" x14ac:dyDescent="0.2">
      <c r="A1820" s="191">
        <v>42179</v>
      </c>
      <c r="B1820" s="161" t="s">
        <v>1877</v>
      </c>
      <c r="C1820" s="154" t="s">
        <v>117</v>
      </c>
      <c r="D1820" s="131" t="s">
        <v>8</v>
      </c>
      <c r="E1820" s="157">
        <v>1800</v>
      </c>
      <c r="F1820" s="97">
        <f t="shared" si="64"/>
        <v>2.7440823102733867</v>
      </c>
      <c r="G1820" s="96">
        <f t="shared" si="65"/>
        <v>3.1039074401006217</v>
      </c>
      <c r="H1820" s="127">
        <v>579.91420000000005</v>
      </c>
      <c r="I1820" s="158" t="s">
        <v>12</v>
      </c>
      <c r="J1820" s="101" t="s">
        <v>491</v>
      </c>
      <c r="K1820" s="126" t="s">
        <v>1752</v>
      </c>
      <c r="L1820" s="130" t="s">
        <v>1071</v>
      </c>
      <c r="M1820" s="91" t="s">
        <v>492</v>
      </c>
    </row>
    <row r="1821" spans="1:13" x14ac:dyDescent="0.2">
      <c r="A1821" s="191">
        <v>42179</v>
      </c>
      <c r="B1821" s="161" t="s">
        <v>1878</v>
      </c>
      <c r="C1821" s="154" t="s">
        <v>117</v>
      </c>
      <c r="D1821" s="131" t="s">
        <v>8</v>
      </c>
      <c r="E1821" s="157">
        <v>1500</v>
      </c>
      <c r="F1821" s="97">
        <f t="shared" si="64"/>
        <v>2.2867352585611558</v>
      </c>
      <c r="G1821" s="96">
        <f t="shared" si="65"/>
        <v>2.5865895334171847</v>
      </c>
      <c r="H1821" s="127">
        <v>579.91420000000005</v>
      </c>
      <c r="I1821" s="158" t="s">
        <v>12</v>
      </c>
      <c r="J1821" s="101" t="s">
        <v>491</v>
      </c>
      <c r="K1821" s="126" t="s">
        <v>1752</v>
      </c>
      <c r="L1821" s="130" t="s">
        <v>1071</v>
      </c>
      <c r="M1821" s="91" t="s">
        <v>492</v>
      </c>
    </row>
    <row r="1822" spans="1:13" x14ac:dyDescent="0.2">
      <c r="A1822" s="191">
        <v>42179</v>
      </c>
      <c r="B1822" s="161" t="s">
        <v>1903</v>
      </c>
      <c r="C1822" s="154" t="s">
        <v>256</v>
      </c>
      <c r="D1822" s="131" t="s">
        <v>9</v>
      </c>
      <c r="E1822" s="157">
        <v>5500</v>
      </c>
      <c r="F1822" s="97">
        <f t="shared" si="64"/>
        <v>8.3846959480575709</v>
      </c>
      <c r="G1822" s="96">
        <f t="shared" si="65"/>
        <v>9.4841616225296761</v>
      </c>
      <c r="H1822" s="127">
        <v>579.91420000000005</v>
      </c>
      <c r="I1822" s="158" t="s">
        <v>239</v>
      </c>
      <c r="J1822" s="101" t="s">
        <v>491</v>
      </c>
      <c r="K1822" s="126" t="s">
        <v>1765</v>
      </c>
      <c r="L1822" s="130" t="s">
        <v>1071</v>
      </c>
      <c r="M1822" s="91" t="s">
        <v>492</v>
      </c>
    </row>
    <row r="1823" spans="1:13" x14ac:dyDescent="0.2">
      <c r="A1823" s="191">
        <v>42180</v>
      </c>
      <c r="B1823" s="161" t="s">
        <v>1879</v>
      </c>
      <c r="C1823" s="154" t="s">
        <v>117</v>
      </c>
      <c r="D1823" s="131" t="s">
        <v>8</v>
      </c>
      <c r="E1823" s="157">
        <v>1800</v>
      </c>
      <c r="F1823" s="97">
        <f t="shared" si="64"/>
        <v>2.7440823102733867</v>
      </c>
      <c r="G1823" s="96">
        <f t="shared" si="65"/>
        <v>3.1039074401006217</v>
      </c>
      <c r="H1823" s="127">
        <v>579.91420000000005</v>
      </c>
      <c r="I1823" s="158" t="s">
        <v>12</v>
      </c>
      <c r="J1823" s="101" t="s">
        <v>491</v>
      </c>
      <c r="K1823" s="126" t="s">
        <v>1753</v>
      </c>
      <c r="L1823" s="130" t="s">
        <v>1071</v>
      </c>
      <c r="M1823" s="91" t="s">
        <v>492</v>
      </c>
    </row>
    <row r="1824" spans="1:13" x14ac:dyDescent="0.2">
      <c r="A1824" s="191">
        <v>42180</v>
      </c>
      <c r="B1824" s="161" t="s">
        <v>1880</v>
      </c>
      <c r="C1824" s="154" t="s">
        <v>117</v>
      </c>
      <c r="D1824" s="131" t="s">
        <v>8</v>
      </c>
      <c r="E1824" s="157">
        <v>1800</v>
      </c>
      <c r="F1824" s="97">
        <f t="shared" si="64"/>
        <v>2.7440823102733867</v>
      </c>
      <c r="G1824" s="96">
        <f t="shared" si="65"/>
        <v>3.1039074401006217</v>
      </c>
      <c r="H1824" s="127">
        <v>579.91420000000005</v>
      </c>
      <c r="I1824" s="158" t="s">
        <v>12</v>
      </c>
      <c r="J1824" s="101" t="s">
        <v>491</v>
      </c>
      <c r="K1824" s="126" t="s">
        <v>1753</v>
      </c>
      <c r="L1824" s="130" t="s">
        <v>1071</v>
      </c>
      <c r="M1824" s="91" t="s">
        <v>492</v>
      </c>
    </row>
    <row r="1825" spans="1:13" x14ac:dyDescent="0.2">
      <c r="A1825" s="191">
        <v>42180</v>
      </c>
      <c r="B1825" s="161" t="s">
        <v>1881</v>
      </c>
      <c r="C1825" s="154" t="s">
        <v>237</v>
      </c>
      <c r="D1825" s="131" t="s">
        <v>8</v>
      </c>
      <c r="E1825" s="157">
        <v>1300</v>
      </c>
      <c r="F1825" s="97">
        <f t="shared" si="64"/>
        <v>1.9818372240863349</v>
      </c>
      <c r="G1825" s="96">
        <f t="shared" si="65"/>
        <v>2.24171092896156</v>
      </c>
      <c r="H1825" s="127">
        <v>579.91420000000005</v>
      </c>
      <c r="I1825" s="158" t="s">
        <v>12</v>
      </c>
      <c r="J1825" s="101" t="s">
        <v>491</v>
      </c>
      <c r="K1825" s="126" t="s">
        <v>1753</v>
      </c>
      <c r="L1825" s="130" t="s">
        <v>1071</v>
      </c>
      <c r="M1825" s="91" t="s">
        <v>492</v>
      </c>
    </row>
    <row r="1826" spans="1:13" x14ac:dyDescent="0.2">
      <c r="A1826" s="191">
        <v>42181</v>
      </c>
      <c r="B1826" s="229" t="s">
        <v>1902</v>
      </c>
      <c r="C1826" s="166" t="s">
        <v>136</v>
      </c>
      <c r="D1826" s="90" t="s">
        <v>9</v>
      </c>
      <c r="E1826" s="157">
        <v>156242</v>
      </c>
      <c r="F1826" s="97">
        <f t="shared" si="64"/>
        <v>238.18939351207473</v>
      </c>
      <c r="G1826" s="96">
        <f t="shared" si="65"/>
        <v>269.42261458677848</v>
      </c>
      <c r="H1826" s="127">
        <v>579.91420000000005</v>
      </c>
      <c r="I1826" s="158" t="s">
        <v>239</v>
      </c>
      <c r="J1826" s="101" t="s">
        <v>491</v>
      </c>
      <c r="K1826" s="126" t="s">
        <v>1763</v>
      </c>
      <c r="L1826" s="130" t="s">
        <v>1071</v>
      </c>
      <c r="M1826" s="91" t="s">
        <v>492</v>
      </c>
    </row>
    <row r="1827" spans="1:13" x14ac:dyDescent="0.2">
      <c r="A1827" s="191">
        <v>42181</v>
      </c>
      <c r="B1827" s="156" t="s">
        <v>1769</v>
      </c>
      <c r="C1827" s="166" t="s">
        <v>158</v>
      </c>
      <c r="D1827" s="126" t="s">
        <v>9</v>
      </c>
      <c r="E1827" s="157">
        <v>294550</v>
      </c>
      <c r="F1827" s="97">
        <f t="shared" si="64"/>
        <v>449.03858027279227</v>
      </c>
      <c r="G1827" s="96">
        <f t="shared" si="65"/>
        <v>507.91996471202117</v>
      </c>
      <c r="H1827" s="127">
        <v>579.91420000000005</v>
      </c>
      <c r="I1827" s="158" t="s">
        <v>239</v>
      </c>
      <c r="J1827" s="101" t="s">
        <v>491</v>
      </c>
      <c r="K1827" s="126" t="s">
        <v>1764</v>
      </c>
      <c r="L1827" s="130" t="s">
        <v>1071</v>
      </c>
      <c r="M1827" s="91" t="s">
        <v>492</v>
      </c>
    </row>
    <row r="1828" spans="1:13" x14ac:dyDescent="0.2">
      <c r="A1828" s="191">
        <v>42181</v>
      </c>
      <c r="B1828" s="161" t="s">
        <v>1799</v>
      </c>
      <c r="C1828" s="154" t="s">
        <v>117</v>
      </c>
      <c r="D1828" s="131" t="s">
        <v>9</v>
      </c>
      <c r="E1828" s="157">
        <v>800</v>
      </c>
      <c r="F1828" s="97">
        <f t="shared" si="64"/>
        <v>1.2195921378992831</v>
      </c>
      <c r="G1828" s="96">
        <f t="shared" si="65"/>
        <v>1.3795144178224985</v>
      </c>
      <c r="H1828" s="127">
        <v>579.91420000000005</v>
      </c>
      <c r="I1828" s="158" t="s">
        <v>58</v>
      </c>
      <c r="J1828" s="101" t="s">
        <v>491</v>
      </c>
      <c r="K1828" s="126" t="s">
        <v>1757</v>
      </c>
      <c r="L1828" s="130" t="s">
        <v>1071</v>
      </c>
      <c r="M1828" s="91" t="s">
        <v>492</v>
      </c>
    </row>
    <row r="1829" spans="1:13" x14ac:dyDescent="0.2">
      <c r="A1829" s="191">
        <v>42181</v>
      </c>
      <c r="B1829" s="161" t="s">
        <v>1800</v>
      </c>
      <c r="C1829" s="154" t="s">
        <v>117</v>
      </c>
      <c r="D1829" s="131" t="s">
        <v>9</v>
      </c>
      <c r="E1829" s="157">
        <v>800</v>
      </c>
      <c r="F1829" s="97">
        <f t="shared" si="64"/>
        <v>1.2195921378992831</v>
      </c>
      <c r="G1829" s="96">
        <f t="shared" si="65"/>
        <v>1.3795144178224985</v>
      </c>
      <c r="H1829" s="127">
        <v>579.91420000000005</v>
      </c>
      <c r="I1829" s="158" t="s">
        <v>58</v>
      </c>
      <c r="J1829" s="101" t="s">
        <v>491</v>
      </c>
      <c r="K1829" s="126" t="s">
        <v>1757</v>
      </c>
      <c r="L1829" s="130" t="s">
        <v>1071</v>
      </c>
      <c r="M1829" s="91" t="s">
        <v>492</v>
      </c>
    </row>
    <row r="1830" spans="1:13" x14ac:dyDescent="0.2">
      <c r="A1830" s="191">
        <v>42181</v>
      </c>
      <c r="B1830" s="161" t="s">
        <v>1809</v>
      </c>
      <c r="C1830" s="154" t="s">
        <v>117</v>
      </c>
      <c r="D1830" s="131" t="s">
        <v>11</v>
      </c>
      <c r="E1830" s="157">
        <v>850</v>
      </c>
      <c r="F1830" s="97">
        <f t="shared" si="64"/>
        <v>1.2958166465179883</v>
      </c>
      <c r="G1830" s="96">
        <f t="shared" si="65"/>
        <v>1.4657340689364047</v>
      </c>
      <c r="H1830" s="127">
        <v>579.91420000000005</v>
      </c>
      <c r="I1830" s="158" t="s">
        <v>61</v>
      </c>
      <c r="J1830" s="101" t="s">
        <v>491</v>
      </c>
      <c r="K1830" s="126" t="s">
        <v>1758</v>
      </c>
      <c r="L1830" s="130" t="s">
        <v>1071</v>
      </c>
      <c r="M1830" s="91" t="s">
        <v>492</v>
      </c>
    </row>
    <row r="1831" spans="1:13" x14ac:dyDescent="0.2">
      <c r="A1831" s="191">
        <v>42181</v>
      </c>
      <c r="B1831" s="161" t="s">
        <v>1810</v>
      </c>
      <c r="C1831" s="154" t="s">
        <v>117</v>
      </c>
      <c r="D1831" s="131" t="s">
        <v>11</v>
      </c>
      <c r="E1831" s="157">
        <v>850</v>
      </c>
      <c r="F1831" s="97">
        <f t="shared" si="64"/>
        <v>1.2958166465179883</v>
      </c>
      <c r="G1831" s="96">
        <f t="shared" si="65"/>
        <v>1.4657340689364047</v>
      </c>
      <c r="H1831" s="127">
        <v>579.91420000000005</v>
      </c>
      <c r="I1831" s="158" t="s">
        <v>61</v>
      </c>
      <c r="J1831" s="101" t="s">
        <v>491</v>
      </c>
      <c r="K1831" s="126" t="s">
        <v>1758</v>
      </c>
      <c r="L1831" s="130" t="s">
        <v>1071</v>
      </c>
      <c r="M1831" s="91" t="s">
        <v>492</v>
      </c>
    </row>
    <row r="1832" spans="1:13" x14ac:dyDescent="0.2">
      <c r="A1832" s="191">
        <v>42181</v>
      </c>
      <c r="B1832" s="161" t="s">
        <v>1820</v>
      </c>
      <c r="C1832" s="154" t="s">
        <v>226</v>
      </c>
      <c r="D1832" s="131" t="s">
        <v>15</v>
      </c>
      <c r="E1832" s="157">
        <v>15000</v>
      </c>
      <c r="F1832" s="97">
        <f t="shared" si="64"/>
        <v>22.867352585611556</v>
      </c>
      <c r="G1832" s="96">
        <f t="shared" si="65"/>
        <v>25.865895334171846</v>
      </c>
      <c r="H1832" s="127">
        <v>579.91420000000005</v>
      </c>
      <c r="I1832" s="158" t="s">
        <v>16</v>
      </c>
      <c r="J1832" s="101" t="s">
        <v>491</v>
      </c>
      <c r="K1832" s="126" t="s">
        <v>1755</v>
      </c>
      <c r="L1832" s="130" t="s">
        <v>1071</v>
      </c>
      <c r="M1832" s="91" t="s">
        <v>492</v>
      </c>
    </row>
    <row r="1833" spans="1:13" x14ac:dyDescent="0.2">
      <c r="A1833" s="191">
        <v>42181</v>
      </c>
      <c r="B1833" s="161" t="s">
        <v>1821</v>
      </c>
      <c r="C1833" s="154" t="s">
        <v>226</v>
      </c>
      <c r="D1833" s="131" t="s">
        <v>15</v>
      </c>
      <c r="E1833" s="157">
        <v>15000</v>
      </c>
      <c r="F1833" s="97">
        <f t="shared" si="64"/>
        <v>22.867352585611556</v>
      </c>
      <c r="G1833" s="96">
        <f t="shared" si="65"/>
        <v>25.865895334171846</v>
      </c>
      <c r="H1833" s="127">
        <v>579.91420000000005</v>
      </c>
      <c r="I1833" s="158" t="s">
        <v>16</v>
      </c>
      <c r="J1833" s="101" t="s">
        <v>491</v>
      </c>
      <c r="K1833" s="126" t="s">
        <v>1755</v>
      </c>
      <c r="L1833" s="130" t="s">
        <v>1071</v>
      </c>
      <c r="M1833" s="91" t="s">
        <v>492</v>
      </c>
    </row>
    <row r="1834" spans="1:13" x14ac:dyDescent="0.2">
      <c r="A1834" s="191">
        <v>42181</v>
      </c>
      <c r="B1834" s="161" t="s">
        <v>1617</v>
      </c>
      <c r="C1834" s="154" t="s">
        <v>226</v>
      </c>
      <c r="D1834" s="131" t="s">
        <v>15</v>
      </c>
      <c r="E1834" s="157">
        <v>15000</v>
      </c>
      <c r="F1834" s="97">
        <f t="shared" si="64"/>
        <v>22.867352585611556</v>
      </c>
      <c r="G1834" s="96">
        <f t="shared" si="65"/>
        <v>25.865895334171846</v>
      </c>
      <c r="H1834" s="127">
        <v>579.91420000000005</v>
      </c>
      <c r="I1834" s="158" t="s">
        <v>16</v>
      </c>
      <c r="J1834" s="101" t="s">
        <v>491</v>
      </c>
      <c r="K1834" s="126" t="s">
        <v>1755</v>
      </c>
      <c r="L1834" s="130" t="s">
        <v>1071</v>
      </c>
      <c r="M1834" s="91" t="s">
        <v>492</v>
      </c>
    </row>
    <row r="1835" spans="1:13" x14ac:dyDescent="0.2">
      <c r="A1835" s="191">
        <v>42181</v>
      </c>
      <c r="B1835" s="161" t="s">
        <v>1621</v>
      </c>
      <c r="C1835" s="154" t="s">
        <v>226</v>
      </c>
      <c r="D1835" s="131" t="s">
        <v>15</v>
      </c>
      <c r="E1835" s="157">
        <v>15000</v>
      </c>
      <c r="F1835" s="97">
        <f t="shared" si="64"/>
        <v>22.867352585611556</v>
      </c>
      <c r="G1835" s="96">
        <f t="shared" si="65"/>
        <v>25.865895334171846</v>
      </c>
      <c r="H1835" s="127">
        <v>579.91420000000005</v>
      </c>
      <c r="I1835" s="158" t="s">
        <v>16</v>
      </c>
      <c r="J1835" s="101" t="s">
        <v>491</v>
      </c>
      <c r="K1835" s="126" t="s">
        <v>1755</v>
      </c>
      <c r="L1835" s="130" t="s">
        <v>1071</v>
      </c>
      <c r="M1835" s="91" t="s">
        <v>492</v>
      </c>
    </row>
    <row r="1836" spans="1:13" x14ac:dyDescent="0.2">
      <c r="A1836" s="191">
        <v>42181</v>
      </c>
      <c r="B1836" s="161" t="s">
        <v>1611</v>
      </c>
      <c r="C1836" s="154" t="s">
        <v>226</v>
      </c>
      <c r="D1836" s="131" t="s">
        <v>15</v>
      </c>
      <c r="E1836" s="157">
        <v>15000</v>
      </c>
      <c r="F1836" s="97">
        <f t="shared" si="64"/>
        <v>22.867352585611556</v>
      </c>
      <c r="G1836" s="96">
        <f t="shared" si="65"/>
        <v>25.865895334171846</v>
      </c>
      <c r="H1836" s="127">
        <v>579.91420000000005</v>
      </c>
      <c r="I1836" s="158" t="s">
        <v>16</v>
      </c>
      <c r="J1836" s="101" t="s">
        <v>491</v>
      </c>
      <c r="K1836" s="126" t="s">
        <v>1755</v>
      </c>
      <c r="L1836" s="130" t="s">
        <v>1071</v>
      </c>
      <c r="M1836" s="91" t="s">
        <v>492</v>
      </c>
    </row>
    <row r="1837" spans="1:13" x14ac:dyDescent="0.2">
      <c r="A1837" s="191">
        <v>42181</v>
      </c>
      <c r="B1837" s="161" t="s">
        <v>1822</v>
      </c>
      <c r="C1837" s="154" t="s">
        <v>226</v>
      </c>
      <c r="D1837" s="131" t="s">
        <v>15</v>
      </c>
      <c r="E1837" s="157">
        <v>15000</v>
      </c>
      <c r="F1837" s="97">
        <f t="shared" si="64"/>
        <v>22.867352585611556</v>
      </c>
      <c r="G1837" s="96">
        <f t="shared" si="65"/>
        <v>25.865895334171846</v>
      </c>
      <c r="H1837" s="127">
        <v>579.91420000000005</v>
      </c>
      <c r="I1837" s="158" t="s">
        <v>16</v>
      </c>
      <c r="J1837" s="101" t="s">
        <v>491</v>
      </c>
      <c r="K1837" s="126" t="s">
        <v>1755</v>
      </c>
      <c r="L1837" s="130" t="s">
        <v>1071</v>
      </c>
      <c r="M1837" s="91" t="s">
        <v>492</v>
      </c>
    </row>
    <row r="1838" spans="1:13" x14ac:dyDescent="0.2">
      <c r="A1838" s="191">
        <v>42181</v>
      </c>
      <c r="B1838" s="161" t="s">
        <v>1612</v>
      </c>
      <c r="C1838" s="154" t="s">
        <v>226</v>
      </c>
      <c r="D1838" s="131" t="s">
        <v>15</v>
      </c>
      <c r="E1838" s="157">
        <v>15000</v>
      </c>
      <c r="F1838" s="97">
        <f t="shared" si="64"/>
        <v>22.867352585611556</v>
      </c>
      <c r="G1838" s="96">
        <f t="shared" si="65"/>
        <v>25.865895334171846</v>
      </c>
      <c r="H1838" s="127">
        <v>579.91420000000005</v>
      </c>
      <c r="I1838" s="158" t="s">
        <v>16</v>
      </c>
      <c r="J1838" s="101" t="s">
        <v>491</v>
      </c>
      <c r="K1838" s="126" t="s">
        <v>1755</v>
      </c>
      <c r="L1838" s="130" t="s">
        <v>1071</v>
      </c>
      <c r="M1838" s="91" t="s">
        <v>492</v>
      </c>
    </row>
    <row r="1839" spans="1:13" x14ac:dyDescent="0.2">
      <c r="A1839" s="191">
        <v>42181</v>
      </c>
      <c r="B1839" s="161" t="s">
        <v>1614</v>
      </c>
      <c r="C1839" s="154" t="s">
        <v>226</v>
      </c>
      <c r="D1839" s="131" t="s">
        <v>15</v>
      </c>
      <c r="E1839" s="157">
        <v>15000</v>
      </c>
      <c r="F1839" s="97">
        <f t="shared" si="64"/>
        <v>22.867352585611556</v>
      </c>
      <c r="G1839" s="96">
        <f t="shared" si="65"/>
        <v>25.865895334171846</v>
      </c>
      <c r="H1839" s="127">
        <v>579.91420000000005</v>
      </c>
      <c r="I1839" s="158" t="s">
        <v>16</v>
      </c>
      <c r="J1839" s="101" t="s">
        <v>491</v>
      </c>
      <c r="K1839" s="126" t="s">
        <v>1755</v>
      </c>
      <c r="L1839" s="130" t="s">
        <v>1071</v>
      </c>
      <c r="M1839" s="91" t="s">
        <v>492</v>
      </c>
    </row>
    <row r="1840" spans="1:13" x14ac:dyDescent="0.2">
      <c r="A1840" s="191">
        <v>42181</v>
      </c>
      <c r="B1840" s="161" t="s">
        <v>1613</v>
      </c>
      <c r="C1840" s="154" t="s">
        <v>226</v>
      </c>
      <c r="D1840" s="131" t="s">
        <v>15</v>
      </c>
      <c r="E1840" s="157">
        <v>15000</v>
      </c>
      <c r="F1840" s="97">
        <f t="shared" si="64"/>
        <v>22.867352585611556</v>
      </c>
      <c r="G1840" s="96">
        <f t="shared" si="65"/>
        <v>25.865895334171846</v>
      </c>
      <c r="H1840" s="127">
        <v>579.91420000000005</v>
      </c>
      <c r="I1840" s="158" t="s">
        <v>16</v>
      </c>
      <c r="J1840" s="101" t="s">
        <v>491</v>
      </c>
      <c r="K1840" s="126" t="s">
        <v>1755</v>
      </c>
      <c r="L1840" s="130" t="s">
        <v>1071</v>
      </c>
      <c r="M1840" s="91" t="s">
        <v>492</v>
      </c>
    </row>
    <row r="1841" spans="1:13" x14ac:dyDescent="0.2">
      <c r="A1841" s="191">
        <v>42181</v>
      </c>
      <c r="B1841" s="161" t="s">
        <v>1823</v>
      </c>
      <c r="C1841" s="154" t="s">
        <v>226</v>
      </c>
      <c r="D1841" s="131" t="s">
        <v>15</v>
      </c>
      <c r="E1841" s="157">
        <v>15000</v>
      </c>
      <c r="F1841" s="97">
        <f t="shared" si="64"/>
        <v>22.867352585611556</v>
      </c>
      <c r="G1841" s="96">
        <f t="shared" si="65"/>
        <v>25.865895334171846</v>
      </c>
      <c r="H1841" s="127">
        <v>579.91420000000005</v>
      </c>
      <c r="I1841" s="158" t="s">
        <v>16</v>
      </c>
      <c r="J1841" s="101" t="s">
        <v>491</v>
      </c>
      <c r="K1841" s="126" t="s">
        <v>1755</v>
      </c>
      <c r="L1841" s="130" t="s">
        <v>1071</v>
      </c>
      <c r="M1841" s="91" t="s">
        <v>492</v>
      </c>
    </row>
    <row r="1842" spans="1:13" x14ac:dyDescent="0.2">
      <c r="A1842" s="191">
        <v>42181</v>
      </c>
      <c r="B1842" s="161" t="s">
        <v>1882</v>
      </c>
      <c r="C1842" s="154" t="s">
        <v>117</v>
      </c>
      <c r="D1842" s="131" t="s">
        <v>8</v>
      </c>
      <c r="E1842" s="157">
        <v>900</v>
      </c>
      <c r="F1842" s="97">
        <f t="shared" si="64"/>
        <v>1.3720411551366933</v>
      </c>
      <c r="G1842" s="96">
        <f t="shared" si="65"/>
        <v>1.5519537200503108</v>
      </c>
      <c r="H1842" s="127">
        <v>579.91420000000005</v>
      </c>
      <c r="I1842" s="158" t="s">
        <v>12</v>
      </c>
      <c r="J1842" s="101" t="s">
        <v>491</v>
      </c>
      <c r="K1842" s="126" t="s">
        <v>1754</v>
      </c>
      <c r="L1842" s="130" t="s">
        <v>1071</v>
      </c>
      <c r="M1842" s="91" t="s">
        <v>492</v>
      </c>
    </row>
    <row r="1843" spans="1:13" x14ac:dyDescent="0.2">
      <c r="A1843" s="191">
        <v>42181</v>
      </c>
      <c r="B1843" s="161" t="s">
        <v>1883</v>
      </c>
      <c r="C1843" s="154" t="s">
        <v>117</v>
      </c>
      <c r="D1843" s="131" t="s">
        <v>8</v>
      </c>
      <c r="E1843" s="157">
        <v>900</v>
      </c>
      <c r="F1843" s="97">
        <f t="shared" si="64"/>
        <v>1.3720411551366933</v>
      </c>
      <c r="G1843" s="96">
        <f t="shared" si="65"/>
        <v>1.5519537200503108</v>
      </c>
      <c r="H1843" s="127">
        <v>579.91420000000005</v>
      </c>
      <c r="I1843" s="158" t="s">
        <v>12</v>
      </c>
      <c r="J1843" s="101" t="s">
        <v>491</v>
      </c>
      <c r="K1843" s="126" t="s">
        <v>1754</v>
      </c>
      <c r="L1843" s="130" t="s">
        <v>1071</v>
      </c>
      <c r="M1843" s="91" t="s">
        <v>492</v>
      </c>
    </row>
    <row r="1844" spans="1:13" x14ac:dyDescent="0.2">
      <c r="A1844" s="191">
        <v>42181</v>
      </c>
      <c r="B1844" s="161" t="s">
        <v>1884</v>
      </c>
      <c r="C1844" s="154" t="s">
        <v>237</v>
      </c>
      <c r="D1844" s="131" t="s">
        <v>8</v>
      </c>
      <c r="E1844" s="157">
        <v>1450</v>
      </c>
      <c r="F1844" s="97">
        <f t="shared" si="64"/>
        <v>2.2105107499424506</v>
      </c>
      <c r="G1844" s="96">
        <f t="shared" si="65"/>
        <v>2.5003698823032785</v>
      </c>
      <c r="H1844" s="127">
        <v>579.91420000000005</v>
      </c>
      <c r="I1844" s="158" t="s">
        <v>12</v>
      </c>
      <c r="J1844" s="101" t="s">
        <v>491</v>
      </c>
      <c r="K1844" s="126" t="s">
        <v>1754</v>
      </c>
      <c r="L1844" s="130" t="s">
        <v>1071</v>
      </c>
      <c r="M1844" s="91" t="s">
        <v>492</v>
      </c>
    </row>
    <row r="1845" spans="1:13" x14ac:dyDescent="0.2">
      <c r="A1845" s="191">
        <v>42182</v>
      </c>
      <c r="B1845" s="161" t="s">
        <v>1796</v>
      </c>
      <c r="C1845" s="154" t="s">
        <v>117</v>
      </c>
      <c r="D1845" s="131" t="s">
        <v>9</v>
      </c>
      <c r="E1845" s="157">
        <v>900</v>
      </c>
      <c r="F1845" s="97">
        <f t="shared" si="64"/>
        <v>1.3720411551366933</v>
      </c>
      <c r="G1845" s="96">
        <f t="shared" si="65"/>
        <v>1.5519537200503108</v>
      </c>
      <c r="H1845" s="127">
        <v>579.91420000000005</v>
      </c>
      <c r="I1845" s="158" t="s">
        <v>58</v>
      </c>
      <c r="J1845" s="101" t="s">
        <v>491</v>
      </c>
      <c r="K1845" s="126" t="s">
        <v>1756</v>
      </c>
      <c r="L1845" s="130" t="s">
        <v>1071</v>
      </c>
      <c r="M1845" s="91" t="s">
        <v>492</v>
      </c>
    </row>
    <row r="1846" spans="1:13" x14ac:dyDescent="0.2">
      <c r="A1846" s="191">
        <v>42182</v>
      </c>
      <c r="B1846" s="161" t="s">
        <v>1797</v>
      </c>
      <c r="C1846" s="154" t="s">
        <v>117</v>
      </c>
      <c r="D1846" s="131" t="s">
        <v>9</v>
      </c>
      <c r="E1846" s="157">
        <v>800</v>
      </c>
      <c r="F1846" s="97">
        <f t="shared" si="64"/>
        <v>1.2195921378992831</v>
      </c>
      <c r="G1846" s="96">
        <f t="shared" si="65"/>
        <v>1.3795144178224985</v>
      </c>
      <c r="H1846" s="127">
        <v>579.91420000000005</v>
      </c>
      <c r="I1846" s="158" t="s">
        <v>58</v>
      </c>
      <c r="J1846" s="101" t="s">
        <v>491</v>
      </c>
      <c r="K1846" s="126" t="s">
        <v>1756</v>
      </c>
      <c r="L1846" s="130" t="s">
        <v>1071</v>
      </c>
      <c r="M1846" s="91" t="s">
        <v>492</v>
      </c>
    </row>
    <row r="1847" spans="1:13" x14ac:dyDescent="0.2">
      <c r="A1847" s="191">
        <v>42182</v>
      </c>
      <c r="B1847" s="161" t="s">
        <v>1798</v>
      </c>
      <c r="C1847" s="154" t="s">
        <v>117</v>
      </c>
      <c r="D1847" s="131" t="s">
        <v>9</v>
      </c>
      <c r="E1847" s="157">
        <v>800</v>
      </c>
      <c r="F1847" s="97">
        <f t="shared" si="64"/>
        <v>1.2195921378992831</v>
      </c>
      <c r="G1847" s="96">
        <f t="shared" si="65"/>
        <v>1.3795144178224985</v>
      </c>
      <c r="H1847" s="127">
        <v>579.91420000000005</v>
      </c>
      <c r="I1847" s="158" t="s">
        <v>58</v>
      </c>
      <c r="J1847" s="101" t="s">
        <v>491</v>
      </c>
      <c r="K1847" s="126" t="s">
        <v>1756</v>
      </c>
      <c r="L1847" s="130" t="s">
        <v>1071</v>
      </c>
      <c r="M1847" s="91" t="s">
        <v>492</v>
      </c>
    </row>
    <row r="1848" spans="1:13" x14ac:dyDescent="0.2">
      <c r="A1848" s="191">
        <v>42182</v>
      </c>
      <c r="B1848" s="161" t="s">
        <v>807</v>
      </c>
      <c r="C1848" s="154" t="s">
        <v>117</v>
      </c>
      <c r="D1848" s="131" t="s">
        <v>9</v>
      </c>
      <c r="E1848" s="157">
        <v>750</v>
      </c>
      <c r="F1848" s="97">
        <f t="shared" si="64"/>
        <v>1.1433676292805779</v>
      </c>
      <c r="G1848" s="96">
        <f t="shared" si="65"/>
        <v>1.2932947667085923</v>
      </c>
      <c r="H1848" s="127">
        <v>579.91420000000005</v>
      </c>
      <c r="I1848" s="158" t="s">
        <v>58</v>
      </c>
      <c r="J1848" s="101" t="s">
        <v>491</v>
      </c>
      <c r="K1848" s="126" t="s">
        <v>1756</v>
      </c>
      <c r="L1848" s="130" t="s">
        <v>1071</v>
      </c>
      <c r="M1848" s="91" t="s">
        <v>492</v>
      </c>
    </row>
    <row r="1849" spans="1:13" x14ac:dyDescent="0.2">
      <c r="A1849" s="191">
        <v>42182</v>
      </c>
      <c r="B1849" s="161" t="s">
        <v>1623</v>
      </c>
      <c r="C1849" s="154" t="s">
        <v>226</v>
      </c>
      <c r="D1849" s="131" t="s">
        <v>15</v>
      </c>
      <c r="E1849" s="157">
        <v>10000</v>
      </c>
      <c r="F1849" s="97">
        <f t="shared" si="64"/>
        <v>15.244901723741037</v>
      </c>
      <c r="G1849" s="96">
        <f t="shared" si="65"/>
        <v>17.243930222781231</v>
      </c>
      <c r="H1849" s="127">
        <v>579.91420000000005</v>
      </c>
      <c r="I1849" s="158" t="s">
        <v>16</v>
      </c>
      <c r="J1849" s="101" t="s">
        <v>491</v>
      </c>
      <c r="K1849" s="126" t="s">
        <v>1760</v>
      </c>
      <c r="L1849" s="130" t="s">
        <v>1071</v>
      </c>
      <c r="M1849" s="91" t="s">
        <v>492</v>
      </c>
    </row>
    <row r="1850" spans="1:13" x14ac:dyDescent="0.2">
      <c r="A1850" s="191">
        <v>42182</v>
      </c>
      <c r="B1850" s="161" t="s">
        <v>1412</v>
      </c>
      <c r="C1850" s="154" t="s">
        <v>226</v>
      </c>
      <c r="D1850" s="131" t="s">
        <v>15</v>
      </c>
      <c r="E1850" s="157">
        <v>10000</v>
      </c>
      <c r="F1850" s="97">
        <f t="shared" si="64"/>
        <v>15.244901723741037</v>
      </c>
      <c r="G1850" s="96">
        <f t="shared" si="65"/>
        <v>17.243930222781231</v>
      </c>
      <c r="H1850" s="127">
        <v>579.91420000000005</v>
      </c>
      <c r="I1850" s="158" t="s">
        <v>16</v>
      </c>
      <c r="J1850" s="101" t="s">
        <v>491</v>
      </c>
      <c r="K1850" s="126" t="s">
        <v>1760</v>
      </c>
      <c r="L1850" s="130" t="s">
        <v>1071</v>
      </c>
      <c r="M1850" s="91" t="s">
        <v>492</v>
      </c>
    </row>
    <row r="1851" spans="1:13" x14ac:dyDescent="0.2">
      <c r="A1851" s="191">
        <v>42182</v>
      </c>
      <c r="B1851" s="161" t="s">
        <v>1824</v>
      </c>
      <c r="C1851" s="154" t="s">
        <v>226</v>
      </c>
      <c r="D1851" s="131" t="s">
        <v>15</v>
      </c>
      <c r="E1851" s="157">
        <v>10000</v>
      </c>
      <c r="F1851" s="97">
        <f t="shared" si="64"/>
        <v>15.244901723741037</v>
      </c>
      <c r="G1851" s="96">
        <f t="shared" si="65"/>
        <v>17.243930222781231</v>
      </c>
      <c r="H1851" s="127">
        <v>579.91420000000005</v>
      </c>
      <c r="I1851" s="158" t="s">
        <v>16</v>
      </c>
      <c r="J1851" s="101" t="s">
        <v>491</v>
      </c>
      <c r="K1851" s="126" t="s">
        <v>1760</v>
      </c>
      <c r="L1851" s="130" t="s">
        <v>1071</v>
      </c>
      <c r="M1851" s="91" t="s">
        <v>492</v>
      </c>
    </row>
    <row r="1852" spans="1:13" x14ac:dyDescent="0.2">
      <c r="A1852" s="191">
        <v>42182</v>
      </c>
      <c r="B1852" s="161" t="s">
        <v>1628</v>
      </c>
      <c r="C1852" s="154" t="s">
        <v>226</v>
      </c>
      <c r="D1852" s="131" t="s">
        <v>15</v>
      </c>
      <c r="E1852" s="157">
        <v>10000</v>
      </c>
      <c r="F1852" s="97">
        <f t="shared" si="64"/>
        <v>15.244901723741037</v>
      </c>
      <c r="G1852" s="96">
        <f t="shared" si="65"/>
        <v>17.243930222781231</v>
      </c>
      <c r="H1852" s="127">
        <v>579.91420000000005</v>
      </c>
      <c r="I1852" s="158" t="s">
        <v>16</v>
      </c>
      <c r="J1852" s="101" t="s">
        <v>491</v>
      </c>
      <c r="K1852" s="126" t="s">
        <v>1760</v>
      </c>
      <c r="L1852" s="130" t="s">
        <v>1071</v>
      </c>
      <c r="M1852" s="91" t="s">
        <v>492</v>
      </c>
    </row>
    <row r="1853" spans="1:13" x14ac:dyDescent="0.2">
      <c r="A1853" s="191">
        <v>42182</v>
      </c>
      <c r="B1853" s="161" t="s">
        <v>1627</v>
      </c>
      <c r="C1853" s="154" t="s">
        <v>226</v>
      </c>
      <c r="D1853" s="131" t="s">
        <v>15</v>
      </c>
      <c r="E1853" s="157">
        <v>10000</v>
      </c>
      <c r="F1853" s="97">
        <f t="shared" si="64"/>
        <v>15.244901723741037</v>
      </c>
      <c r="G1853" s="96">
        <f t="shared" si="65"/>
        <v>17.243930222781231</v>
      </c>
      <c r="H1853" s="127">
        <v>579.91420000000005</v>
      </c>
      <c r="I1853" s="158" t="s">
        <v>16</v>
      </c>
      <c r="J1853" s="101" t="s">
        <v>491</v>
      </c>
      <c r="K1853" s="126" t="s">
        <v>1760</v>
      </c>
      <c r="L1853" s="130" t="s">
        <v>1071</v>
      </c>
      <c r="M1853" s="91" t="s">
        <v>492</v>
      </c>
    </row>
    <row r="1854" spans="1:13" x14ac:dyDescent="0.2">
      <c r="A1854" s="191">
        <v>42182</v>
      </c>
      <c r="B1854" s="161" t="s">
        <v>1825</v>
      </c>
      <c r="C1854" s="154" t="s">
        <v>226</v>
      </c>
      <c r="D1854" s="131" t="s">
        <v>15</v>
      </c>
      <c r="E1854" s="157">
        <v>10000</v>
      </c>
      <c r="F1854" s="97">
        <f t="shared" si="64"/>
        <v>15.244901723741037</v>
      </c>
      <c r="G1854" s="96">
        <f t="shared" si="65"/>
        <v>17.243930222781231</v>
      </c>
      <c r="H1854" s="127">
        <v>579.91420000000005</v>
      </c>
      <c r="I1854" s="158" t="s">
        <v>16</v>
      </c>
      <c r="J1854" s="101" t="s">
        <v>491</v>
      </c>
      <c r="K1854" s="126" t="s">
        <v>1760</v>
      </c>
      <c r="L1854" s="130" t="s">
        <v>1071</v>
      </c>
      <c r="M1854" s="91" t="s">
        <v>492</v>
      </c>
    </row>
    <row r="1855" spans="1:13" x14ac:dyDescent="0.2">
      <c r="A1855" s="191">
        <v>42182</v>
      </c>
      <c r="B1855" s="161" t="s">
        <v>1615</v>
      </c>
      <c r="C1855" s="154" t="s">
        <v>226</v>
      </c>
      <c r="D1855" s="131" t="s">
        <v>15</v>
      </c>
      <c r="E1855" s="157">
        <v>10000</v>
      </c>
      <c r="F1855" s="97">
        <f t="shared" si="64"/>
        <v>15.244901723741037</v>
      </c>
      <c r="G1855" s="96">
        <f t="shared" si="65"/>
        <v>17.243930222781231</v>
      </c>
      <c r="H1855" s="127">
        <v>579.91420000000005</v>
      </c>
      <c r="I1855" s="158" t="s">
        <v>16</v>
      </c>
      <c r="J1855" s="101" t="s">
        <v>491</v>
      </c>
      <c r="K1855" s="126" t="s">
        <v>1760</v>
      </c>
      <c r="L1855" s="130" t="s">
        <v>1071</v>
      </c>
      <c r="M1855" s="91" t="s">
        <v>492</v>
      </c>
    </row>
    <row r="1856" spans="1:13" x14ac:dyDescent="0.2">
      <c r="A1856" s="191">
        <v>42182</v>
      </c>
      <c r="B1856" s="161" t="s">
        <v>1616</v>
      </c>
      <c r="C1856" s="154" t="s">
        <v>226</v>
      </c>
      <c r="D1856" s="131" t="s">
        <v>15</v>
      </c>
      <c r="E1856" s="157">
        <v>10000</v>
      </c>
      <c r="F1856" s="97">
        <f t="shared" si="64"/>
        <v>15.244901723741037</v>
      </c>
      <c r="G1856" s="96">
        <f t="shared" si="65"/>
        <v>17.243930222781231</v>
      </c>
      <c r="H1856" s="127">
        <v>579.91420000000005</v>
      </c>
      <c r="I1856" s="158" t="s">
        <v>16</v>
      </c>
      <c r="J1856" s="101" t="s">
        <v>491</v>
      </c>
      <c r="K1856" s="126" t="s">
        <v>1760</v>
      </c>
      <c r="L1856" s="130" t="s">
        <v>1071</v>
      </c>
      <c r="M1856" s="91" t="s">
        <v>492</v>
      </c>
    </row>
    <row r="1857" spans="1:13" x14ac:dyDescent="0.2">
      <c r="A1857" s="191">
        <v>42182</v>
      </c>
      <c r="B1857" s="161" t="s">
        <v>1826</v>
      </c>
      <c r="C1857" s="154" t="s">
        <v>226</v>
      </c>
      <c r="D1857" s="131" t="s">
        <v>15</v>
      </c>
      <c r="E1857" s="157">
        <v>10000</v>
      </c>
      <c r="F1857" s="97">
        <f t="shared" si="64"/>
        <v>15.244901723741037</v>
      </c>
      <c r="G1857" s="96">
        <f t="shared" si="65"/>
        <v>17.243930222781231</v>
      </c>
      <c r="H1857" s="127">
        <v>579.91420000000005</v>
      </c>
      <c r="I1857" s="158" t="s">
        <v>16</v>
      </c>
      <c r="J1857" s="101" t="s">
        <v>491</v>
      </c>
      <c r="K1857" s="126" t="s">
        <v>1760</v>
      </c>
      <c r="L1857" s="130" t="s">
        <v>1071</v>
      </c>
      <c r="M1857" s="91" t="s">
        <v>492</v>
      </c>
    </row>
    <row r="1858" spans="1:13" x14ac:dyDescent="0.2">
      <c r="A1858" s="191">
        <v>42182</v>
      </c>
      <c r="B1858" s="161" t="s">
        <v>1827</v>
      </c>
      <c r="C1858" s="154" t="s">
        <v>226</v>
      </c>
      <c r="D1858" s="131" t="s">
        <v>15</v>
      </c>
      <c r="E1858" s="157">
        <v>10000</v>
      </c>
      <c r="F1858" s="97">
        <f t="shared" ref="F1858:F1921" si="66">E1858/655.957</f>
        <v>15.244901723741037</v>
      </c>
      <c r="G1858" s="96">
        <f t="shared" ref="G1858:G1921" si="67">E1858/H1858</f>
        <v>17.243930222781231</v>
      </c>
      <c r="H1858" s="127">
        <v>579.91420000000005</v>
      </c>
      <c r="I1858" s="158" t="s">
        <v>16</v>
      </c>
      <c r="J1858" s="101" t="s">
        <v>491</v>
      </c>
      <c r="K1858" s="126" t="s">
        <v>1760</v>
      </c>
      <c r="L1858" s="130" t="s">
        <v>1071</v>
      </c>
      <c r="M1858" s="91" t="s">
        <v>492</v>
      </c>
    </row>
    <row r="1859" spans="1:13" x14ac:dyDescent="0.2">
      <c r="A1859" s="191">
        <v>42182</v>
      </c>
      <c r="B1859" s="161" t="s">
        <v>1885</v>
      </c>
      <c r="C1859" s="154" t="s">
        <v>117</v>
      </c>
      <c r="D1859" s="131" t="s">
        <v>8</v>
      </c>
      <c r="E1859" s="157">
        <v>1800</v>
      </c>
      <c r="F1859" s="97">
        <f t="shared" si="66"/>
        <v>2.7440823102733867</v>
      </c>
      <c r="G1859" s="96">
        <f t="shared" si="67"/>
        <v>3.1039074401006217</v>
      </c>
      <c r="H1859" s="127">
        <v>579.91420000000005</v>
      </c>
      <c r="I1859" s="158" t="s">
        <v>12</v>
      </c>
      <c r="J1859" s="101" t="s">
        <v>491</v>
      </c>
      <c r="K1859" s="126" t="s">
        <v>1759</v>
      </c>
      <c r="L1859" s="130" t="s">
        <v>1071</v>
      </c>
      <c r="M1859" s="91" t="s">
        <v>492</v>
      </c>
    </row>
    <row r="1860" spans="1:13" x14ac:dyDescent="0.2">
      <c r="A1860" s="191">
        <v>42182</v>
      </c>
      <c r="B1860" s="161" t="s">
        <v>1886</v>
      </c>
      <c r="C1860" s="154" t="s">
        <v>117</v>
      </c>
      <c r="D1860" s="131" t="s">
        <v>8</v>
      </c>
      <c r="E1860" s="157">
        <v>200</v>
      </c>
      <c r="F1860" s="97">
        <f t="shared" si="66"/>
        <v>0.30489803447482078</v>
      </c>
      <c r="G1860" s="96">
        <f t="shared" si="67"/>
        <v>0.34487860445562463</v>
      </c>
      <c r="H1860" s="127">
        <v>579.91420000000005</v>
      </c>
      <c r="I1860" s="158" t="s">
        <v>12</v>
      </c>
      <c r="J1860" s="101" t="s">
        <v>491</v>
      </c>
      <c r="K1860" s="126" t="s">
        <v>1759</v>
      </c>
      <c r="L1860" s="130" t="s">
        <v>1071</v>
      </c>
      <c r="M1860" s="91" t="s">
        <v>492</v>
      </c>
    </row>
    <row r="1861" spans="1:13" x14ac:dyDescent="0.2">
      <c r="A1861" s="191">
        <v>42182</v>
      </c>
      <c r="B1861" s="161" t="s">
        <v>1887</v>
      </c>
      <c r="C1861" s="154" t="s">
        <v>117</v>
      </c>
      <c r="D1861" s="131" t="s">
        <v>8</v>
      </c>
      <c r="E1861" s="157">
        <v>200</v>
      </c>
      <c r="F1861" s="97">
        <f t="shared" si="66"/>
        <v>0.30489803447482078</v>
      </c>
      <c r="G1861" s="96">
        <f t="shared" si="67"/>
        <v>0.34487860445562463</v>
      </c>
      <c r="H1861" s="127">
        <v>579.91420000000005</v>
      </c>
      <c r="I1861" s="158" t="s">
        <v>12</v>
      </c>
      <c r="J1861" s="101" t="s">
        <v>491</v>
      </c>
      <c r="K1861" s="126" t="s">
        <v>1759</v>
      </c>
      <c r="L1861" s="130" t="s">
        <v>1071</v>
      </c>
      <c r="M1861" s="91" t="s">
        <v>492</v>
      </c>
    </row>
    <row r="1862" spans="1:13" x14ac:dyDescent="0.2">
      <c r="A1862" s="191">
        <v>42182</v>
      </c>
      <c r="B1862" s="161" t="s">
        <v>1888</v>
      </c>
      <c r="C1862" s="154" t="s">
        <v>117</v>
      </c>
      <c r="D1862" s="131" t="s">
        <v>8</v>
      </c>
      <c r="E1862" s="157">
        <v>1800</v>
      </c>
      <c r="F1862" s="97">
        <f t="shared" si="66"/>
        <v>2.7440823102733867</v>
      </c>
      <c r="G1862" s="96">
        <f t="shared" si="67"/>
        <v>3.1039074401006217</v>
      </c>
      <c r="H1862" s="127">
        <v>579.91420000000005</v>
      </c>
      <c r="I1862" s="158" t="s">
        <v>12</v>
      </c>
      <c r="J1862" s="101" t="s">
        <v>491</v>
      </c>
      <c r="K1862" s="126" t="s">
        <v>1759</v>
      </c>
      <c r="L1862" s="130" t="s">
        <v>1071</v>
      </c>
      <c r="M1862" s="91" t="s">
        <v>492</v>
      </c>
    </row>
    <row r="1863" spans="1:13" x14ac:dyDescent="0.2">
      <c r="A1863" s="191">
        <v>42182</v>
      </c>
      <c r="B1863" s="161" t="s">
        <v>1889</v>
      </c>
      <c r="C1863" s="154" t="s">
        <v>237</v>
      </c>
      <c r="D1863" s="131" t="s">
        <v>8</v>
      </c>
      <c r="E1863" s="157">
        <v>1400</v>
      </c>
      <c r="F1863" s="97">
        <f t="shared" si="66"/>
        <v>2.1342862413237453</v>
      </c>
      <c r="G1863" s="96">
        <f t="shared" si="67"/>
        <v>2.4141502311893723</v>
      </c>
      <c r="H1863" s="127">
        <v>579.91420000000005</v>
      </c>
      <c r="I1863" s="158" t="s">
        <v>12</v>
      </c>
      <c r="J1863" s="101" t="s">
        <v>491</v>
      </c>
      <c r="K1863" s="126" t="s">
        <v>1759</v>
      </c>
      <c r="L1863" s="130" t="s">
        <v>1071</v>
      </c>
      <c r="M1863" s="91" t="s">
        <v>492</v>
      </c>
    </row>
    <row r="1864" spans="1:13" x14ac:dyDescent="0.2">
      <c r="A1864" s="191">
        <v>42182</v>
      </c>
      <c r="B1864" s="156" t="s">
        <v>1497</v>
      </c>
      <c r="C1864" s="159" t="s">
        <v>256</v>
      </c>
      <c r="D1864" s="126" t="s">
        <v>9</v>
      </c>
      <c r="E1864" s="157">
        <v>3300</v>
      </c>
      <c r="F1864" s="97">
        <f t="shared" si="66"/>
        <v>5.0308175688345429</v>
      </c>
      <c r="G1864" s="96">
        <f t="shared" si="67"/>
        <v>5.6904969735178064</v>
      </c>
      <c r="H1864" s="127">
        <v>579.91420000000005</v>
      </c>
      <c r="I1864" s="158" t="s">
        <v>239</v>
      </c>
      <c r="J1864" s="101" t="s">
        <v>491</v>
      </c>
      <c r="K1864" s="126" t="s">
        <v>1765</v>
      </c>
      <c r="L1864" s="130" t="s">
        <v>1071</v>
      </c>
      <c r="M1864" s="91" t="s">
        <v>492</v>
      </c>
    </row>
    <row r="1865" spans="1:13" x14ac:dyDescent="0.2">
      <c r="A1865" s="191">
        <v>42183</v>
      </c>
      <c r="B1865" s="161" t="s">
        <v>1801</v>
      </c>
      <c r="C1865" s="154" t="s">
        <v>145</v>
      </c>
      <c r="D1865" s="131" t="s">
        <v>9</v>
      </c>
      <c r="E1865" s="157">
        <v>35000</v>
      </c>
      <c r="F1865" s="97">
        <f t="shared" si="66"/>
        <v>53.357156033093631</v>
      </c>
      <c r="G1865" s="96">
        <f t="shared" si="67"/>
        <v>60.353755779734307</v>
      </c>
      <c r="H1865" s="127">
        <v>579.91420000000005</v>
      </c>
      <c r="I1865" s="158" t="s">
        <v>58</v>
      </c>
      <c r="J1865" s="101" t="s">
        <v>491</v>
      </c>
      <c r="K1865" s="126" t="s">
        <v>1766</v>
      </c>
      <c r="L1865" s="130" t="s">
        <v>1071</v>
      </c>
      <c r="M1865" s="91" t="s">
        <v>492</v>
      </c>
    </row>
    <row r="1866" spans="1:13" x14ac:dyDescent="0.2">
      <c r="A1866" s="191">
        <v>42185</v>
      </c>
      <c r="B1866" s="132" t="s">
        <v>1772</v>
      </c>
      <c r="C1866" s="154" t="s">
        <v>117</v>
      </c>
      <c r="D1866" s="131" t="s">
        <v>9</v>
      </c>
      <c r="E1866" s="157">
        <v>700</v>
      </c>
      <c r="F1866" s="97">
        <f t="shared" si="66"/>
        <v>1.0671431206618727</v>
      </c>
      <c r="G1866" s="96">
        <f t="shared" si="67"/>
        <v>1.2070751155946862</v>
      </c>
      <c r="H1866" s="127">
        <v>579.91420000000005</v>
      </c>
      <c r="I1866" s="206" t="s">
        <v>58</v>
      </c>
      <c r="J1866" s="101" t="s">
        <v>491</v>
      </c>
      <c r="K1866" s="126" t="s">
        <v>2120</v>
      </c>
      <c r="L1866" s="130" t="s">
        <v>1071</v>
      </c>
      <c r="M1866" s="91" t="s">
        <v>492</v>
      </c>
    </row>
    <row r="1867" spans="1:13" x14ac:dyDescent="0.2">
      <c r="A1867" s="191">
        <v>42185</v>
      </c>
      <c r="B1867" s="132" t="s">
        <v>1525</v>
      </c>
      <c r="C1867" s="154" t="s">
        <v>117</v>
      </c>
      <c r="D1867" s="131" t="s">
        <v>9</v>
      </c>
      <c r="E1867" s="157">
        <v>700</v>
      </c>
      <c r="F1867" s="97">
        <f t="shared" si="66"/>
        <v>1.0671431206618727</v>
      </c>
      <c r="G1867" s="96">
        <f t="shared" si="67"/>
        <v>1.2070751155946862</v>
      </c>
      <c r="H1867" s="127">
        <v>579.91420000000005</v>
      </c>
      <c r="I1867" s="158" t="s">
        <v>58</v>
      </c>
      <c r="J1867" s="101" t="s">
        <v>491</v>
      </c>
      <c r="K1867" s="126" t="s">
        <v>2120</v>
      </c>
      <c r="L1867" s="130" t="s">
        <v>1071</v>
      </c>
      <c r="M1867" s="91" t="s">
        <v>492</v>
      </c>
    </row>
    <row r="1868" spans="1:13" x14ac:dyDescent="0.2">
      <c r="A1868" s="191">
        <v>42185</v>
      </c>
      <c r="B1868" s="132" t="s">
        <v>1773</v>
      </c>
      <c r="C1868" s="154" t="s">
        <v>126</v>
      </c>
      <c r="D1868" s="131" t="s">
        <v>9</v>
      </c>
      <c r="E1868" s="157">
        <v>100000</v>
      </c>
      <c r="F1868" s="97">
        <f t="shared" si="66"/>
        <v>152.44901723741037</v>
      </c>
      <c r="G1868" s="96">
        <f t="shared" si="67"/>
        <v>172.43930222781231</v>
      </c>
      <c r="H1868" s="127">
        <v>579.91420000000005</v>
      </c>
      <c r="I1868" s="158" t="s">
        <v>58</v>
      </c>
      <c r="J1868" s="101" t="s">
        <v>491</v>
      </c>
      <c r="K1868" s="126" t="s">
        <v>2120</v>
      </c>
      <c r="L1868" s="130" t="s">
        <v>1071</v>
      </c>
      <c r="M1868" s="91" t="s">
        <v>492</v>
      </c>
    </row>
    <row r="1869" spans="1:13" x14ac:dyDescent="0.2">
      <c r="A1869" s="191">
        <v>42186</v>
      </c>
      <c r="B1869" s="132" t="s">
        <v>2121</v>
      </c>
      <c r="C1869" s="154" t="s">
        <v>117</v>
      </c>
      <c r="D1869" s="131" t="s">
        <v>11</v>
      </c>
      <c r="E1869" s="157">
        <v>400</v>
      </c>
      <c r="F1869" s="97">
        <f t="shared" si="66"/>
        <v>0.60979606894964156</v>
      </c>
      <c r="G1869" s="96">
        <f t="shared" si="67"/>
        <v>0.68975720891124925</v>
      </c>
      <c r="H1869" s="127">
        <v>579.91420000000005</v>
      </c>
      <c r="I1869" s="158" t="s">
        <v>61</v>
      </c>
      <c r="J1869" s="101" t="s">
        <v>491</v>
      </c>
      <c r="K1869" s="126" t="s">
        <v>2122</v>
      </c>
      <c r="L1869" s="130" t="s">
        <v>1071</v>
      </c>
      <c r="M1869" s="91" t="s">
        <v>492</v>
      </c>
    </row>
    <row r="1870" spans="1:13" x14ac:dyDescent="0.2">
      <c r="A1870" s="191">
        <v>42186</v>
      </c>
      <c r="B1870" s="132" t="s">
        <v>1810</v>
      </c>
      <c r="C1870" s="154" t="s">
        <v>117</v>
      </c>
      <c r="D1870" s="131" t="s">
        <v>11</v>
      </c>
      <c r="E1870" s="157">
        <v>850</v>
      </c>
      <c r="F1870" s="97">
        <f t="shared" si="66"/>
        <v>1.2958166465179883</v>
      </c>
      <c r="G1870" s="96">
        <f t="shared" si="67"/>
        <v>1.4657340689364047</v>
      </c>
      <c r="H1870" s="127">
        <v>579.91420000000005</v>
      </c>
      <c r="I1870" s="158" t="s">
        <v>61</v>
      </c>
      <c r="J1870" s="101" t="s">
        <v>491</v>
      </c>
      <c r="K1870" s="126" t="s">
        <v>2122</v>
      </c>
      <c r="L1870" s="130" t="s">
        <v>1071</v>
      </c>
      <c r="M1870" s="91" t="s">
        <v>492</v>
      </c>
    </row>
    <row r="1871" spans="1:13" x14ac:dyDescent="0.2">
      <c r="A1871" s="191">
        <v>42186</v>
      </c>
      <c r="B1871" s="132" t="s">
        <v>2123</v>
      </c>
      <c r="C1871" s="154" t="s">
        <v>117</v>
      </c>
      <c r="D1871" s="131" t="s">
        <v>8</v>
      </c>
      <c r="E1871" s="157">
        <v>1500</v>
      </c>
      <c r="F1871" s="97">
        <f t="shared" si="66"/>
        <v>2.2867352585611558</v>
      </c>
      <c r="G1871" s="96">
        <f t="shared" si="67"/>
        <v>2.5865895334171847</v>
      </c>
      <c r="H1871" s="127">
        <v>579.91420000000005</v>
      </c>
      <c r="I1871" s="158" t="s">
        <v>12</v>
      </c>
      <c r="J1871" s="101" t="s">
        <v>491</v>
      </c>
      <c r="K1871" s="126" t="s">
        <v>2124</v>
      </c>
      <c r="L1871" s="130" t="s">
        <v>1071</v>
      </c>
      <c r="M1871" s="91" t="s">
        <v>492</v>
      </c>
    </row>
    <row r="1872" spans="1:13" x14ac:dyDescent="0.2">
      <c r="A1872" s="191">
        <v>42186</v>
      </c>
      <c r="B1872" s="132" t="s">
        <v>2125</v>
      </c>
      <c r="C1872" s="154" t="s">
        <v>117</v>
      </c>
      <c r="D1872" s="131" t="s">
        <v>8</v>
      </c>
      <c r="E1872" s="157">
        <v>300</v>
      </c>
      <c r="F1872" s="97">
        <f t="shared" si="66"/>
        <v>0.45734705171223117</v>
      </c>
      <c r="G1872" s="96">
        <f t="shared" si="67"/>
        <v>0.51731790668343691</v>
      </c>
      <c r="H1872" s="127">
        <v>579.91420000000005</v>
      </c>
      <c r="I1872" s="158" t="s">
        <v>12</v>
      </c>
      <c r="J1872" s="101" t="s">
        <v>491</v>
      </c>
      <c r="K1872" s="126" t="s">
        <v>2124</v>
      </c>
      <c r="L1872" s="130" t="s">
        <v>1071</v>
      </c>
      <c r="M1872" s="91" t="s">
        <v>492</v>
      </c>
    </row>
    <row r="1873" spans="1:13" x14ac:dyDescent="0.2">
      <c r="A1873" s="191">
        <v>42186</v>
      </c>
      <c r="B1873" s="132" t="s">
        <v>2126</v>
      </c>
      <c r="C1873" s="154" t="s">
        <v>117</v>
      </c>
      <c r="D1873" s="131" t="s">
        <v>8</v>
      </c>
      <c r="E1873" s="157">
        <v>400</v>
      </c>
      <c r="F1873" s="97">
        <f t="shared" si="66"/>
        <v>0.60979606894964156</v>
      </c>
      <c r="G1873" s="96">
        <f t="shared" si="67"/>
        <v>0.68975720891124925</v>
      </c>
      <c r="H1873" s="127">
        <v>579.91420000000005</v>
      </c>
      <c r="I1873" s="158" t="s">
        <v>12</v>
      </c>
      <c r="J1873" s="101" t="s">
        <v>491</v>
      </c>
      <c r="K1873" s="126" t="s">
        <v>2124</v>
      </c>
      <c r="L1873" s="130" t="s">
        <v>1071</v>
      </c>
      <c r="M1873" s="91" t="s">
        <v>492</v>
      </c>
    </row>
    <row r="1874" spans="1:13" x14ac:dyDescent="0.2">
      <c r="A1874" s="191">
        <v>42186</v>
      </c>
      <c r="B1874" s="132" t="s">
        <v>2127</v>
      </c>
      <c r="C1874" s="154" t="s">
        <v>117</v>
      </c>
      <c r="D1874" s="131" t="s">
        <v>8</v>
      </c>
      <c r="E1874" s="157">
        <v>300</v>
      </c>
      <c r="F1874" s="97">
        <f t="shared" si="66"/>
        <v>0.45734705171223117</v>
      </c>
      <c r="G1874" s="96">
        <f t="shared" si="67"/>
        <v>0.51731790668343691</v>
      </c>
      <c r="H1874" s="127">
        <v>579.91420000000005</v>
      </c>
      <c r="I1874" s="158" t="s">
        <v>12</v>
      </c>
      <c r="J1874" s="101" t="s">
        <v>491</v>
      </c>
      <c r="K1874" s="126" t="s">
        <v>2124</v>
      </c>
      <c r="L1874" s="130" t="s">
        <v>1071</v>
      </c>
      <c r="M1874" s="91" t="s">
        <v>492</v>
      </c>
    </row>
    <row r="1875" spans="1:13" x14ac:dyDescent="0.2">
      <c r="A1875" s="191">
        <v>42186</v>
      </c>
      <c r="B1875" s="132" t="s">
        <v>2128</v>
      </c>
      <c r="C1875" s="154" t="s">
        <v>117</v>
      </c>
      <c r="D1875" s="131" t="s">
        <v>8</v>
      </c>
      <c r="E1875" s="157">
        <v>200</v>
      </c>
      <c r="F1875" s="97">
        <f t="shared" si="66"/>
        <v>0.30489803447482078</v>
      </c>
      <c r="G1875" s="96">
        <f t="shared" si="67"/>
        <v>0.34487860445562463</v>
      </c>
      <c r="H1875" s="127">
        <v>579.91420000000005</v>
      </c>
      <c r="I1875" s="158" t="s">
        <v>12</v>
      </c>
      <c r="J1875" s="101" t="s">
        <v>491</v>
      </c>
      <c r="K1875" s="126" t="s">
        <v>2124</v>
      </c>
      <c r="L1875" s="130" t="s">
        <v>1071</v>
      </c>
      <c r="M1875" s="91" t="s">
        <v>492</v>
      </c>
    </row>
    <row r="1876" spans="1:13" x14ac:dyDescent="0.2">
      <c r="A1876" s="191">
        <v>42186</v>
      </c>
      <c r="B1876" s="132" t="s">
        <v>2129</v>
      </c>
      <c r="C1876" s="154" t="s">
        <v>117</v>
      </c>
      <c r="D1876" s="131" t="s">
        <v>8</v>
      </c>
      <c r="E1876" s="157">
        <v>1500</v>
      </c>
      <c r="F1876" s="97">
        <f t="shared" si="66"/>
        <v>2.2867352585611558</v>
      </c>
      <c r="G1876" s="96">
        <f t="shared" si="67"/>
        <v>2.5865895334171847</v>
      </c>
      <c r="H1876" s="127">
        <v>579.91420000000005</v>
      </c>
      <c r="I1876" s="158" t="s">
        <v>12</v>
      </c>
      <c r="J1876" s="101" t="s">
        <v>491</v>
      </c>
      <c r="K1876" s="126" t="s">
        <v>2124</v>
      </c>
      <c r="L1876" s="130" t="s">
        <v>1071</v>
      </c>
      <c r="M1876" s="91" t="s">
        <v>492</v>
      </c>
    </row>
    <row r="1877" spans="1:13" x14ac:dyDescent="0.2">
      <c r="A1877" s="191">
        <v>42186</v>
      </c>
      <c r="B1877" s="132" t="s">
        <v>2130</v>
      </c>
      <c r="C1877" s="154" t="s">
        <v>237</v>
      </c>
      <c r="D1877" s="131" t="s">
        <v>8</v>
      </c>
      <c r="E1877" s="157">
        <v>1300</v>
      </c>
      <c r="F1877" s="97">
        <f t="shared" si="66"/>
        <v>1.9818372240863349</v>
      </c>
      <c r="G1877" s="96">
        <f t="shared" si="67"/>
        <v>2.24171092896156</v>
      </c>
      <c r="H1877" s="127">
        <v>579.91420000000005</v>
      </c>
      <c r="I1877" s="158" t="s">
        <v>12</v>
      </c>
      <c r="J1877" s="101" t="s">
        <v>491</v>
      </c>
      <c r="K1877" s="126" t="s">
        <v>2124</v>
      </c>
      <c r="L1877" s="130" t="s">
        <v>1071</v>
      </c>
      <c r="M1877" s="91" t="s">
        <v>492</v>
      </c>
    </row>
    <row r="1878" spans="1:13" x14ac:dyDescent="0.2">
      <c r="A1878" s="191">
        <v>42186</v>
      </c>
      <c r="B1878" s="132" t="s">
        <v>2131</v>
      </c>
      <c r="C1878" s="154" t="s">
        <v>145</v>
      </c>
      <c r="D1878" s="131" t="s">
        <v>9</v>
      </c>
      <c r="E1878" s="157">
        <v>49500</v>
      </c>
      <c r="F1878" s="97">
        <f t="shared" si="66"/>
        <v>75.462263532518136</v>
      </c>
      <c r="G1878" s="96">
        <f t="shared" si="67"/>
        <v>85.357454602767092</v>
      </c>
      <c r="H1878" s="127">
        <v>579.91420000000005</v>
      </c>
      <c r="I1878" s="158" t="s">
        <v>58</v>
      </c>
      <c r="J1878" s="101" t="s">
        <v>491</v>
      </c>
      <c r="K1878" s="126" t="s">
        <v>2132</v>
      </c>
      <c r="L1878" s="130" t="s">
        <v>1071</v>
      </c>
      <c r="M1878" s="91" t="s">
        <v>492</v>
      </c>
    </row>
    <row r="1879" spans="1:13" x14ac:dyDescent="0.2">
      <c r="A1879" s="191">
        <v>42187</v>
      </c>
      <c r="B1879" s="132" t="s">
        <v>2133</v>
      </c>
      <c r="C1879" s="154" t="s">
        <v>117</v>
      </c>
      <c r="D1879" s="131" t="s">
        <v>11</v>
      </c>
      <c r="E1879" s="157">
        <v>850</v>
      </c>
      <c r="F1879" s="97">
        <f t="shared" si="66"/>
        <v>1.2958166465179883</v>
      </c>
      <c r="G1879" s="96">
        <f t="shared" si="67"/>
        <v>1.4657340689364047</v>
      </c>
      <c r="H1879" s="127">
        <v>579.91420000000005</v>
      </c>
      <c r="I1879" s="158" t="s">
        <v>61</v>
      </c>
      <c r="J1879" s="101" t="s">
        <v>491</v>
      </c>
      <c r="K1879" s="126" t="s">
        <v>2134</v>
      </c>
      <c r="L1879" s="130" t="s">
        <v>1071</v>
      </c>
      <c r="M1879" s="91" t="s">
        <v>492</v>
      </c>
    </row>
    <row r="1880" spans="1:13" x14ac:dyDescent="0.2">
      <c r="A1880" s="191">
        <v>42187</v>
      </c>
      <c r="B1880" s="132" t="s">
        <v>1560</v>
      </c>
      <c r="C1880" s="154" t="s">
        <v>117</v>
      </c>
      <c r="D1880" s="131" t="s">
        <v>11</v>
      </c>
      <c r="E1880" s="157">
        <v>850</v>
      </c>
      <c r="F1880" s="97">
        <f t="shared" si="66"/>
        <v>1.2958166465179883</v>
      </c>
      <c r="G1880" s="96">
        <f t="shared" si="67"/>
        <v>1.4657340689364047</v>
      </c>
      <c r="H1880" s="127">
        <v>579.91420000000005</v>
      </c>
      <c r="I1880" s="158" t="s">
        <v>61</v>
      </c>
      <c r="J1880" s="101" t="s">
        <v>491</v>
      </c>
      <c r="K1880" s="126" t="s">
        <v>2134</v>
      </c>
      <c r="L1880" s="130" t="s">
        <v>1071</v>
      </c>
      <c r="M1880" s="91" t="s">
        <v>492</v>
      </c>
    </row>
    <row r="1881" spans="1:13" x14ac:dyDescent="0.2">
      <c r="A1881" s="191">
        <v>42187</v>
      </c>
      <c r="B1881" s="132" t="s">
        <v>2135</v>
      </c>
      <c r="C1881" s="154" t="s">
        <v>117</v>
      </c>
      <c r="D1881" s="131" t="s">
        <v>8</v>
      </c>
      <c r="E1881" s="157">
        <v>1800</v>
      </c>
      <c r="F1881" s="97">
        <f t="shared" si="66"/>
        <v>2.7440823102733867</v>
      </c>
      <c r="G1881" s="96">
        <f t="shared" si="67"/>
        <v>3.1039074401006217</v>
      </c>
      <c r="H1881" s="127">
        <v>579.91420000000005</v>
      </c>
      <c r="I1881" s="158" t="s">
        <v>12</v>
      </c>
      <c r="J1881" s="101" t="s">
        <v>491</v>
      </c>
      <c r="K1881" s="126" t="s">
        <v>2136</v>
      </c>
      <c r="L1881" s="130" t="s">
        <v>1071</v>
      </c>
      <c r="M1881" s="91" t="s">
        <v>492</v>
      </c>
    </row>
    <row r="1882" spans="1:13" x14ac:dyDescent="0.2">
      <c r="A1882" s="191">
        <v>42187</v>
      </c>
      <c r="B1882" s="132" t="s">
        <v>2137</v>
      </c>
      <c r="C1882" s="154" t="s">
        <v>117</v>
      </c>
      <c r="D1882" s="131" t="s">
        <v>8</v>
      </c>
      <c r="E1882" s="157">
        <v>1800</v>
      </c>
      <c r="F1882" s="97">
        <f t="shared" si="66"/>
        <v>2.7440823102733867</v>
      </c>
      <c r="G1882" s="96">
        <f t="shared" si="67"/>
        <v>3.1039074401006217</v>
      </c>
      <c r="H1882" s="127">
        <v>579.91420000000005</v>
      </c>
      <c r="I1882" s="158" t="s">
        <v>12</v>
      </c>
      <c r="J1882" s="101" t="s">
        <v>491</v>
      </c>
      <c r="K1882" s="126" t="s">
        <v>2136</v>
      </c>
      <c r="L1882" s="130" t="s">
        <v>1071</v>
      </c>
      <c r="M1882" s="91" t="s">
        <v>492</v>
      </c>
    </row>
    <row r="1883" spans="1:13" x14ac:dyDescent="0.2">
      <c r="A1883" s="191">
        <v>42187</v>
      </c>
      <c r="B1883" s="132" t="s">
        <v>2138</v>
      </c>
      <c r="C1883" s="154" t="s">
        <v>237</v>
      </c>
      <c r="D1883" s="131" t="s">
        <v>8</v>
      </c>
      <c r="E1883" s="157">
        <v>1500</v>
      </c>
      <c r="F1883" s="97">
        <f t="shared" si="66"/>
        <v>2.2867352585611558</v>
      </c>
      <c r="G1883" s="96">
        <f t="shared" si="67"/>
        <v>2.5865895334171847</v>
      </c>
      <c r="H1883" s="127">
        <v>579.91420000000005</v>
      </c>
      <c r="I1883" s="158" t="s">
        <v>12</v>
      </c>
      <c r="J1883" s="101" t="s">
        <v>491</v>
      </c>
      <c r="K1883" s="126" t="s">
        <v>2136</v>
      </c>
      <c r="L1883" s="130" t="s">
        <v>1071</v>
      </c>
      <c r="M1883" s="91" t="s">
        <v>492</v>
      </c>
    </row>
    <row r="1884" spans="1:13" x14ac:dyDescent="0.2">
      <c r="A1884" s="191">
        <v>42187</v>
      </c>
      <c r="B1884" s="132" t="s">
        <v>2139</v>
      </c>
      <c r="C1884" s="166" t="s">
        <v>158</v>
      </c>
      <c r="D1884" s="90" t="s">
        <v>9</v>
      </c>
      <c r="E1884" s="157">
        <v>85300</v>
      </c>
      <c r="F1884" s="97">
        <f t="shared" si="66"/>
        <v>130.03901170351105</v>
      </c>
      <c r="G1884" s="96">
        <f t="shared" si="67"/>
        <v>147.0907248003239</v>
      </c>
      <c r="H1884" s="127">
        <v>579.91420000000005</v>
      </c>
      <c r="I1884" s="158" t="s">
        <v>1905</v>
      </c>
      <c r="J1884" s="101" t="s">
        <v>491</v>
      </c>
      <c r="K1884" s="126" t="s">
        <v>2140</v>
      </c>
      <c r="L1884" s="130" t="s">
        <v>1071</v>
      </c>
      <c r="M1884" s="91" t="s">
        <v>492</v>
      </c>
    </row>
    <row r="1885" spans="1:13" x14ac:dyDescent="0.2">
      <c r="A1885" s="191">
        <v>42188</v>
      </c>
      <c r="B1885" s="132" t="s">
        <v>2123</v>
      </c>
      <c r="C1885" s="194" t="s">
        <v>117</v>
      </c>
      <c r="D1885" s="131" t="s">
        <v>8</v>
      </c>
      <c r="E1885" s="157">
        <v>1500</v>
      </c>
      <c r="F1885" s="97">
        <f t="shared" si="66"/>
        <v>2.2867352585611558</v>
      </c>
      <c r="G1885" s="96">
        <f t="shared" si="67"/>
        <v>2.5865895334171847</v>
      </c>
      <c r="H1885" s="127">
        <v>579.91420000000005</v>
      </c>
      <c r="I1885" s="158" t="s">
        <v>12</v>
      </c>
      <c r="J1885" s="101" t="s">
        <v>491</v>
      </c>
      <c r="K1885" s="126" t="s">
        <v>2141</v>
      </c>
      <c r="L1885" s="130" t="s">
        <v>1071</v>
      </c>
      <c r="M1885" s="91" t="s">
        <v>492</v>
      </c>
    </row>
    <row r="1886" spans="1:13" x14ac:dyDescent="0.2">
      <c r="A1886" s="191">
        <v>42188</v>
      </c>
      <c r="B1886" s="132" t="s">
        <v>261</v>
      </c>
      <c r="C1886" s="154" t="s">
        <v>117</v>
      </c>
      <c r="D1886" s="131" t="s">
        <v>8</v>
      </c>
      <c r="E1886" s="157">
        <v>1100</v>
      </c>
      <c r="F1886" s="97">
        <f t="shared" si="66"/>
        <v>1.6769391896115142</v>
      </c>
      <c r="G1886" s="96">
        <f t="shared" si="67"/>
        <v>1.8968323245059353</v>
      </c>
      <c r="H1886" s="127">
        <v>579.91420000000005</v>
      </c>
      <c r="I1886" s="158" t="s">
        <v>12</v>
      </c>
      <c r="J1886" s="101" t="s">
        <v>491</v>
      </c>
      <c r="K1886" s="126" t="s">
        <v>2141</v>
      </c>
      <c r="L1886" s="130" t="s">
        <v>1071</v>
      </c>
      <c r="M1886" s="91" t="s">
        <v>492</v>
      </c>
    </row>
    <row r="1887" spans="1:13" x14ac:dyDescent="0.2">
      <c r="A1887" s="191">
        <v>42188</v>
      </c>
      <c r="B1887" s="132" t="s">
        <v>2129</v>
      </c>
      <c r="C1887" s="235" t="s">
        <v>117</v>
      </c>
      <c r="D1887" s="131" t="s">
        <v>8</v>
      </c>
      <c r="E1887" s="157">
        <v>1500</v>
      </c>
      <c r="F1887" s="97">
        <f t="shared" si="66"/>
        <v>2.2867352585611558</v>
      </c>
      <c r="G1887" s="96">
        <f t="shared" si="67"/>
        <v>2.5865895334171847</v>
      </c>
      <c r="H1887" s="127">
        <v>579.91420000000005</v>
      </c>
      <c r="I1887" s="158" t="s">
        <v>12</v>
      </c>
      <c r="J1887" s="101" t="s">
        <v>491</v>
      </c>
      <c r="K1887" s="126" t="s">
        <v>2141</v>
      </c>
      <c r="L1887" s="130" t="s">
        <v>1071</v>
      </c>
      <c r="M1887" s="91" t="s">
        <v>492</v>
      </c>
    </row>
    <row r="1888" spans="1:13" x14ac:dyDescent="0.2">
      <c r="A1888" s="191">
        <v>42188</v>
      </c>
      <c r="B1888" s="132" t="s">
        <v>263</v>
      </c>
      <c r="C1888" s="235" t="s">
        <v>237</v>
      </c>
      <c r="D1888" s="131" t="s">
        <v>8</v>
      </c>
      <c r="E1888" s="157">
        <v>2100</v>
      </c>
      <c r="F1888" s="97">
        <f t="shared" si="66"/>
        <v>3.201429361985618</v>
      </c>
      <c r="G1888" s="96">
        <f t="shared" si="67"/>
        <v>3.6212253467840583</v>
      </c>
      <c r="H1888" s="127">
        <v>579.91420000000005</v>
      </c>
      <c r="I1888" s="158" t="s">
        <v>12</v>
      </c>
      <c r="J1888" s="101" t="s">
        <v>491</v>
      </c>
      <c r="K1888" s="126" t="s">
        <v>2141</v>
      </c>
      <c r="L1888" s="130" t="s">
        <v>1071</v>
      </c>
      <c r="M1888" s="91" t="s">
        <v>492</v>
      </c>
    </row>
    <row r="1889" spans="1:13" x14ac:dyDescent="0.2">
      <c r="A1889" s="191">
        <v>42188</v>
      </c>
      <c r="B1889" s="132" t="s">
        <v>2142</v>
      </c>
      <c r="C1889" s="154" t="s">
        <v>145</v>
      </c>
      <c r="D1889" s="131" t="s">
        <v>9</v>
      </c>
      <c r="E1889" s="157">
        <v>2750</v>
      </c>
      <c r="F1889" s="97">
        <f t="shared" si="66"/>
        <v>4.1923479740287855</v>
      </c>
      <c r="G1889" s="96">
        <f t="shared" si="67"/>
        <v>4.742080811264838</v>
      </c>
      <c r="H1889" s="127">
        <v>579.91420000000005</v>
      </c>
      <c r="I1889" s="158" t="s">
        <v>58</v>
      </c>
      <c r="J1889" s="101" t="s">
        <v>491</v>
      </c>
      <c r="K1889" s="126" t="s">
        <v>2143</v>
      </c>
      <c r="L1889" s="130" t="s">
        <v>1071</v>
      </c>
      <c r="M1889" s="91" t="s">
        <v>492</v>
      </c>
    </row>
    <row r="1890" spans="1:13" x14ac:dyDescent="0.2">
      <c r="A1890" s="191">
        <v>42188</v>
      </c>
      <c r="B1890" s="132" t="s">
        <v>2144</v>
      </c>
      <c r="C1890" s="154" t="s">
        <v>117</v>
      </c>
      <c r="D1890" s="131" t="s">
        <v>9</v>
      </c>
      <c r="E1890" s="157">
        <v>250</v>
      </c>
      <c r="F1890" s="97">
        <f t="shared" si="66"/>
        <v>0.38112254309352595</v>
      </c>
      <c r="G1890" s="96">
        <f t="shared" si="67"/>
        <v>0.43109825556953074</v>
      </c>
      <c r="H1890" s="127">
        <v>579.91420000000005</v>
      </c>
      <c r="I1890" s="158" t="s">
        <v>58</v>
      </c>
      <c r="J1890" s="101" t="s">
        <v>491</v>
      </c>
      <c r="K1890" s="126" t="s">
        <v>2143</v>
      </c>
      <c r="L1890" s="130" t="s">
        <v>1071</v>
      </c>
      <c r="M1890" s="91" t="s">
        <v>492</v>
      </c>
    </row>
    <row r="1891" spans="1:13" x14ac:dyDescent="0.2">
      <c r="A1891" s="191">
        <v>42188</v>
      </c>
      <c r="B1891" s="132" t="s">
        <v>2145</v>
      </c>
      <c r="C1891" s="195" t="s">
        <v>117</v>
      </c>
      <c r="D1891" s="131" t="s">
        <v>9</v>
      </c>
      <c r="E1891" s="157">
        <v>950</v>
      </c>
      <c r="F1891" s="97">
        <f t="shared" si="66"/>
        <v>1.4482656637553986</v>
      </c>
      <c r="G1891" s="96">
        <f t="shared" si="67"/>
        <v>1.638173371164217</v>
      </c>
      <c r="H1891" s="127">
        <v>579.91420000000005</v>
      </c>
      <c r="I1891" s="158" t="s">
        <v>58</v>
      </c>
      <c r="J1891" s="101" t="s">
        <v>491</v>
      </c>
      <c r="K1891" s="126" t="s">
        <v>2143</v>
      </c>
      <c r="L1891" s="130" t="s">
        <v>1071</v>
      </c>
      <c r="M1891" s="91" t="s">
        <v>492</v>
      </c>
    </row>
    <row r="1892" spans="1:13" x14ac:dyDescent="0.2">
      <c r="A1892" s="191">
        <v>42188</v>
      </c>
      <c r="B1892" s="132" t="s">
        <v>2146</v>
      </c>
      <c r="C1892" s="235" t="s">
        <v>117</v>
      </c>
      <c r="D1892" s="131" t="s">
        <v>9</v>
      </c>
      <c r="E1892" s="157">
        <v>850</v>
      </c>
      <c r="F1892" s="97">
        <f t="shared" si="66"/>
        <v>1.2958166465179883</v>
      </c>
      <c r="G1892" s="96">
        <f t="shared" si="67"/>
        <v>1.4657340689364047</v>
      </c>
      <c r="H1892" s="127">
        <v>579.91420000000005</v>
      </c>
      <c r="I1892" s="158" t="s">
        <v>58</v>
      </c>
      <c r="J1892" s="101" t="s">
        <v>491</v>
      </c>
      <c r="K1892" s="126" t="s">
        <v>2143</v>
      </c>
      <c r="L1892" s="130" t="s">
        <v>1071</v>
      </c>
      <c r="M1892" s="91" t="s">
        <v>492</v>
      </c>
    </row>
    <row r="1893" spans="1:13" x14ac:dyDescent="0.2">
      <c r="A1893" s="191">
        <v>42189</v>
      </c>
      <c r="B1893" s="132" t="s">
        <v>2147</v>
      </c>
      <c r="C1893" s="235" t="s">
        <v>117</v>
      </c>
      <c r="D1893" s="131" t="s">
        <v>15</v>
      </c>
      <c r="E1893" s="157">
        <v>5700</v>
      </c>
      <c r="F1893" s="97">
        <f t="shared" si="66"/>
        <v>8.6895939825323918</v>
      </c>
      <c r="G1893" s="96">
        <f t="shared" si="67"/>
        <v>9.8290402269853008</v>
      </c>
      <c r="H1893" s="127">
        <v>579.91420000000005</v>
      </c>
      <c r="I1893" s="158" t="s">
        <v>16</v>
      </c>
      <c r="J1893" s="101" t="s">
        <v>491</v>
      </c>
      <c r="K1893" s="126" t="s">
        <v>2148</v>
      </c>
      <c r="L1893" s="130" t="s">
        <v>1071</v>
      </c>
      <c r="M1893" s="91" t="s">
        <v>492</v>
      </c>
    </row>
    <row r="1894" spans="1:13" x14ac:dyDescent="0.2">
      <c r="A1894" s="191">
        <v>42189</v>
      </c>
      <c r="B1894" s="132" t="s">
        <v>2135</v>
      </c>
      <c r="C1894" s="235" t="s">
        <v>117</v>
      </c>
      <c r="D1894" s="131" t="s">
        <v>8</v>
      </c>
      <c r="E1894" s="157">
        <v>1800</v>
      </c>
      <c r="F1894" s="97">
        <f t="shared" si="66"/>
        <v>2.7440823102733867</v>
      </c>
      <c r="G1894" s="96">
        <f t="shared" si="67"/>
        <v>3.1039074401006217</v>
      </c>
      <c r="H1894" s="127">
        <v>579.91420000000005</v>
      </c>
      <c r="I1894" s="158" t="s">
        <v>12</v>
      </c>
      <c r="J1894" s="101" t="s">
        <v>491</v>
      </c>
      <c r="K1894" s="126" t="s">
        <v>2149</v>
      </c>
      <c r="L1894" s="130" t="s">
        <v>1071</v>
      </c>
      <c r="M1894" s="91" t="s">
        <v>492</v>
      </c>
    </row>
    <row r="1895" spans="1:13" x14ac:dyDescent="0.2">
      <c r="A1895" s="191">
        <v>42189</v>
      </c>
      <c r="B1895" s="132" t="s">
        <v>2150</v>
      </c>
      <c r="C1895" s="235" t="s">
        <v>117</v>
      </c>
      <c r="D1895" s="131" t="s">
        <v>8</v>
      </c>
      <c r="E1895" s="157">
        <v>1500</v>
      </c>
      <c r="F1895" s="97">
        <f t="shared" si="66"/>
        <v>2.2867352585611558</v>
      </c>
      <c r="G1895" s="96">
        <f t="shared" si="67"/>
        <v>2.5865895334171847</v>
      </c>
      <c r="H1895" s="127">
        <v>579.91420000000005</v>
      </c>
      <c r="I1895" s="158" t="s">
        <v>12</v>
      </c>
      <c r="J1895" s="101" t="s">
        <v>491</v>
      </c>
      <c r="K1895" s="126" t="s">
        <v>2149</v>
      </c>
      <c r="L1895" s="130" t="s">
        <v>1071</v>
      </c>
      <c r="M1895" s="91" t="s">
        <v>492</v>
      </c>
    </row>
    <row r="1896" spans="1:13" x14ac:dyDescent="0.2">
      <c r="A1896" s="191">
        <v>42189</v>
      </c>
      <c r="B1896" s="132" t="s">
        <v>263</v>
      </c>
      <c r="C1896" s="154" t="s">
        <v>237</v>
      </c>
      <c r="D1896" s="131" t="s">
        <v>8</v>
      </c>
      <c r="E1896" s="157">
        <v>1400</v>
      </c>
      <c r="F1896" s="97">
        <f t="shared" si="66"/>
        <v>2.1342862413237453</v>
      </c>
      <c r="G1896" s="96">
        <f t="shared" si="67"/>
        <v>2.4141502311893723</v>
      </c>
      <c r="H1896" s="127">
        <v>579.91420000000005</v>
      </c>
      <c r="I1896" s="158" t="s">
        <v>12</v>
      </c>
      <c r="J1896" s="101" t="s">
        <v>491</v>
      </c>
      <c r="K1896" s="126" t="s">
        <v>2149</v>
      </c>
      <c r="L1896" s="130" t="s">
        <v>1071</v>
      </c>
      <c r="M1896" s="91" t="s">
        <v>492</v>
      </c>
    </row>
    <row r="1897" spans="1:13" x14ac:dyDescent="0.2">
      <c r="A1897" s="191">
        <v>42189</v>
      </c>
      <c r="B1897" s="132" t="s">
        <v>862</v>
      </c>
      <c r="C1897" s="154" t="s">
        <v>117</v>
      </c>
      <c r="D1897" s="131" t="s">
        <v>9</v>
      </c>
      <c r="E1897" s="157">
        <v>950</v>
      </c>
      <c r="F1897" s="97">
        <f t="shared" si="66"/>
        <v>1.4482656637553986</v>
      </c>
      <c r="G1897" s="96">
        <f t="shared" si="67"/>
        <v>1.638173371164217</v>
      </c>
      <c r="H1897" s="127">
        <v>579.91420000000005</v>
      </c>
      <c r="I1897" s="158" t="s">
        <v>58</v>
      </c>
      <c r="J1897" s="101" t="s">
        <v>491</v>
      </c>
      <c r="K1897" s="126" t="s">
        <v>2151</v>
      </c>
      <c r="L1897" s="130" t="s">
        <v>1071</v>
      </c>
      <c r="M1897" s="91" t="s">
        <v>492</v>
      </c>
    </row>
    <row r="1898" spans="1:13" x14ac:dyDescent="0.2">
      <c r="A1898" s="191">
        <v>42189</v>
      </c>
      <c r="B1898" s="132" t="s">
        <v>863</v>
      </c>
      <c r="C1898" s="235" t="s">
        <v>117</v>
      </c>
      <c r="D1898" s="131" t="s">
        <v>9</v>
      </c>
      <c r="E1898" s="157">
        <v>950</v>
      </c>
      <c r="F1898" s="97">
        <f t="shared" si="66"/>
        <v>1.4482656637553986</v>
      </c>
      <c r="G1898" s="96">
        <f t="shared" si="67"/>
        <v>1.638173371164217</v>
      </c>
      <c r="H1898" s="127">
        <v>579.91420000000005</v>
      </c>
      <c r="I1898" s="158" t="s">
        <v>58</v>
      </c>
      <c r="J1898" s="101" t="s">
        <v>491</v>
      </c>
      <c r="K1898" s="126" t="s">
        <v>2151</v>
      </c>
      <c r="L1898" s="130" t="s">
        <v>1071</v>
      </c>
      <c r="M1898" s="91" t="s">
        <v>492</v>
      </c>
    </row>
    <row r="1899" spans="1:13" x14ac:dyDescent="0.2">
      <c r="A1899" s="191">
        <v>42192</v>
      </c>
      <c r="B1899" s="132" t="s">
        <v>284</v>
      </c>
      <c r="C1899" s="235" t="s">
        <v>117</v>
      </c>
      <c r="D1899" s="131" t="s">
        <v>8</v>
      </c>
      <c r="E1899" s="157">
        <v>1700</v>
      </c>
      <c r="F1899" s="97">
        <f t="shared" si="66"/>
        <v>2.5916332930359767</v>
      </c>
      <c r="G1899" s="96">
        <f t="shared" si="67"/>
        <v>2.9314681378728094</v>
      </c>
      <c r="H1899" s="127">
        <v>579.91420000000005</v>
      </c>
      <c r="I1899" s="158" t="s">
        <v>12</v>
      </c>
      <c r="J1899" s="101" t="s">
        <v>491</v>
      </c>
      <c r="K1899" s="126" t="s">
        <v>2152</v>
      </c>
      <c r="L1899" s="130" t="s">
        <v>1071</v>
      </c>
      <c r="M1899" s="91" t="s">
        <v>492</v>
      </c>
    </row>
    <row r="1900" spans="1:13" x14ac:dyDescent="0.2">
      <c r="A1900" s="191">
        <v>42192</v>
      </c>
      <c r="B1900" s="132" t="s">
        <v>285</v>
      </c>
      <c r="C1900" s="235" t="s">
        <v>117</v>
      </c>
      <c r="D1900" s="131" t="s">
        <v>8</v>
      </c>
      <c r="E1900" s="157">
        <v>1700</v>
      </c>
      <c r="F1900" s="97">
        <f t="shared" si="66"/>
        <v>2.5916332930359767</v>
      </c>
      <c r="G1900" s="96">
        <f t="shared" si="67"/>
        <v>2.9314681378728094</v>
      </c>
      <c r="H1900" s="127">
        <v>579.91420000000005</v>
      </c>
      <c r="I1900" s="158" t="s">
        <v>12</v>
      </c>
      <c r="J1900" s="101" t="s">
        <v>491</v>
      </c>
      <c r="K1900" s="126" t="s">
        <v>2152</v>
      </c>
      <c r="L1900" s="130" t="s">
        <v>1071</v>
      </c>
      <c r="M1900" s="91" t="s">
        <v>492</v>
      </c>
    </row>
    <row r="1901" spans="1:13" x14ac:dyDescent="0.2">
      <c r="A1901" s="191">
        <v>42192</v>
      </c>
      <c r="B1901" s="132" t="s">
        <v>263</v>
      </c>
      <c r="C1901" s="235" t="s">
        <v>237</v>
      </c>
      <c r="D1901" s="131" t="s">
        <v>8</v>
      </c>
      <c r="E1901" s="157">
        <v>1450</v>
      </c>
      <c r="F1901" s="97">
        <f t="shared" si="66"/>
        <v>2.2105107499424506</v>
      </c>
      <c r="G1901" s="96">
        <f t="shared" si="67"/>
        <v>2.5003698823032785</v>
      </c>
      <c r="H1901" s="127">
        <v>579.91420000000005</v>
      </c>
      <c r="I1901" s="158" t="s">
        <v>12</v>
      </c>
      <c r="J1901" s="101" t="s">
        <v>491</v>
      </c>
      <c r="K1901" s="126" t="s">
        <v>2152</v>
      </c>
      <c r="L1901" s="130" t="s">
        <v>1071</v>
      </c>
      <c r="M1901" s="91" t="s">
        <v>492</v>
      </c>
    </row>
    <row r="1902" spans="1:13" x14ac:dyDescent="0.2">
      <c r="A1902" s="191">
        <v>42192</v>
      </c>
      <c r="B1902" s="132" t="s">
        <v>862</v>
      </c>
      <c r="C1902" s="235" t="s">
        <v>117</v>
      </c>
      <c r="D1902" s="131" t="s">
        <v>9</v>
      </c>
      <c r="E1902" s="157">
        <v>950</v>
      </c>
      <c r="F1902" s="97">
        <f t="shared" si="66"/>
        <v>1.4482656637553986</v>
      </c>
      <c r="G1902" s="96">
        <f t="shared" si="67"/>
        <v>1.638173371164217</v>
      </c>
      <c r="H1902" s="127">
        <v>579.91420000000005</v>
      </c>
      <c r="I1902" s="158" t="s">
        <v>58</v>
      </c>
      <c r="J1902" s="101" t="s">
        <v>491</v>
      </c>
      <c r="K1902" s="126" t="s">
        <v>2153</v>
      </c>
      <c r="L1902" s="130" t="s">
        <v>1071</v>
      </c>
      <c r="M1902" s="91" t="s">
        <v>492</v>
      </c>
    </row>
    <row r="1903" spans="1:13" x14ac:dyDescent="0.2">
      <c r="A1903" s="191">
        <v>42192</v>
      </c>
      <c r="B1903" s="132" t="s">
        <v>863</v>
      </c>
      <c r="C1903" s="235" t="s">
        <v>117</v>
      </c>
      <c r="D1903" s="131" t="s">
        <v>9</v>
      </c>
      <c r="E1903" s="157">
        <v>950</v>
      </c>
      <c r="F1903" s="97">
        <f t="shared" si="66"/>
        <v>1.4482656637553986</v>
      </c>
      <c r="G1903" s="96">
        <f t="shared" si="67"/>
        <v>1.638173371164217</v>
      </c>
      <c r="H1903" s="127">
        <v>579.91420000000005</v>
      </c>
      <c r="I1903" s="158" t="s">
        <v>58</v>
      </c>
      <c r="J1903" s="101" t="s">
        <v>491</v>
      </c>
      <c r="K1903" s="126" t="s">
        <v>2153</v>
      </c>
      <c r="L1903" s="130" t="s">
        <v>1071</v>
      </c>
      <c r="M1903" s="91" t="s">
        <v>492</v>
      </c>
    </row>
    <row r="1904" spans="1:13" x14ac:dyDescent="0.2">
      <c r="A1904" s="191">
        <v>42193</v>
      </c>
      <c r="B1904" s="132" t="s">
        <v>2154</v>
      </c>
      <c r="C1904" s="235" t="s">
        <v>117</v>
      </c>
      <c r="D1904" s="131" t="s">
        <v>8</v>
      </c>
      <c r="E1904" s="157">
        <v>1600</v>
      </c>
      <c r="F1904" s="97">
        <f t="shared" si="66"/>
        <v>2.4391842757985662</v>
      </c>
      <c r="G1904" s="96">
        <f t="shared" si="67"/>
        <v>2.759028835644997</v>
      </c>
      <c r="H1904" s="127">
        <v>579.91420000000005</v>
      </c>
      <c r="I1904" s="158" t="s">
        <v>59</v>
      </c>
      <c r="J1904" s="101" t="s">
        <v>491</v>
      </c>
      <c r="K1904" s="126" t="s">
        <v>2155</v>
      </c>
      <c r="L1904" s="130" t="s">
        <v>1071</v>
      </c>
      <c r="M1904" s="91" t="s">
        <v>492</v>
      </c>
    </row>
    <row r="1905" spans="1:13" x14ac:dyDescent="0.2">
      <c r="A1905" s="191">
        <v>42193</v>
      </c>
      <c r="B1905" s="132" t="s">
        <v>1908</v>
      </c>
      <c r="C1905" s="235" t="s">
        <v>117</v>
      </c>
      <c r="D1905" s="131" t="s">
        <v>8</v>
      </c>
      <c r="E1905" s="157">
        <v>1600</v>
      </c>
      <c r="F1905" s="97">
        <f t="shared" si="66"/>
        <v>2.4391842757985662</v>
      </c>
      <c r="G1905" s="96">
        <f t="shared" si="67"/>
        <v>2.759028835644997</v>
      </c>
      <c r="H1905" s="127">
        <v>579.91420000000005</v>
      </c>
      <c r="I1905" s="158" t="s">
        <v>59</v>
      </c>
      <c r="J1905" s="101" t="s">
        <v>491</v>
      </c>
      <c r="K1905" s="126" t="s">
        <v>2155</v>
      </c>
      <c r="L1905" s="130" t="s">
        <v>1071</v>
      </c>
      <c r="M1905" s="91" t="s">
        <v>492</v>
      </c>
    </row>
    <row r="1906" spans="1:13" x14ac:dyDescent="0.2">
      <c r="A1906" s="191">
        <v>42193</v>
      </c>
      <c r="B1906" s="132" t="s">
        <v>2123</v>
      </c>
      <c r="C1906" s="235" t="s">
        <v>117</v>
      </c>
      <c r="D1906" s="131" t="s">
        <v>8</v>
      </c>
      <c r="E1906" s="157">
        <v>1500</v>
      </c>
      <c r="F1906" s="97">
        <f t="shared" si="66"/>
        <v>2.2867352585611558</v>
      </c>
      <c r="G1906" s="96">
        <f t="shared" si="67"/>
        <v>2.5865895334171847</v>
      </c>
      <c r="H1906" s="127">
        <v>579.91420000000005</v>
      </c>
      <c r="I1906" s="158" t="s">
        <v>12</v>
      </c>
      <c r="J1906" s="101" t="s">
        <v>491</v>
      </c>
      <c r="K1906" s="126" t="s">
        <v>2156</v>
      </c>
      <c r="L1906" s="130" t="s">
        <v>1071</v>
      </c>
      <c r="M1906" s="91" t="s">
        <v>492</v>
      </c>
    </row>
    <row r="1907" spans="1:13" x14ac:dyDescent="0.2">
      <c r="A1907" s="191">
        <v>42193</v>
      </c>
      <c r="B1907" s="132" t="s">
        <v>2129</v>
      </c>
      <c r="C1907" s="235" t="s">
        <v>117</v>
      </c>
      <c r="D1907" s="131" t="s">
        <v>8</v>
      </c>
      <c r="E1907" s="157">
        <v>1500</v>
      </c>
      <c r="F1907" s="97">
        <f t="shared" si="66"/>
        <v>2.2867352585611558</v>
      </c>
      <c r="G1907" s="96">
        <f t="shared" si="67"/>
        <v>2.5865895334171847</v>
      </c>
      <c r="H1907" s="127">
        <v>579.91420000000005</v>
      </c>
      <c r="I1907" s="158" t="s">
        <v>12</v>
      </c>
      <c r="J1907" s="101" t="s">
        <v>491</v>
      </c>
      <c r="K1907" s="126" t="s">
        <v>2156</v>
      </c>
      <c r="L1907" s="130" t="s">
        <v>1071</v>
      </c>
      <c r="M1907" s="91" t="s">
        <v>492</v>
      </c>
    </row>
    <row r="1908" spans="1:13" x14ac:dyDescent="0.2">
      <c r="A1908" s="191">
        <v>42193</v>
      </c>
      <c r="B1908" s="132" t="s">
        <v>263</v>
      </c>
      <c r="C1908" s="235" t="s">
        <v>237</v>
      </c>
      <c r="D1908" s="131" t="s">
        <v>8</v>
      </c>
      <c r="E1908" s="157">
        <v>1500</v>
      </c>
      <c r="F1908" s="97">
        <f t="shared" si="66"/>
        <v>2.2867352585611558</v>
      </c>
      <c r="G1908" s="96">
        <f t="shared" si="67"/>
        <v>2.5865895334171847</v>
      </c>
      <c r="H1908" s="127">
        <v>579.91420000000005</v>
      </c>
      <c r="I1908" s="158" t="s">
        <v>12</v>
      </c>
      <c r="J1908" s="101" t="s">
        <v>491</v>
      </c>
      <c r="K1908" s="126" t="s">
        <v>2156</v>
      </c>
      <c r="L1908" s="130" t="s">
        <v>1071</v>
      </c>
      <c r="M1908" s="91" t="s">
        <v>492</v>
      </c>
    </row>
    <row r="1909" spans="1:13" x14ac:dyDescent="0.2">
      <c r="A1909" s="191">
        <v>42193</v>
      </c>
      <c r="B1909" s="132" t="s">
        <v>2157</v>
      </c>
      <c r="C1909" s="235" t="s">
        <v>125</v>
      </c>
      <c r="D1909" s="131" t="s">
        <v>9</v>
      </c>
      <c r="E1909" s="157">
        <v>6000</v>
      </c>
      <c r="F1909" s="97">
        <f t="shared" si="66"/>
        <v>9.1469410342446231</v>
      </c>
      <c r="G1909" s="96">
        <f t="shared" si="67"/>
        <v>10.346358133668739</v>
      </c>
      <c r="H1909" s="127">
        <v>579.91420000000005</v>
      </c>
      <c r="I1909" s="158" t="s">
        <v>58</v>
      </c>
      <c r="J1909" s="101" t="s">
        <v>491</v>
      </c>
      <c r="K1909" s="126" t="s">
        <v>2158</v>
      </c>
      <c r="L1909" s="130" t="s">
        <v>1071</v>
      </c>
      <c r="M1909" s="91" t="s">
        <v>492</v>
      </c>
    </row>
    <row r="1910" spans="1:13" x14ac:dyDescent="0.2">
      <c r="A1910" s="191">
        <v>42193</v>
      </c>
      <c r="B1910" s="132" t="s">
        <v>2159</v>
      </c>
      <c r="C1910" s="235" t="s">
        <v>117</v>
      </c>
      <c r="D1910" s="131" t="s">
        <v>9</v>
      </c>
      <c r="E1910" s="157">
        <v>500</v>
      </c>
      <c r="F1910" s="97">
        <f t="shared" si="66"/>
        <v>0.76224508618705189</v>
      </c>
      <c r="G1910" s="96">
        <f t="shared" si="67"/>
        <v>0.86219651113906148</v>
      </c>
      <c r="H1910" s="127">
        <v>579.91420000000005</v>
      </c>
      <c r="I1910" s="158" t="s">
        <v>58</v>
      </c>
      <c r="J1910" s="101" t="s">
        <v>491</v>
      </c>
      <c r="K1910" s="126" t="s">
        <v>2158</v>
      </c>
      <c r="L1910" s="130" t="s">
        <v>1071</v>
      </c>
      <c r="M1910" s="91" t="s">
        <v>492</v>
      </c>
    </row>
    <row r="1911" spans="1:13" x14ac:dyDescent="0.2">
      <c r="A1911" s="191">
        <v>42193</v>
      </c>
      <c r="B1911" s="132" t="s">
        <v>2160</v>
      </c>
      <c r="C1911" s="235" t="s">
        <v>117</v>
      </c>
      <c r="D1911" s="131" t="s">
        <v>9</v>
      </c>
      <c r="E1911" s="157">
        <v>500</v>
      </c>
      <c r="F1911" s="97">
        <f t="shared" si="66"/>
        <v>0.76224508618705189</v>
      </c>
      <c r="G1911" s="96">
        <f t="shared" si="67"/>
        <v>0.86219651113906148</v>
      </c>
      <c r="H1911" s="127">
        <v>579.91420000000005</v>
      </c>
      <c r="I1911" s="158" t="s">
        <v>58</v>
      </c>
      <c r="J1911" s="101" t="s">
        <v>491</v>
      </c>
      <c r="K1911" s="126" t="s">
        <v>2158</v>
      </c>
      <c r="L1911" s="130" t="s">
        <v>1071</v>
      </c>
      <c r="M1911" s="91" t="s">
        <v>492</v>
      </c>
    </row>
    <row r="1912" spans="1:13" x14ac:dyDescent="0.2">
      <c r="A1912" s="191">
        <v>42194</v>
      </c>
      <c r="B1912" s="132" t="s">
        <v>2161</v>
      </c>
      <c r="C1912" s="235" t="s">
        <v>117</v>
      </c>
      <c r="D1912" s="131" t="s">
        <v>11</v>
      </c>
      <c r="E1912" s="157">
        <v>600</v>
      </c>
      <c r="F1912" s="97">
        <f t="shared" si="66"/>
        <v>0.91469410342446233</v>
      </c>
      <c r="G1912" s="96">
        <f t="shared" si="67"/>
        <v>1.0346358133668738</v>
      </c>
      <c r="H1912" s="127">
        <v>579.91420000000005</v>
      </c>
      <c r="I1912" s="158" t="s">
        <v>61</v>
      </c>
      <c r="J1912" s="101" t="s">
        <v>491</v>
      </c>
      <c r="K1912" s="126" t="s">
        <v>2162</v>
      </c>
      <c r="L1912" s="130" t="s">
        <v>1071</v>
      </c>
      <c r="M1912" s="91" t="s">
        <v>492</v>
      </c>
    </row>
    <row r="1913" spans="1:13" x14ac:dyDescent="0.2">
      <c r="A1913" s="191">
        <v>42194</v>
      </c>
      <c r="B1913" s="132" t="s">
        <v>609</v>
      </c>
      <c r="C1913" s="235" t="s">
        <v>789</v>
      </c>
      <c r="D1913" s="131" t="s">
        <v>11</v>
      </c>
      <c r="E1913" s="157">
        <v>4000</v>
      </c>
      <c r="F1913" s="97">
        <f t="shared" si="66"/>
        <v>6.0979606894964151</v>
      </c>
      <c r="G1913" s="96">
        <f t="shared" si="67"/>
        <v>6.8975720891124919</v>
      </c>
      <c r="H1913" s="127">
        <v>579.91420000000005</v>
      </c>
      <c r="I1913" s="158" t="s">
        <v>61</v>
      </c>
      <c r="J1913" s="101" t="s">
        <v>491</v>
      </c>
      <c r="K1913" s="126" t="s">
        <v>2162</v>
      </c>
      <c r="L1913" s="130" t="s">
        <v>1071</v>
      </c>
      <c r="M1913" s="91" t="s">
        <v>492</v>
      </c>
    </row>
    <row r="1914" spans="1:13" x14ac:dyDescent="0.2">
      <c r="A1914" s="191">
        <v>42194</v>
      </c>
      <c r="B1914" s="132" t="s">
        <v>667</v>
      </c>
      <c r="C1914" s="235" t="s">
        <v>789</v>
      </c>
      <c r="D1914" s="131" t="s">
        <v>11</v>
      </c>
      <c r="E1914" s="157">
        <v>1000</v>
      </c>
      <c r="F1914" s="97">
        <f t="shared" si="66"/>
        <v>1.5244901723741038</v>
      </c>
      <c r="G1914" s="96">
        <f t="shared" si="67"/>
        <v>1.724393022278123</v>
      </c>
      <c r="H1914" s="127">
        <v>579.91420000000005</v>
      </c>
      <c r="I1914" s="158" t="s">
        <v>61</v>
      </c>
      <c r="J1914" s="101" t="s">
        <v>491</v>
      </c>
      <c r="K1914" s="126" t="s">
        <v>2162</v>
      </c>
      <c r="L1914" s="130" t="s">
        <v>1071</v>
      </c>
      <c r="M1914" s="91" t="s">
        <v>492</v>
      </c>
    </row>
    <row r="1915" spans="1:13" x14ac:dyDescent="0.2">
      <c r="A1915" s="191">
        <v>42194</v>
      </c>
      <c r="B1915" s="132" t="s">
        <v>632</v>
      </c>
      <c r="C1915" s="235" t="s">
        <v>117</v>
      </c>
      <c r="D1915" s="131" t="s">
        <v>11</v>
      </c>
      <c r="E1915" s="157">
        <v>600</v>
      </c>
      <c r="F1915" s="97">
        <f t="shared" si="66"/>
        <v>0.91469410342446233</v>
      </c>
      <c r="G1915" s="96">
        <f t="shared" si="67"/>
        <v>1.0346358133668738</v>
      </c>
      <c r="H1915" s="127">
        <v>579.91420000000005</v>
      </c>
      <c r="I1915" s="158" t="s">
        <v>61</v>
      </c>
      <c r="J1915" s="101" t="s">
        <v>491</v>
      </c>
      <c r="K1915" s="126" t="s">
        <v>2162</v>
      </c>
      <c r="L1915" s="130" t="s">
        <v>1071</v>
      </c>
      <c r="M1915" s="91" t="s">
        <v>492</v>
      </c>
    </row>
    <row r="1916" spans="1:13" x14ac:dyDescent="0.2">
      <c r="A1916" s="191">
        <v>42194</v>
      </c>
      <c r="B1916" s="132" t="s">
        <v>2123</v>
      </c>
      <c r="C1916" s="235" t="s">
        <v>117</v>
      </c>
      <c r="D1916" s="131" t="s">
        <v>8</v>
      </c>
      <c r="E1916" s="157">
        <v>1500</v>
      </c>
      <c r="F1916" s="97">
        <f t="shared" si="66"/>
        <v>2.2867352585611558</v>
      </c>
      <c r="G1916" s="96">
        <f t="shared" si="67"/>
        <v>2.5865895334171847</v>
      </c>
      <c r="H1916" s="127">
        <v>579.91420000000005</v>
      </c>
      <c r="I1916" s="158" t="s">
        <v>12</v>
      </c>
      <c r="J1916" s="101" t="s">
        <v>491</v>
      </c>
      <c r="K1916" s="126" t="s">
        <v>2163</v>
      </c>
      <c r="L1916" s="130" t="s">
        <v>1071</v>
      </c>
      <c r="M1916" s="91" t="s">
        <v>492</v>
      </c>
    </row>
    <row r="1917" spans="1:13" x14ac:dyDescent="0.2">
      <c r="A1917" s="191">
        <v>42194</v>
      </c>
      <c r="B1917" s="132" t="s">
        <v>2164</v>
      </c>
      <c r="C1917" s="235" t="s">
        <v>117</v>
      </c>
      <c r="D1917" s="131" t="s">
        <v>8</v>
      </c>
      <c r="E1917" s="157">
        <v>1400</v>
      </c>
      <c r="F1917" s="97">
        <f t="shared" si="66"/>
        <v>2.1342862413237453</v>
      </c>
      <c r="G1917" s="96">
        <f t="shared" si="67"/>
        <v>2.4141502311893723</v>
      </c>
      <c r="H1917" s="127">
        <v>579.91420000000005</v>
      </c>
      <c r="I1917" s="158" t="s">
        <v>12</v>
      </c>
      <c r="J1917" s="101" t="s">
        <v>491</v>
      </c>
      <c r="K1917" s="126" t="s">
        <v>2163</v>
      </c>
      <c r="L1917" s="130" t="s">
        <v>1071</v>
      </c>
      <c r="M1917" s="91" t="s">
        <v>492</v>
      </c>
    </row>
    <row r="1918" spans="1:13" x14ac:dyDescent="0.2">
      <c r="A1918" s="191">
        <v>42194</v>
      </c>
      <c r="B1918" s="132" t="s">
        <v>2165</v>
      </c>
      <c r="C1918" s="235" t="s">
        <v>117</v>
      </c>
      <c r="D1918" s="131" t="s">
        <v>8</v>
      </c>
      <c r="E1918" s="157">
        <v>1900</v>
      </c>
      <c r="F1918" s="97">
        <f t="shared" si="66"/>
        <v>2.8965313275107971</v>
      </c>
      <c r="G1918" s="96">
        <f t="shared" si="67"/>
        <v>3.276346742328434</v>
      </c>
      <c r="H1918" s="127">
        <v>579.91420000000005</v>
      </c>
      <c r="I1918" s="158" t="s">
        <v>12</v>
      </c>
      <c r="J1918" s="101" t="s">
        <v>491</v>
      </c>
      <c r="K1918" s="126" t="s">
        <v>2163</v>
      </c>
      <c r="L1918" s="130" t="s">
        <v>1071</v>
      </c>
      <c r="M1918" s="91" t="s">
        <v>492</v>
      </c>
    </row>
    <row r="1919" spans="1:13" x14ac:dyDescent="0.2">
      <c r="A1919" s="191">
        <v>42194</v>
      </c>
      <c r="B1919" s="132" t="s">
        <v>2150</v>
      </c>
      <c r="C1919" s="235" t="s">
        <v>117</v>
      </c>
      <c r="D1919" s="131" t="s">
        <v>8</v>
      </c>
      <c r="E1919" s="157">
        <v>1800</v>
      </c>
      <c r="F1919" s="97">
        <f t="shared" si="66"/>
        <v>2.7440823102733867</v>
      </c>
      <c r="G1919" s="96">
        <f t="shared" si="67"/>
        <v>3.1039074401006217</v>
      </c>
      <c r="H1919" s="127">
        <v>579.91420000000005</v>
      </c>
      <c r="I1919" s="158" t="s">
        <v>12</v>
      </c>
      <c r="J1919" s="101" t="s">
        <v>491</v>
      </c>
      <c r="K1919" s="126" t="s">
        <v>2163</v>
      </c>
      <c r="L1919" s="130" t="s">
        <v>1071</v>
      </c>
      <c r="M1919" s="91" t="s">
        <v>492</v>
      </c>
    </row>
    <row r="1920" spans="1:13" x14ac:dyDescent="0.2">
      <c r="A1920" s="191">
        <v>42194</v>
      </c>
      <c r="B1920" s="132" t="s">
        <v>263</v>
      </c>
      <c r="C1920" s="235" t="s">
        <v>237</v>
      </c>
      <c r="D1920" s="131" t="s">
        <v>8</v>
      </c>
      <c r="E1920" s="157">
        <v>3100</v>
      </c>
      <c r="F1920" s="97">
        <f t="shared" si="66"/>
        <v>4.725919534359722</v>
      </c>
      <c r="G1920" s="96">
        <f t="shared" si="67"/>
        <v>5.3456183690621817</v>
      </c>
      <c r="H1920" s="127">
        <v>579.91420000000005</v>
      </c>
      <c r="I1920" s="158" t="s">
        <v>12</v>
      </c>
      <c r="J1920" s="101" t="s">
        <v>491</v>
      </c>
      <c r="K1920" s="126" t="s">
        <v>2163</v>
      </c>
      <c r="L1920" s="130" t="s">
        <v>1071</v>
      </c>
      <c r="M1920" s="91" t="s">
        <v>492</v>
      </c>
    </row>
    <row r="1921" spans="1:13" x14ac:dyDescent="0.2">
      <c r="A1921" s="191">
        <v>42195</v>
      </c>
      <c r="B1921" s="132" t="s">
        <v>2123</v>
      </c>
      <c r="C1921" s="235" t="s">
        <v>117</v>
      </c>
      <c r="D1921" s="131" t="s">
        <v>8</v>
      </c>
      <c r="E1921" s="157">
        <v>1500</v>
      </c>
      <c r="F1921" s="97">
        <f t="shared" si="66"/>
        <v>2.2867352585611558</v>
      </c>
      <c r="G1921" s="96">
        <f t="shared" si="67"/>
        <v>2.5865895334171847</v>
      </c>
      <c r="H1921" s="127">
        <v>579.91420000000005</v>
      </c>
      <c r="I1921" s="158" t="s">
        <v>12</v>
      </c>
      <c r="J1921" s="101" t="s">
        <v>491</v>
      </c>
      <c r="K1921" s="126" t="s">
        <v>2166</v>
      </c>
      <c r="L1921" s="130" t="s">
        <v>1071</v>
      </c>
      <c r="M1921" s="91" t="s">
        <v>492</v>
      </c>
    </row>
    <row r="1922" spans="1:13" x14ac:dyDescent="0.2">
      <c r="A1922" s="191">
        <v>42195</v>
      </c>
      <c r="B1922" s="132" t="s">
        <v>2167</v>
      </c>
      <c r="C1922" s="235" t="s">
        <v>117</v>
      </c>
      <c r="D1922" s="131" t="s">
        <v>8</v>
      </c>
      <c r="E1922" s="157">
        <v>1500</v>
      </c>
      <c r="F1922" s="97">
        <f t="shared" ref="F1922:F1985" si="68">E1922/655.957</f>
        <v>2.2867352585611558</v>
      </c>
      <c r="G1922" s="96">
        <f t="shared" ref="G1922:G1985" si="69">E1922/H1922</f>
        <v>2.5865895334171847</v>
      </c>
      <c r="H1922" s="127">
        <v>579.91420000000005</v>
      </c>
      <c r="I1922" s="158" t="s">
        <v>12</v>
      </c>
      <c r="J1922" s="101" t="s">
        <v>491</v>
      </c>
      <c r="K1922" s="126" t="s">
        <v>2166</v>
      </c>
      <c r="L1922" s="130" t="s">
        <v>1071</v>
      </c>
      <c r="M1922" s="91" t="s">
        <v>492</v>
      </c>
    </row>
    <row r="1923" spans="1:13" x14ac:dyDescent="0.2">
      <c r="A1923" s="191">
        <v>42195</v>
      </c>
      <c r="B1923" s="132" t="s">
        <v>263</v>
      </c>
      <c r="C1923" s="235" t="s">
        <v>237</v>
      </c>
      <c r="D1923" s="131" t="s">
        <v>8</v>
      </c>
      <c r="E1923" s="157">
        <v>1300</v>
      </c>
      <c r="F1923" s="97">
        <f t="shared" si="68"/>
        <v>1.9818372240863349</v>
      </c>
      <c r="G1923" s="96">
        <f t="shared" si="69"/>
        <v>2.24171092896156</v>
      </c>
      <c r="H1923" s="127">
        <v>579.91420000000005</v>
      </c>
      <c r="I1923" s="158" t="s">
        <v>12</v>
      </c>
      <c r="J1923" s="101" t="s">
        <v>491</v>
      </c>
      <c r="K1923" s="126" t="s">
        <v>2166</v>
      </c>
      <c r="L1923" s="130" t="s">
        <v>1071</v>
      </c>
      <c r="M1923" s="91" t="s">
        <v>492</v>
      </c>
    </row>
    <row r="1924" spans="1:13" x14ac:dyDescent="0.2">
      <c r="A1924" s="191">
        <v>42195</v>
      </c>
      <c r="B1924" s="132" t="s">
        <v>2168</v>
      </c>
      <c r="C1924" s="235" t="s">
        <v>117</v>
      </c>
      <c r="D1924" s="131" t="s">
        <v>9</v>
      </c>
      <c r="E1924" s="157">
        <v>900</v>
      </c>
      <c r="F1924" s="97">
        <f t="shared" si="68"/>
        <v>1.3720411551366933</v>
      </c>
      <c r="G1924" s="96">
        <f t="shared" si="69"/>
        <v>1.5519537200503108</v>
      </c>
      <c r="H1924" s="127">
        <v>579.91420000000005</v>
      </c>
      <c r="I1924" s="158" t="s">
        <v>58</v>
      </c>
      <c r="J1924" s="101" t="s">
        <v>491</v>
      </c>
      <c r="K1924" s="126" t="s">
        <v>2169</v>
      </c>
      <c r="L1924" s="130" t="s">
        <v>1071</v>
      </c>
      <c r="M1924" s="91" t="s">
        <v>492</v>
      </c>
    </row>
    <row r="1925" spans="1:13" x14ac:dyDescent="0.2">
      <c r="A1925" s="191">
        <v>42195</v>
      </c>
      <c r="B1925" s="132" t="s">
        <v>2170</v>
      </c>
      <c r="C1925" s="100" t="s">
        <v>117</v>
      </c>
      <c r="D1925" s="131" t="s">
        <v>9</v>
      </c>
      <c r="E1925" s="157">
        <v>900</v>
      </c>
      <c r="F1925" s="97">
        <f t="shared" si="68"/>
        <v>1.3720411551366933</v>
      </c>
      <c r="G1925" s="96">
        <f t="shared" si="69"/>
        <v>1.5519537200503108</v>
      </c>
      <c r="H1925" s="127">
        <v>579.91420000000005</v>
      </c>
      <c r="I1925" s="158" t="s">
        <v>58</v>
      </c>
      <c r="J1925" s="101" t="s">
        <v>491</v>
      </c>
      <c r="K1925" s="126" t="s">
        <v>2169</v>
      </c>
      <c r="L1925" s="130" t="s">
        <v>1071</v>
      </c>
      <c r="M1925" s="91" t="s">
        <v>492</v>
      </c>
    </row>
    <row r="1926" spans="1:13" x14ac:dyDescent="0.2">
      <c r="A1926" s="191">
        <v>42195</v>
      </c>
      <c r="B1926" s="132" t="s">
        <v>2116</v>
      </c>
      <c r="C1926" s="235" t="s">
        <v>125</v>
      </c>
      <c r="D1926" s="131" t="s">
        <v>9</v>
      </c>
      <c r="E1926" s="157">
        <v>6800</v>
      </c>
      <c r="F1926" s="97">
        <f t="shared" si="68"/>
        <v>10.366533172143907</v>
      </c>
      <c r="G1926" s="96">
        <f t="shared" si="69"/>
        <v>11.725872551491237</v>
      </c>
      <c r="H1926" s="127">
        <v>579.91420000000005</v>
      </c>
      <c r="I1926" s="158" t="s">
        <v>58</v>
      </c>
      <c r="J1926" s="101" t="s">
        <v>491</v>
      </c>
      <c r="K1926" s="126" t="s">
        <v>2171</v>
      </c>
      <c r="L1926" s="130" t="s">
        <v>1071</v>
      </c>
      <c r="M1926" s="91" t="s">
        <v>492</v>
      </c>
    </row>
    <row r="1927" spans="1:13" x14ac:dyDescent="0.2">
      <c r="A1927" s="191">
        <v>42195</v>
      </c>
      <c r="B1927" s="132" t="s">
        <v>2118</v>
      </c>
      <c r="C1927" s="235" t="s">
        <v>125</v>
      </c>
      <c r="D1927" s="131" t="s">
        <v>9</v>
      </c>
      <c r="E1927" s="157">
        <v>22925</v>
      </c>
      <c r="F1927" s="97">
        <f t="shared" si="68"/>
        <v>34.94893720167633</v>
      </c>
      <c r="G1927" s="96">
        <f t="shared" si="69"/>
        <v>39.531710035725972</v>
      </c>
      <c r="H1927" s="127">
        <v>579.91420000000005</v>
      </c>
      <c r="I1927" s="158" t="s">
        <v>58</v>
      </c>
      <c r="J1927" s="101" t="s">
        <v>491</v>
      </c>
      <c r="K1927" s="126" t="s">
        <v>2171</v>
      </c>
      <c r="L1927" s="130" t="s">
        <v>1071</v>
      </c>
      <c r="M1927" s="91" t="s">
        <v>492</v>
      </c>
    </row>
    <row r="1928" spans="1:13" x14ac:dyDescent="0.2">
      <c r="A1928" s="191">
        <v>42195</v>
      </c>
      <c r="B1928" s="132" t="s">
        <v>2172</v>
      </c>
      <c r="C1928" s="235" t="s">
        <v>125</v>
      </c>
      <c r="D1928" s="131" t="s">
        <v>9</v>
      </c>
      <c r="E1928" s="157">
        <v>1750</v>
      </c>
      <c r="F1928" s="97">
        <f t="shared" si="68"/>
        <v>2.6678578016546814</v>
      </c>
      <c r="G1928" s="96">
        <f t="shared" si="69"/>
        <v>3.0176877889867155</v>
      </c>
      <c r="H1928" s="127">
        <v>579.91420000000005</v>
      </c>
      <c r="I1928" s="158" t="s">
        <v>58</v>
      </c>
      <c r="J1928" s="101" t="s">
        <v>491</v>
      </c>
      <c r="K1928" s="126" t="s">
        <v>2171</v>
      </c>
      <c r="L1928" s="130" t="s">
        <v>1071</v>
      </c>
      <c r="M1928" s="91" t="s">
        <v>492</v>
      </c>
    </row>
    <row r="1929" spans="1:13" x14ac:dyDescent="0.2">
      <c r="A1929" s="191">
        <v>42195</v>
      </c>
      <c r="B1929" s="132" t="s">
        <v>2117</v>
      </c>
      <c r="C1929" s="235" t="s">
        <v>125</v>
      </c>
      <c r="D1929" s="131" t="s">
        <v>9</v>
      </c>
      <c r="E1929" s="157">
        <v>10950</v>
      </c>
      <c r="F1929" s="97">
        <f t="shared" si="68"/>
        <v>16.693167387496437</v>
      </c>
      <c r="G1929" s="96">
        <f t="shared" si="69"/>
        <v>18.882103593945448</v>
      </c>
      <c r="H1929" s="127">
        <v>579.91420000000005</v>
      </c>
      <c r="I1929" s="158" t="s">
        <v>58</v>
      </c>
      <c r="J1929" s="101" t="s">
        <v>491</v>
      </c>
      <c r="K1929" s="126" t="s">
        <v>2171</v>
      </c>
      <c r="L1929" s="130" t="s">
        <v>1071</v>
      </c>
      <c r="M1929" s="91" t="s">
        <v>492</v>
      </c>
    </row>
    <row r="1930" spans="1:13" x14ac:dyDescent="0.2">
      <c r="A1930" s="191">
        <v>42195</v>
      </c>
      <c r="B1930" s="132" t="s">
        <v>1152</v>
      </c>
      <c r="C1930" s="238" t="s">
        <v>117</v>
      </c>
      <c r="D1930" s="131" t="s">
        <v>9</v>
      </c>
      <c r="E1930" s="157">
        <v>800</v>
      </c>
      <c r="F1930" s="97">
        <f t="shared" si="68"/>
        <v>1.2195921378992831</v>
      </c>
      <c r="G1930" s="96">
        <f t="shared" si="69"/>
        <v>1.3795144178224985</v>
      </c>
      <c r="H1930" s="127">
        <v>579.91420000000005</v>
      </c>
      <c r="I1930" s="158" t="s">
        <v>58</v>
      </c>
      <c r="J1930" s="101" t="s">
        <v>491</v>
      </c>
      <c r="K1930" s="126" t="s">
        <v>2171</v>
      </c>
      <c r="L1930" s="130" t="s">
        <v>1071</v>
      </c>
      <c r="M1930" s="91" t="s">
        <v>492</v>
      </c>
    </row>
    <row r="1931" spans="1:13" x14ac:dyDescent="0.2">
      <c r="A1931" s="191">
        <v>42196</v>
      </c>
      <c r="B1931" s="132" t="s">
        <v>2173</v>
      </c>
      <c r="C1931" s="235" t="s">
        <v>117</v>
      </c>
      <c r="D1931" s="131" t="s">
        <v>15</v>
      </c>
      <c r="E1931" s="157">
        <v>1500</v>
      </c>
      <c r="F1931" s="97">
        <f t="shared" si="68"/>
        <v>2.2867352585611558</v>
      </c>
      <c r="G1931" s="96">
        <f t="shared" si="69"/>
        <v>2.5865895334171847</v>
      </c>
      <c r="H1931" s="127">
        <v>579.91420000000005</v>
      </c>
      <c r="I1931" s="158" t="s">
        <v>16</v>
      </c>
      <c r="J1931" s="101" t="s">
        <v>491</v>
      </c>
      <c r="K1931" s="126" t="s">
        <v>2174</v>
      </c>
      <c r="L1931" s="130" t="s">
        <v>1071</v>
      </c>
      <c r="M1931" s="91" t="s">
        <v>492</v>
      </c>
    </row>
    <row r="1932" spans="1:13" x14ac:dyDescent="0.2">
      <c r="A1932" s="191">
        <v>42196</v>
      </c>
      <c r="B1932" s="132" t="s">
        <v>2175</v>
      </c>
      <c r="C1932" s="235" t="s">
        <v>117</v>
      </c>
      <c r="D1932" s="131" t="s">
        <v>15</v>
      </c>
      <c r="E1932" s="157">
        <v>1000</v>
      </c>
      <c r="F1932" s="97">
        <f t="shared" si="68"/>
        <v>1.5244901723741038</v>
      </c>
      <c r="G1932" s="96">
        <f t="shared" si="69"/>
        <v>1.724393022278123</v>
      </c>
      <c r="H1932" s="127">
        <v>579.91420000000005</v>
      </c>
      <c r="I1932" s="158" t="s">
        <v>16</v>
      </c>
      <c r="J1932" s="101" t="s">
        <v>491</v>
      </c>
      <c r="K1932" s="126" t="s">
        <v>2174</v>
      </c>
      <c r="L1932" s="130" t="s">
        <v>1071</v>
      </c>
      <c r="M1932" s="91" t="s">
        <v>492</v>
      </c>
    </row>
    <row r="1933" spans="1:13" x14ac:dyDescent="0.2">
      <c r="A1933" s="191">
        <v>42196</v>
      </c>
      <c r="B1933" s="132" t="s">
        <v>2063</v>
      </c>
      <c r="C1933" s="235" t="s">
        <v>117</v>
      </c>
      <c r="D1933" s="131" t="s">
        <v>15</v>
      </c>
      <c r="E1933" s="157">
        <v>800</v>
      </c>
      <c r="F1933" s="97">
        <f t="shared" si="68"/>
        <v>1.2195921378992831</v>
      </c>
      <c r="G1933" s="96">
        <f t="shared" si="69"/>
        <v>1.3795144178224985</v>
      </c>
      <c r="H1933" s="127">
        <v>579.91420000000005</v>
      </c>
      <c r="I1933" s="158" t="s">
        <v>16</v>
      </c>
      <c r="J1933" s="101" t="s">
        <v>491</v>
      </c>
      <c r="K1933" s="126" t="s">
        <v>2174</v>
      </c>
      <c r="L1933" s="130" t="s">
        <v>1071</v>
      </c>
      <c r="M1933" s="91" t="s">
        <v>492</v>
      </c>
    </row>
    <row r="1934" spans="1:13" x14ac:dyDescent="0.2">
      <c r="A1934" s="191">
        <v>42196</v>
      </c>
      <c r="B1934" s="132" t="s">
        <v>2176</v>
      </c>
      <c r="C1934" s="238" t="s">
        <v>145</v>
      </c>
      <c r="D1934" s="131" t="s">
        <v>9</v>
      </c>
      <c r="E1934" s="157">
        <v>68500</v>
      </c>
      <c r="F1934" s="97">
        <f t="shared" si="68"/>
        <v>104.42757680762611</v>
      </c>
      <c r="G1934" s="96">
        <f t="shared" si="69"/>
        <v>118.12092202605143</v>
      </c>
      <c r="H1934" s="127">
        <v>579.91420000000005</v>
      </c>
      <c r="I1934" s="158" t="s">
        <v>58</v>
      </c>
      <c r="J1934" s="101" t="s">
        <v>491</v>
      </c>
      <c r="K1934" s="126" t="s">
        <v>2177</v>
      </c>
      <c r="L1934" s="130" t="s">
        <v>1071</v>
      </c>
      <c r="M1934" s="91" t="s">
        <v>492</v>
      </c>
    </row>
    <row r="1935" spans="1:13" x14ac:dyDescent="0.2">
      <c r="A1935" s="191">
        <v>42196</v>
      </c>
      <c r="B1935" s="132" t="s">
        <v>128</v>
      </c>
      <c r="C1935" s="238" t="s">
        <v>125</v>
      </c>
      <c r="D1935" s="131" t="s">
        <v>9</v>
      </c>
      <c r="E1935" s="157">
        <v>36000</v>
      </c>
      <c r="F1935" s="97">
        <f t="shared" si="68"/>
        <v>54.881646205467739</v>
      </c>
      <c r="G1935" s="96">
        <f t="shared" si="69"/>
        <v>62.078148802012429</v>
      </c>
      <c r="H1935" s="127">
        <v>579.91420000000005</v>
      </c>
      <c r="I1935" s="158" t="s">
        <v>58</v>
      </c>
      <c r="J1935" s="101" t="s">
        <v>491</v>
      </c>
      <c r="K1935" s="126" t="s">
        <v>2178</v>
      </c>
      <c r="L1935" s="130" t="s">
        <v>1071</v>
      </c>
      <c r="M1935" s="91" t="s">
        <v>492</v>
      </c>
    </row>
    <row r="1936" spans="1:13" x14ac:dyDescent="0.2">
      <c r="A1936" s="191">
        <v>42196</v>
      </c>
      <c r="B1936" s="132" t="s">
        <v>2179</v>
      </c>
      <c r="C1936" s="238" t="s">
        <v>117</v>
      </c>
      <c r="D1936" s="131" t="s">
        <v>9</v>
      </c>
      <c r="E1936" s="157">
        <v>700</v>
      </c>
      <c r="F1936" s="97">
        <f t="shared" si="68"/>
        <v>1.0671431206618727</v>
      </c>
      <c r="G1936" s="96">
        <f t="shared" si="69"/>
        <v>1.2070751155946862</v>
      </c>
      <c r="H1936" s="127">
        <v>579.91420000000005</v>
      </c>
      <c r="I1936" s="158" t="s">
        <v>58</v>
      </c>
      <c r="J1936" s="101" t="s">
        <v>491</v>
      </c>
      <c r="K1936" s="126" t="s">
        <v>2178</v>
      </c>
      <c r="L1936" s="130" t="s">
        <v>1071</v>
      </c>
      <c r="M1936" s="91" t="s">
        <v>492</v>
      </c>
    </row>
    <row r="1937" spans="1:13" x14ac:dyDescent="0.2">
      <c r="A1937" s="191">
        <v>42196</v>
      </c>
      <c r="B1937" s="132" t="s">
        <v>2180</v>
      </c>
      <c r="C1937" s="238" t="s">
        <v>117</v>
      </c>
      <c r="D1937" s="131" t="s">
        <v>9</v>
      </c>
      <c r="E1937" s="157">
        <v>700</v>
      </c>
      <c r="F1937" s="97">
        <f t="shared" si="68"/>
        <v>1.0671431206618727</v>
      </c>
      <c r="G1937" s="96">
        <f t="shared" si="69"/>
        <v>1.2070751155946862</v>
      </c>
      <c r="H1937" s="127">
        <v>579.91420000000005</v>
      </c>
      <c r="I1937" s="158" t="s">
        <v>58</v>
      </c>
      <c r="J1937" s="101" t="s">
        <v>491</v>
      </c>
      <c r="K1937" s="126" t="s">
        <v>2178</v>
      </c>
      <c r="L1937" s="130" t="s">
        <v>1071</v>
      </c>
      <c r="M1937" s="91" t="s">
        <v>492</v>
      </c>
    </row>
    <row r="1938" spans="1:13" x14ac:dyDescent="0.2">
      <c r="A1938" s="191">
        <v>42196</v>
      </c>
      <c r="B1938" s="132" t="s">
        <v>2181</v>
      </c>
      <c r="C1938" s="238" t="s">
        <v>117</v>
      </c>
      <c r="D1938" s="131" t="s">
        <v>9</v>
      </c>
      <c r="E1938" s="157">
        <v>400</v>
      </c>
      <c r="F1938" s="97">
        <f t="shared" si="68"/>
        <v>0.60979606894964156</v>
      </c>
      <c r="G1938" s="96">
        <f t="shared" si="69"/>
        <v>0.68975720891124925</v>
      </c>
      <c r="H1938" s="127">
        <v>579.91420000000005</v>
      </c>
      <c r="I1938" s="158" t="s">
        <v>58</v>
      </c>
      <c r="J1938" s="101" t="s">
        <v>491</v>
      </c>
      <c r="K1938" s="126" t="s">
        <v>2182</v>
      </c>
      <c r="L1938" s="130" t="s">
        <v>1071</v>
      </c>
      <c r="M1938" s="91" t="s">
        <v>492</v>
      </c>
    </row>
    <row r="1939" spans="1:13" x14ac:dyDescent="0.2">
      <c r="A1939" s="191">
        <v>42196</v>
      </c>
      <c r="B1939" s="132" t="s">
        <v>2183</v>
      </c>
      <c r="C1939" s="238" t="s">
        <v>117</v>
      </c>
      <c r="D1939" s="131" t="s">
        <v>9</v>
      </c>
      <c r="E1939" s="157">
        <v>400</v>
      </c>
      <c r="F1939" s="97">
        <f t="shared" si="68"/>
        <v>0.60979606894964156</v>
      </c>
      <c r="G1939" s="96">
        <f t="shared" si="69"/>
        <v>0.68975720891124925</v>
      </c>
      <c r="H1939" s="127">
        <v>579.91420000000005</v>
      </c>
      <c r="I1939" s="158" t="s">
        <v>58</v>
      </c>
      <c r="J1939" s="101" t="s">
        <v>491</v>
      </c>
      <c r="K1939" s="126" t="s">
        <v>2182</v>
      </c>
      <c r="L1939" s="130" t="s">
        <v>1071</v>
      </c>
      <c r="M1939" s="91" t="s">
        <v>492</v>
      </c>
    </row>
    <row r="1940" spans="1:13" x14ac:dyDescent="0.2">
      <c r="A1940" s="191">
        <v>42196</v>
      </c>
      <c r="B1940" s="132" t="s">
        <v>2184</v>
      </c>
      <c r="C1940" s="238" t="s">
        <v>117</v>
      </c>
      <c r="D1940" s="131" t="s">
        <v>9</v>
      </c>
      <c r="E1940" s="157">
        <v>10000</v>
      </c>
      <c r="F1940" s="97">
        <f t="shared" si="68"/>
        <v>15.244901723741037</v>
      </c>
      <c r="G1940" s="96">
        <f t="shared" si="69"/>
        <v>17.243930222781231</v>
      </c>
      <c r="H1940" s="127">
        <v>579.91420000000005</v>
      </c>
      <c r="I1940" s="158" t="s">
        <v>58</v>
      </c>
      <c r="J1940" s="101" t="s">
        <v>491</v>
      </c>
      <c r="K1940" s="126" t="s">
        <v>2182</v>
      </c>
      <c r="L1940" s="130" t="s">
        <v>1071</v>
      </c>
      <c r="M1940" s="91" t="s">
        <v>492</v>
      </c>
    </row>
    <row r="1941" spans="1:13" x14ac:dyDescent="0.2">
      <c r="A1941" s="191">
        <v>42196</v>
      </c>
      <c r="B1941" s="132" t="s">
        <v>2185</v>
      </c>
      <c r="C1941" s="238" t="s">
        <v>158</v>
      </c>
      <c r="D1941" s="131" t="s">
        <v>9</v>
      </c>
      <c r="E1941" s="157">
        <v>22530</v>
      </c>
      <c r="F1941" s="97">
        <f t="shared" si="68"/>
        <v>34.346763583588562</v>
      </c>
      <c r="G1941" s="96">
        <f t="shared" si="69"/>
        <v>38.850574791926114</v>
      </c>
      <c r="H1941" s="127">
        <v>579.91420000000005</v>
      </c>
      <c r="I1941" s="158" t="s">
        <v>58</v>
      </c>
      <c r="J1941" s="101" t="s">
        <v>491</v>
      </c>
      <c r="K1941" s="126" t="s">
        <v>2186</v>
      </c>
      <c r="L1941" s="130" t="s">
        <v>1071</v>
      </c>
      <c r="M1941" s="91" t="s">
        <v>492</v>
      </c>
    </row>
    <row r="1942" spans="1:13" x14ac:dyDescent="0.2">
      <c r="A1942" s="191">
        <v>42196</v>
      </c>
      <c r="B1942" s="132" t="s">
        <v>2187</v>
      </c>
      <c r="C1942" s="239" t="s">
        <v>158</v>
      </c>
      <c r="D1942" s="131" t="s">
        <v>9</v>
      </c>
      <c r="E1942" s="157">
        <v>7830</v>
      </c>
      <c r="F1942" s="97">
        <f t="shared" si="68"/>
        <v>11.936758049689233</v>
      </c>
      <c r="G1942" s="96">
        <f t="shared" si="69"/>
        <v>13.501997364437704</v>
      </c>
      <c r="H1942" s="127">
        <v>579.91420000000005</v>
      </c>
      <c r="I1942" s="158" t="s">
        <v>58</v>
      </c>
      <c r="J1942" s="101" t="s">
        <v>491</v>
      </c>
      <c r="K1942" s="126" t="s">
        <v>2186</v>
      </c>
      <c r="L1942" s="130" t="s">
        <v>1071</v>
      </c>
      <c r="M1942" s="91" t="s">
        <v>492</v>
      </c>
    </row>
    <row r="1943" spans="1:13" x14ac:dyDescent="0.2">
      <c r="A1943" s="191">
        <v>42196</v>
      </c>
      <c r="B1943" s="132" t="s">
        <v>2188</v>
      </c>
      <c r="C1943" s="239" t="s">
        <v>158</v>
      </c>
      <c r="D1943" s="131" t="s">
        <v>9</v>
      </c>
      <c r="E1943" s="157">
        <v>30540</v>
      </c>
      <c r="F1943" s="97">
        <f t="shared" si="68"/>
        <v>46.55792986430513</v>
      </c>
      <c r="G1943" s="96">
        <f t="shared" si="69"/>
        <v>52.662962900373877</v>
      </c>
      <c r="H1943" s="127">
        <v>579.91420000000005</v>
      </c>
      <c r="I1943" s="158" t="s">
        <v>58</v>
      </c>
      <c r="J1943" s="101" t="s">
        <v>491</v>
      </c>
      <c r="K1943" s="126" t="s">
        <v>2186</v>
      </c>
      <c r="L1943" s="130" t="s">
        <v>1071</v>
      </c>
      <c r="M1943" s="91" t="s">
        <v>492</v>
      </c>
    </row>
    <row r="1944" spans="1:13" x14ac:dyDescent="0.2">
      <c r="A1944" s="191">
        <v>42196</v>
      </c>
      <c r="B1944" s="132" t="s">
        <v>2189</v>
      </c>
      <c r="C1944" s="239" t="s">
        <v>158</v>
      </c>
      <c r="D1944" s="131" t="s">
        <v>9</v>
      </c>
      <c r="E1944" s="157">
        <v>12870</v>
      </c>
      <c r="F1944" s="97">
        <f t="shared" si="68"/>
        <v>19.620188518454714</v>
      </c>
      <c r="G1944" s="96">
        <f t="shared" si="69"/>
        <v>22.192938196719442</v>
      </c>
      <c r="H1944" s="127">
        <v>579.91420000000005</v>
      </c>
      <c r="I1944" s="158" t="s">
        <v>58</v>
      </c>
      <c r="J1944" s="101" t="s">
        <v>491</v>
      </c>
      <c r="K1944" s="126" t="s">
        <v>2186</v>
      </c>
      <c r="L1944" s="130" t="s">
        <v>1071</v>
      </c>
      <c r="M1944" s="91" t="s">
        <v>492</v>
      </c>
    </row>
    <row r="1945" spans="1:13" x14ac:dyDescent="0.2">
      <c r="A1945" s="191">
        <v>42196</v>
      </c>
      <c r="B1945" s="132" t="s">
        <v>2190</v>
      </c>
      <c r="C1945" s="240" t="s">
        <v>158</v>
      </c>
      <c r="D1945" s="131" t="s">
        <v>9</v>
      </c>
      <c r="E1945" s="157">
        <v>5310</v>
      </c>
      <c r="F1945" s="97">
        <f t="shared" si="68"/>
        <v>8.0950428153064919</v>
      </c>
      <c r="G1945" s="96">
        <f t="shared" si="69"/>
        <v>9.1565269482968343</v>
      </c>
      <c r="H1945" s="127">
        <v>579.91420000000005</v>
      </c>
      <c r="I1945" s="241" t="s">
        <v>58</v>
      </c>
      <c r="J1945" s="101" t="s">
        <v>491</v>
      </c>
      <c r="K1945" s="242" t="s">
        <v>2186</v>
      </c>
      <c r="L1945" s="130" t="s">
        <v>1071</v>
      </c>
      <c r="M1945" s="91" t="s">
        <v>492</v>
      </c>
    </row>
    <row r="1946" spans="1:13" x14ac:dyDescent="0.2">
      <c r="A1946" s="191">
        <v>42196</v>
      </c>
      <c r="B1946" s="132" t="s">
        <v>2191</v>
      </c>
      <c r="C1946" s="131" t="s">
        <v>158</v>
      </c>
      <c r="D1946" s="131" t="s">
        <v>9</v>
      </c>
      <c r="E1946" s="157">
        <v>10350</v>
      </c>
      <c r="F1946" s="97">
        <f t="shared" si="68"/>
        <v>15.778473284071975</v>
      </c>
      <c r="G1946" s="96">
        <f t="shared" si="69"/>
        <v>17.847467780578572</v>
      </c>
      <c r="H1946" s="127">
        <v>579.91420000000005</v>
      </c>
      <c r="I1946" s="152" t="s">
        <v>58</v>
      </c>
      <c r="J1946" s="101" t="s">
        <v>491</v>
      </c>
      <c r="K1946" s="126" t="s">
        <v>2186</v>
      </c>
      <c r="L1946" s="130" t="s">
        <v>1071</v>
      </c>
      <c r="M1946" s="91" t="s">
        <v>492</v>
      </c>
    </row>
    <row r="1947" spans="1:13" x14ac:dyDescent="0.2">
      <c r="A1947" s="191">
        <v>42196</v>
      </c>
      <c r="B1947" s="132" t="s">
        <v>2192</v>
      </c>
      <c r="C1947" s="131" t="s">
        <v>158</v>
      </c>
      <c r="D1947" s="131" t="s">
        <v>9</v>
      </c>
      <c r="E1947" s="157">
        <v>17575</v>
      </c>
      <c r="F1947" s="97">
        <f t="shared" si="68"/>
        <v>26.792914779474874</v>
      </c>
      <c r="G1947" s="96">
        <f t="shared" si="69"/>
        <v>30.306207366538011</v>
      </c>
      <c r="H1947" s="127">
        <v>579.91420000000005</v>
      </c>
      <c r="I1947" s="152" t="s">
        <v>58</v>
      </c>
      <c r="J1947" s="101" t="s">
        <v>491</v>
      </c>
      <c r="K1947" s="126" t="s">
        <v>2186</v>
      </c>
      <c r="L1947" s="130" t="s">
        <v>1071</v>
      </c>
      <c r="M1947" s="91" t="s">
        <v>492</v>
      </c>
    </row>
    <row r="1948" spans="1:13" x14ac:dyDescent="0.2">
      <c r="A1948" s="191">
        <v>42199</v>
      </c>
      <c r="B1948" s="132" t="s">
        <v>266</v>
      </c>
      <c r="C1948" s="165" t="s">
        <v>117</v>
      </c>
      <c r="D1948" s="131" t="s">
        <v>8</v>
      </c>
      <c r="E1948" s="157">
        <v>600</v>
      </c>
      <c r="F1948" s="97">
        <f t="shared" si="68"/>
        <v>0.91469410342446233</v>
      </c>
      <c r="G1948" s="96">
        <f t="shared" si="69"/>
        <v>1.0346358133668738</v>
      </c>
      <c r="H1948" s="127">
        <v>579.91420000000005</v>
      </c>
      <c r="I1948" s="152" t="s">
        <v>12</v>
      </c>
      <c r="J1948" s="101" t="s">
        <v>491</v>
      </c>
      <c r="K1948" s="126" t="s">
        <v>2193</v>
      </c>
      <c r="L1948" s="130" t="s">
        <v>1071</v>
      </c>
      <c r="M1948" s="91" t="s">
        <v>492</v>
      </c>
    </row>
    <row r="1949" spans="1:13" x14ac:dyDescent="0.2">
      <c r="A1949" s="191">
        <v>42199</v>
      </c>
      <c r="B1949" s="132" t="s">
        <v>2194</v>
      </c>
      <c r="C1949" s="165" t="s">
        <v>117</v>
      </c>
      <c r="D1949" s="131" t="s">
        <v>8</v>
      </c>
      <c r="E1949" s="157">
        <v>3700</v>
      </c>
      <c r="F1949" s="97">
        <f t="shared" si="68"/>
        <v>5.6406136377841838</v>
      </c>
      <c r="G1949" s="96">
        <f t="shared" si="69"/>
        <v>6.3802541824290557</v>
      </c>
      <c r="H1949" s="127">
        <v>579.91420000000005</v>
      </c>
      <c r="I1949" s="152" t="s">
        <v>12</v>
      </c>
      <c r="J1949" s="101" t="s">
        <v>491</v>
      </c>
      <c r="K1949" s="126" t="s">
        <v>2193</v>
      </c>
      <c r="L1949" s="130" t="s">
        <v>1071</v>
      </c>
      <c r="M1949" s="91" t="s">
        <v>492</v>
      </c>
    </row>
    <row r="1950" spans="1:13" x14ac:dyDescent="0.2">
      <c r="A1950" s="191">
        <v>42199</v>
      </c>
      <c r="B1950" s="132" t="s">
        <v>268</v>
      </c>
      <c r="C1950" s="165" t="s">
        <v>117</v>
      </c>
      <c r="D1950" s="131" t="s">
        <v>8</v>
      </c>
      <c r="E1950" s="157">
        <v>200</v>
      </c>
      <c r="F1950" s="97">
        <f t="shared" si="68"/>
        <v>0.30489803447482078</v>
      </c>
      <c r="G1950" s="96">
        <f t="shared" si="69"/>
        <v>0.34487860445562463</v>
      </c>
      <c r="H1950" s="127">
        <v>579.91420000000005</v>
      </c>
      <c r="I1950" s="152" t="s">
        <v>12</v>
      </c>
      <c r="J1950" s="101" t="s">
        <v>491</v>
      </c>
      <c r="K1950" s="126" t="s">
        <v>2193</v>
      </c>
      <c r="L1950" s="130" t="s">
        <v>1071</v>
      </c>
      <c r="M1950" s="91" t="s">
        <v>492</v>
      </c>
    </row>
    <row r="1951" spans="1:13" x14ac:dyDescent="0.2">
      <c r="A1951" s="191">
        <v>42199</v>
      </c>
      <c r="B1951" s="132" t="s">
        <v>270</v>
      </c>
      <c r="C1951" s="165" t="s">
        <v>271</v>
      </c>
      <c r="D1951" s="131" t="s">
        <v>8</v>
      </c>
      <c r="E1951" s="157">
        <v>3000</v>
      </c>
      <c r="F1951" s="97">
        <f t="shared" si="68"/>
        <v>4.5734705171223116</v>
      </c>
      <c r="G1951" s="96">
        <f t="shared" si="69"/>
        <v>5.1731790668343693</v>
      </c>
      <c r="H1951" s="127">
        <v>579.91420000000005</v>
      </c>
      <c r="I1951" s="152" t="s">
        <v>12</v>
      </c>
      <c r="J1951" s="101" t="s">
        <v>491</v>
      </c>
      <c r="K1951" s="126" t="s">
        <v>2193</v>
      </c>
      <c r="L1951" s="130" t="s">
        <v>1071</v>
      </c>
      <c r="M1951" s="91" t="s">
        <v>492</v>
      </c>
    </row>
    <row r="1952" spans="1:13" x14ac:dyDescent="0.2">
      <c r="A1952" s="191">
        <v>42199</v>
      </c>
      <c r="B1952" s="132" t="s">
        <v>269</v>
      </c>
      <c r="C1952" s="165" t="s">
        <v>117</v>
      </c>
      <c r="D1952" s="131" t="s">
        <v>8</v>
      </c>
      <c r="E1952" s="157">
        <v>1200</v>
      </c>
      <c r="F1952" s="97">
        <f t="shared" si="68"/>
        <v>1.8293882068489247</v>
      </c>
      <c r="G1952" s="96">
        <f t="shared" si="69"/>
        <v>2.0692716267337476</v>
      </c>
      <c r="H1952" s="127">
        <v>579.91420000000005</v>
      </c>
      <c r="I1952" s="152" t="s">
        <v>12</v>
      </c>
      <c r="J1952" s="101" t="s">
        <v>491</v>
      </c>
      <c r="K1952" s="126" t="s">
        <v>2193</v>
      </c>
      <c r="L1952" s="130" t="s">
        <v>1071</v>
      </c>
      <c r="M1952" s="91" t="s">
        <v>492</v>
      </c>
    </row>
    <row r="1953" spans="1:13" x14ac:dyDescent="0.2">
      <c r="A1953" s="191">
        <v>42199</v>
      </c>
      <c r="B1953" s="132" t="s">
        <v>263</v>
      </c>
      <c r="C1953" s="165" t="s">
        <v>237</v>
      </c>
      <c r="D1953" s="131" t="s">
        <v>8</v>
      </c>
      <c r="E1953" s="157">
        <v>1300</v>
      </c>
      <c r="F1953" s="97">
        <f t="shared" si="68"/>
        <v>1.9818372240863349</v>
      </c>
      <c r="G1953" s="96">
        <f t="shared" si="69"/>
        <v>2.24171092896156</v>
      </c>
      <c r="H1953" s="127">
        <v>579.91420000000005</v>
      </c>
      <c r="I1953" s="152" t="s">
        <v>12</v>
      </c>
      <c r="J1953" s="101" t="s">
        <v>491</v>
      </c>
      <c r="K1953" s="126" t="s">
        <v>2193</v>
      </c>
      <c r="L1953" s="130" t="s">
        <v>1071</v>
      </c>
      <c r="M1953" s="91" t="s">
        <v>492</v>
      </c>
    </row>
    <row r="1954" spans="1:13" x14ac:dyDescent="0.2">
      <c r="A1954" s="191">
        <v>42199</v>
      </c>
      <c r="B1954" s="132" t="s">
        <v>469</v>
      </c>
      <c r="C1954" s="165" t="s">
        <v>271</v>
      </c>
      <c r="D1954" s="131" t="s">
        <v>8</v>
      </c>
      <c r="E1954" s="157">
        <v>6000</v>
      </c>
      <c r="F1954" s="97">
        <f t="shared" si="68"/>
        <v>9.1469410342446231</v>
      </c>
      <c r="G1954" s="96">
        <f t="shared" si="69"/>
        <v>10.346358133668739</v>
      </c>
      <c r="H1954" s="127">
        <v>579.91420000000005</v>
      </c>
      <c r="I1954" s="152" t="s">
        <v>12</v>
      </c>
      <c r="J1954" s="101" t="s">
        <v>491</v>
      </c>
      <c r="K1954" s="126" t="s">
        <v>2193</v>
      </c>
      <c r="L1954" s="130" t="s">
        <v>1071</v>
      </c>
      <c r="M1954" s="91" t="s">
        <v>492</v>
      </c>
    </row>
    <row r="1955" spans="1:13" x14ac:dyDescent="0.2">
      <c r="A1955" s="191">
        <v>42199</v>
      </c>
      <c r="B1955" s="132" t="s">
        <v>2195</v>
      </c>
      <c r="C1955" s="165" t="s">
        <v>125</v>
      </c>
      <c r="D1955" s="131" t="s">
        <v>9</v>
      </c>
      <c r="E1955" s="157">
        <v>3500</v>
      </c>
      <c r="F1955" s="97">
        <f t="shared" si="68"/>
        <v>5.3357156033093629</v>
      </c>
      <c r="G1955" s="96">
        <f t="shared" si="69"/>
        <v>6.035375577973431</v>
      </c>
      <c r="H1955" s="127">
        <v>579.91420000000005</v>
      </c>
      <c r="I1955" s="152" t="s">
        <v>12</v>
      </c>
      <c r="J1955" s="101" t="s">
        <v>491</v>
      </c>
      <c r="K1955" s="126" t="s">
        <v>2193</v>
      </c>
      <c r="L1955" s="130" t="s">
        <v>1071</v>
      </c>
      <c r="M1955" s="91" t="s">
        <v>492</v>
      </c>
    </row>
    <row r="1956" spans="1:13" x14ac:dyDescent="0.2">
      <c r="A1956" s="191">
        <v>42200</v>
      </c>
      <c r="B1956" s="132" t="s">
        <v>2196</v>
      </c>
      <c r="C1956" s="165" t="s">
        <v>117</v>
      </c>
      <c r="D1956" s="131" t="s">
        <v>8</v>
      </c>
      <c r="E1956" s="157">
        <v>750</v>
      </c>
      <c r="F1956" s="97">
        <f t="shared" si="68"/>
        <v>1.1433676292805779</v>
      </c>
      <c r="G1956" s="96">
        <f t="shared" si="69"/>
        <v>1.2932947667085923</v>
      </c>
      <c r="H1956" s="127">
        <v>579.91420000000005</v>
      </c>
      <c r="I1956" s="152" t="s">
        <v>59</v>
      </c>
      <c r="J1956" s="101" t="s">
        <v>491</v>
      </c>
      <c r="K1956" s="126" t="s">
        <v>2197</v>
      </c>
      <c r="L1956" s="130" t="s">
        <v>1071</v>
      </c>
      <c r="M1956" s="91" t="s">
        <v>492</v>
      </c>
    </row>
    <row r="1957" spans="1:13" x14ac:dyDescent="0.2">
      <c r="A1957" s="191">
        <v>42200</v>
      </c>
      <c r="B1957" s="132" t="s">
        <v>2198</v>
      </c>
      <c r="C1957" s="165" t="s">
        <v>117</v>
      </c>
      <c r="D1957" s="131" t="s">
        <v>8</v>
      </c>
      <c r="E1957" s="157">
        <v>350</v>
      </c>
      <c r="F1957" s="97">
        <f t="shared" si="68"/>
        <v>0.53357156033093633</v>
      </c>
      <c r="G1957" s="96">
        <f t="shared" si="69"/>
        <v>0.60353755779734308</v>
      </c>
      <c r="H1957" s="127">
        <v>579.91420000000005</v>
      </c>
      <c r="I1957" s="152" t="s">
        <v>59</v>
      </c>
      <c r="J1957" s="101" t="s">
        <v>491</v>
      </c>
      <c r="K1957" s="126" t="s">
        <v>2197</v>
      </c>
      <c r="L1957" s="130" t="s">
        <v>1071</v>
      </c>
      <c r="M1957" s="91" t="s">
        <v>492</v>
      </c>
    </row>
    <row r="1958" spans="1:13" x14ac:dyDescent="0.2">
      <c r="A1958" s="191">
        <v>42200</v>
      </c>
      <c r="B1958" s="132" t="s">
        <v>2199</v>
      </c>
      <c r="C1958" s="165" t="s">
        <v>117</v>
      </c>
      <c r="D1958" s="131" t="s">
        <v>8</v>
      </c>
      <c r="E1958" s="157">
        <v>900</v>
      </c>
      <c r="F1958" s="97">
        <f t="shared" si="68"/>
        <v>1.3720411551366933</v>
      </c>
      <c r="G1958" s="96">
        <f t="shared" si="69"/>
        <v>1.5519537200503108</v>
      </c>
      <c r="H1958" s="127">
        <v>579.91420000000005</v>
      </c>
      <c r="I1958" s="152" t="s">
        <v>59</v>
      </c>
      <c r="J1958" s="101" t="s">
        <v>491</v>
      </c>
      <c r="K1958" s="126" t="s">
        <v>2197</v>
      </c>
      <c r="L1958" s="130" t="s">
        <v>1071</v>
      </c>
      <c r="M1958" s="91" t="s">
        <v>492</v>
      </c>
    </row>
    <row r="1959" spans="1:13" x14ac:dyDescent="0.2">
      <c r="A1959" s="191">
        <v>42200</v>
      </c>
      <c r="B1959" s="132" t="s">
        <v>269</v>
      </c>
      <c r="C1959" s="165" t="s">
        <v>117</v>
      </c>
      <c r="D1959" s="131" t="s">
        <v>8</v>
      </c>
      <c r="E1959" s="157">
        <v>2200</v>
      </c>
      <c r="F1959" s="97">
        <f t="shared" si="68"/>
        <v>3.3538783792230284</v>
      </c>
      <c r="G1959" s="96">
        <f t="shared" si="69"/>
        <v>3.7936646490118706</v>
      </c>
      <c r="H1959" s="127">
        <v>579.91420000000005</v>
      </c>
      <c r="I1959" s="152" t="s">
        <v>12</v>
      </c>
      <c r="J1959" s="101" t="s">
        <v>491</v>
      </c>
      <c r="K1959" s="126" t="s">
        <v>2193</v>
      </c>
      <c r="L1959" s="130" t="s">
        <v>1071</v>
      </c>
      <c r="M1959" s="91" t="s">
        <v>492</v>
      </c>
    </row>
    <row r="1960" spans="1:13" x14ac:dyDescent="0.2">
      <c r="A1960" s="191">
        <v>42200</v>
      </c>
      <c r="B1960" s="132" t="s">
        <v>270</v>
      </c>
      <c r="C1960" s="165" t="s">
        <v>271</v>
      </c>
      <c r="D1960" s="131" t="s">
        <v>8</v>
      </c>
      <c r="E1960" s="157">
        <v>3000</v>
      </c>
      <c r="F1960" s="97">
        <f t="shared" si="68"/>
        <v>4.5734705171223116</v>
      </c>
      <c r="G1960" s="96">
        <f t="shared" si="69"/>
        <v>5.1731790668343693</v>
      </c>
      <c r="H1960" s="127">
        <v>579.91420000000005</v>
      </c>
      <c r="I1960" s="152" t="s">
        <v>12</v>
      </c>
      <c r="J1960" s="101" t="s">
        <v>491</v>
      </c>
      <c r="K1960" s="126" t="s">
        <v>2193</v>
      </c>
      <c r="L1960" s="130" t="s">
        <v>1071</v>
      </c>
      <c r="M1960" s="91" t="s">
        <v>492</v>
      </c>
    </row>
    <row r="1961" spans="1:13" x14ac:dyDescent="0.2">
      <c r="A1961" s="191">
        <v>42200</v>
      </c>
      <c r="B1961" s="132" t="s">
        <v>469</v>
      </c>
      <c r="C1961" s="165" t="s">
        <v>271</v>
      </c>
      <c r="D1961" s="131" t="s">
        <v>8</v>
      </c>
      <c r="E1961" s="157">
        <v>6000</v>
      </c>
      <c r="F1961" s="97">
        <f t="shared" si="68"/>
        <v>9.1469410342446231</v>
      </c>
      <c r="G1961" s="96">
        <f t="shared" si="69"/>
        <v>10.346358133668739</v>
      </c>
      <c r="H1961" s="127">
        <v>579.91420000000005</v>
      </c>
      <c r="I1961" s="152" t="s">
        <v>12</v>
      </c>
      <c r="J1961" s="101" t="s">
        <v>491</v>
      </c>
      <c r="K1961" s="126" t="s">
        <v>2193</v>
      </c>
      <c r="L1961" s="130" t="s">
        <v>1071</v>
      </c>
      <c r="M1961" s="91" t="s">
        <v>492</v>
      </c>
    </row>
    <row r="1962" spans="1:13" x14ac:dyDescent="0.2">
      <c r="A1962" s="191">
        <v>42200</v>
      </c>
      <c r="B1962" s="132" t="s">
        <v>263</v>
      </c>
      <c r="C1962" s="165" t="s">
        <v>237</v>
      </c>
      <c r="D1962" s="131" t="s">
        <v>8</v>
      </c>
      <c r="E1962" s="157">
        <v>3400</v>
      </c>
      <c r="F1962" s="97">
        <f t="shared" si="68"/>
        <v>5.1832665860719533</v>
      </c>
      <c r="G1962" s="96">
        <f t="shared" si="69"/>
        <v>5.8629362757456187</v>
      </c>
      <c r="H1962" s="127">
        <v>579.91420000000005</v>
      </c>
      <c r="I1962" s="152" t="s">
        <v>12</v>
      </c>
      <c r="J1962" s="101" t="s">
        <v>491</v>
      </c>
      <c r="K1962" s="126" t="s">
        <v>2193</v>
      </c>
      <c r="L1962" s="130" t="s">
        <v>1071</v>
      </c>
      <c r="M1962" s="91" t="s">
        <v>492</v>
      </c>
    </row>
    <row r="1963" spans="1:13" x14ac:dyDescent="0.2">
      <c r="A1963" s="191">
        <v>42201</v>
      </c>
      <c r="B1963" s="132" t="s">
        <v>269</v>
      </c>
      <c r="C1963" s="165" t="s">
        <v>117</v>
      </c>
      <c r="D1963" s="131" t="s">
        <v>8</v>
      </c>
      <c r="E1963" s="157">
        <v>1300</v>
      </c>
      <c r="F1963" s="97">
        <f t="shared" si="68"/>
        <v>1.9818372240863349</v>
      </c>
      <c r="G1963" s="96">
        <f t="shared" si="69"/>
        <v>2.24171092896156</v>
      </c>
      <c r="H1963" s="127">
        <v>579.91420000000005</v>
      </c>
      <c r="I1963" s="152" t="s">
        <v>12</v>
      </c>
      <c r="J1963" s="101" t="s">
        <v>491</v>
      </c>
      <c r="K1963" s="126" t="s">
        <v>2193</v>
      </c>
      <c r="L1963" s="130" t="s">
        <v>1071</v>
      </c>
      <c r="M1963" s="91" t="s">
        <v>492</v>
      </c>
    </row>
    <row r="1964" spans="1:13" x14ac:dyDescent="0.2">
      <c r="A1964" s="191">
        <v>42201</v>
      </c>
      <c r="B1964" s="132" t="s">
        <v>270</v>
      </c>
      <c r="C1964" s="165" t="s">
        <v>271</v>
      </c>
      <c r="D1964" s="131" t="s">
        <v>8</v>
      </c>
      <c r="E1964" s="157">
        <v>3000</v>
      </c>
      <c r="F1964" s="97">
        <f t="shared" si="68"/>
        <v>4.5734705171223116</v>
      </c>
      <c r="G1964" s="96">
        <f t="shared" si="69"/>
        <v>5.1731790668343693</v>
      </c>
      <c r="H1964" s="127">
        <v>579.91420000000005</v>
      </c>
      <c r="I1964" s="152" t="s">
        <v>12</v>
      </c>
      <c r="J1964" s="101" t="s">
        <v>491</v>
      </c>
      <c r="K1964" s="126" t="s">
        <v>2193</v>
      </c>
      <c r="L1964" s="130" t="s">
        <v>1071</v>
      </c>
      <c r="M1964" s="91" t="s">
        <v>492</v>
      </c>
    </row>
    <row r="1965" spans="1:13" x14ac:dyDescent="0.2">
      <c r="A1965" s="191">
        <v>42201</v>
      </c>
      <c r="B1965" s="132" t="s">
        <v>469</v>
      </c>
      <c r="C1965" s="165" t="s">
        <v>271</v>
      </c>
      <c r="D1965" s="131" t="s">
        <v>8</v>
      </c>
      <c r="E1965" s="157">
        <v>6000</v>
      </c>
      <c r="F1965" s="97">
        <f t="shared" si="68"/>
        <v>9.1469410342446231</v>
      </c>
      <c r="G1965" s="96">
        <f t="shared" si="69"/>
        <v>10.346358133668739</v>
      </c>
      <c r="H1965" s="127">
        <v>579.91420000000005</v>
      </c>
      <c r="I1965" s="152" t="s">
        <v>12</v>
      </c>
      <c r="J1965" s="101" t="s">
        <v>491</v>
      </c>
      <c r="K1965" s="126" t="s">
        <v>2193</v>
      </c>
      <c r="L1965" s="130" t="s">
        <v>1071</v>
      </c>
      <c r="M1965" s="91" t="s">
        <v>492</v>
      </c>
    </row>
    <row r="1966" spans="1:13" x14ac:dyDescent="0.2">
      <c r="A1966" s="191">
        <v>42201</v>
      </c>
      <c r="B1966" s="132" t="s">
        <v>263</v>
      </c>
      <c r="C1966" s="165" t="s">
        <v>237</v>
      </c>
      <c r="D1966" s="131" t="s">
        <v>8</v>
      </c>
      <c r="E1966" s="157">
        <v>4600</v>
      </c>
      <c r="F1966" s="97">
        <f t="shared" si="68"/>
        <v>7.0126547929208778</v>
      </c>
      <c r="G1966" s="96">
        <f t="shared" si="69"/>
        <v>7.9322079024793659</v>
      </c>
      <c r="H1966" s="127">
        <v>579.91420000000005</v>
      </c>
      <c r="I1966" s="152" t="s">
        <v>12</v>
      </c>
      <c r="J1966" s="101" t="s">
        <v>491</v>
      </c>
      <c r="K1966" s="126" t="s">
        <v>2193</v>
      </c>
      <c r="L1966" s="130" t="s">
        <v>1071</v>
      </c>
      <c r="M1966" s="91" t="s">
        <v>492</v>
      </c>
    </row>
    <row r="1967" spans="1:13" x14ac:dyDescent="0.2">
      <c r="A1967" s="191">
        <v>42202</v>
      </c>
      <c r="B1967" s="132" t="s">
        <v>269</v>
      </c>
      <c r="C1967" s="165" t="s">
        <v>117</v>
      </c>
      <c r="D1967" s="131" t="s">
        <v>8</v>
      </c>
      <c r="E1967" s="157">
        <v>1450</v>
      </c>
      <c r="F1967" s="97">
        <f t="shared" si="68"/>
        <v>2.2105107499424506</v>
      </c>
      <c r="G1967" s="96">
        <f t="shared" si="69"/>
        <v>2.5003698823032785</v>
      </c>
      <c r="H1967" s="127">
        <v>579.91420000000005</v>
      </c>
      <c r="I1967" s="152" t="s">
        <v>12</v>
      </c>
      <c r="J1967" s="101" t="s">
        <v>491</v>
      </c>
      <c r="K1967" s="126" t="s">
        <v>2193</v>
      </c>
      <c r="L1967" s="130" t="s">
        <v>1071</v>
      </c>
      <c r="M1967" s="91" t="s">
        <v>492</v>
      </c>
    </row>
    <row r="1968" spans="1:13" x14ac:dyDescent="0.2">
      <c r="A1968" s="191">
        <v>42202</v>
      </c>
      <c r="B1968" s="132" t="s">
        <v>270</v>
      </c>
      <c r="C1968" s="165" t="s">
        <v>271</v>
      </c>
      <c r="D1968" s="131" t="s">
        <v>8</v>
      </c>
      <c r="E1968" s="157">
        <v>3000</v>
      </c>
      <c r="F1968" s="97">
        <f t="shared" si="68"/>
        <v>4.5734705171223116</v>
      </c>
      <c r="G1968" s="96">
        <f t="shared" si="69"/>
        <v>5.1731790668343693</v>
      </c>
      <c r="H1968" s="127">
        <v>579.91420000000005</v>
      </c>
      <c r="I1968" s="152" t="s">
        <v>12</v>
      </c>
      <c r="J1968" s="101" t="s">
        <v>491</v>
      </c>
      <c r="K1968" s="126" t="s">
        <v>2193</v>
      </c>
      <c r="L1968" s="130" t="s">
        <v>1071</v>
      </c>
      <c r="M1968" s="91" t="s">
        <v>492</v>
      </c>
    </row>
    <row r="1969" spans="1:13" x14ac:dyDescent="0.2">
      <c r="A1969" s="191">
        <v>42202</v>
      </c>
      <c r="B1969" s="132" t="s">
        <v>469</v>
      </c>
      <c r="C1969" s="165" t="s">
        <v>271</v>
      </c>
      <c r="D1969" s="131" t="s">
        <v>8</v>
      </c>
      <c r="E1969" s="157">
        <v>6000</v>
      </c>
      <c r="F1969" s="97">
        <f t="shared" si="68"/>
        <v>9.1469410342446231</v>
      </c>
      <c r="G1969" s="96">
        <f t="shared" si="69"/>
        <v>10.346358133668739</v>
      </c>
      <c r="H1969" s="127">
        <v>579.91420000000005</v>
      </c>
      <c r="I1969" s="152" t="s">
        <v>12</v>
      </c>
      <c r="J1969" s="101" t="s">
        <v>491</v>
      </c>
      <c r="K1969" s="126" t="s">
        <v>2193</v>
      </c>
      <c r="L1969" s="130" t="s">
        <v>1071</v>
      </c>
      <c r="M1969" s="91" t="s">
        <v>492</v>
      </c>
    </row>
    <row r="1970" spans="1:13" x14ac:dyDescent="0.2">
      <c r="A1970" s="191">
        <v>42202</v>
      </c>
      <c r="B1970" s="132" t="s">
        <v>263</v>
      </c>
      <c r="C1970" s="165" t="s">
        <v>237</v>
      </c>
      <c r="D1970" s="131" t="s">
        <v>8</v>
      </c>
      <c r="E1970" s="157">
        <v>2200</v>
      </c>
      <c r="F1970" s="97">
        <f t="shared" si="68"/>
        <v>3.3538783792230284</v>
      </c>
      <c r="G1970" s="96">
        <f t="shared" si="69"/>
        <v>3.7936646490118706</v>
      </c>
      <c r="H1970" s="127">
        <v>579.91420000000005</v>
      </c>
      <c r="I1970" s="152" t="s">
        <v>12</v>
      </c>
      <c r="J1970" s="101" t="s">
        <v>491</v>
      </c>
      <c r="K1970" s="126" t="s">
        <v>2193</v>
      </c>
      <c r="L1970" s="130" t="s">
        <v>1071</v>
      </c>
      <c r="M1970" s="91" t="s">
        <v>492</v>
      </c>
    </row>
    <row r="1971" spans="1:13" x14ac:dyDescent="0.2">
      <c r="A1971" s="191">
        <v>42202</v>
      </c>
      <c r="B1971" s="132" t="s">
        <v>2200</v>
      </c>
      <c r="C1971" s="89" t="s">
        <v>117</v>
      </c>
      <c r="D1971" s="131" t="s">
        <v>10</v>
      </c>
      <c r="E1971" s="157">
        <v>30000</v>
      </c>
      <c r="F1971" s="97">
        <f t="shared" si="68"/>
        <v>45.734705171223112</v>
      </c>
      <c r="G1971" s="96">
        <f t="shared" si="69"/>
        <v>51.731790668343692</v>
      </c>
      <c r="H1971" s="127">
        <v>579.91420000000005</v>
      </c>
      <c r="I1971" s="152" t="s">
        <v>530</v>
      </c>
      <c r="J1971" s="101" t="s">
        <v>491</v>
      </c>
      <c r="K1971" s="126" t="s">
        <v>2201</v>
      </c>
      <c r="L1971" s="130" t="s">
        <v>1071</v>
      </c>
      <c r="M1971" s="91" t="s">
        <v>492</v>
      </c>
    </row>
    <row r="1972" spans="1:13" x14ac:dyDescent="0.2">
      <c r="A1972" s="191">
        <v>42202</v>
      </c>
      <c r="B1972" s="132" t="s">
        <v>2202</v>
      </c>
      <c r="C1972" s="89" t="s">
        <v>839</v>
      </c>
      <c r="D1972" s="131" t="s">
        <v>9</v>
      </c>
      <c r="E1972" s="157">
        <v>1000</v>
      </c>
      <c r="F1972" s="97">
        <f t="shared" si="68"/>
        <v>1.5244901723741038</v>
      </c>
      <c r="G1972" s="96">
        <f t="shared" si="69"/>
        <v>1.724393022278123</v>
      </c>
      <c r="H1972" s="127">
        <v>579.91420000000005</v>
      </c>
      <c r="I1972" s="152" t="s">
        <v>58</v>
      </c>
      <c r="J1972" s="101" t="s">
        <v>491</v>
      </c>
      <c r="K1972" s="126" t="s">
        <v>2203</v>
      </c>
      <c r="L1972" s="130" t="s">
        <v>1071</v>
      </c>
      <c r="M1972" s="91" t="s">
        <v>492</v>
      </c>
    </row>
    <row r="1973" spans="1:13" x14ac:dyDescent="0.2">
      <c r="A1973" s="191">
        <v>42203</v>
      </c>
      <c r="B1973" s="132" t="s">
        <v>2204</v>
      </c>
      <c r="C1973" s="165" t="s">
        <v>117</v>
      </c>
      <c r="D1973" s="131" t="s">
        <v>8</v>
      </c>
      <c r="E1973" s="157">
        <v>800</v>
      </c>
      <c r="F1973" s="97">
        <f t="shared" si="68"/>
        <v>1.2195921378992831</v>
      </c>
      <c r="G1973" s="96">
        <f t="shared" si="69"/>
        <v>1.3795144178224985</v>
      </c>
      <c r="H1973" s="127">
        <v>579.91420000000005</v>
      </c>
      <c r="I1973" s="152" t="s">
        <v>59</v>
      </c>
      <c r="J1973" s="101" t="s">
        <v>491</v>
      </c>
      <c r="K1973" s="126" t="s">
        <v>2205</v>
      </c>
      <c r="L1973" s="130" t="s">
        <v>1071</v>
      </c>
      <c r="M1973" s="91" t="s">
        <v>492</v>
      </c>
    </row>
    <row r="1974" spans="1:13" x14ac:dyDescent="0.2">
      <c r="A1974" s="191">
        <v>42203</v>
      </c>
      <c r="B1974" s="132" t="s">
        <v>2206</v>
      </c>
      <c r="C1974" s="165" t="s">
        <v>117</v>
      </c>
      <c r="D1974" s="131" t="s">
        <v>8</v>
      </c>
      <c r="E1974" s="157">
        <v>300</v>
      </c>
      <c r="F1974" s="97">
        <f t="shared" si="68"/>
        <v>0.45734705171223117</v>
      </c>
      <c r="G1974" s="96">
        <f t="shared" si="69"/>
        <v>0.51731790668343691</v>
      </c>
      <c r="H1974" s="127">
        <v>579.91420000000005</v>
      </c>
      <c r="I1974" s="152" t="s">
        <v>59</v>
      </c>
      <c r="J1974" s="101" t="s">
        <v>491</v>
      </c>
      <c r="K1974" s="126" t="s">
        <v>2205</v>
      </c>
      <c r="L1974" s="130" t="s">
        <v>1071</v>
      </c>
      <c r="M1974" s="91" t="s">
        <v>492</v>
      </c>
    </row>
    <row r="1975" spans="1:13" x14ac:dyDescent="0.2">
      <c r="A1975" s="191">
        <v>42203</v>
      </c>
      <c r="B1975" s="132" t="s">
        <v>2207</v>
      </c>
      <c r="C1975" s="165" t="s">
        <v>117</v>
      </c>
      <c r="D1975" s="131" t="s">
        <v>8</v>
      </c>
      <c r="E1975" s="157">
        <v>1000</v>
      </c>
      <c r="F1975" s="97">
        <f t="shared" si="68"/>
        <v>1.5244901723741038</v>
      </c>
      <c r="G1975" s="96">
        <f t="shared" si="69"/>
        <v>1.724393022278123</v>
      </c>
      <c r="H1975" s="127">
        <v>579.91420000000005</v>
      </c>
      <c r="I1975" s="152" t="s">
        <v>59</v>
      </c>
      <c r="J1975" s="101" t="s">
        <v>491</v>
      </c>
      <c r="K1975" s="126" t="s">
        <v>2205</v>
      </c>
      <c r="L1975" s="130" t="s">
        <v>1071</v>
      </c>
      <c r="M1975" s="91" t="s">
        <v>492</v>
      </c>
    </row>
    <row r="1976" spans="1:13" x14ac:dyDescent="0.2">
      <c r="A1976" s="191">
        <v>42203</v>
      </c>
      <c r="B1976" s="132" t="s">
        <v>2208</v>
      </c>
      <c r="C1976" s="165" t="s">
        <v>117</v>
      </c>
      <c r="D1976" s="131" t="s">
        <v>15</v>
      </c>
      <c r="E1976" s="157">
        <v>1500</v>
      </c>
      <c r="F1976" s="97">
        <f t="shared" si="68"/>
        <v>2.2867352585611558</v>
      </c>
      <c r="G1976" s="96">
        <f t="shared" si="69"/>
        <v>2.5865895334171847</v>
      </c>
      <c r="H1976" s="127">
        <v>579.91420000000005</v>
      </c>
      <c r="I1976" s="152" t="s">
        <v>16</v>
      </c>
      <c r="J1976" s="101" t="s">
        <v>491</v>
      </c>
      <c r="K1976" s="126" t="s">
        <v>2209</v>
      </c>
      <c r="L1976" s="130" t="s">
        <v>1071</v>
      </c>
      <c r="M1976" s="91" t="s">
        <v>492</v>
      </c>
    </row>
    <row r="1977" spans="1:13" x14ac:dyDescent="0.2">
      <c r="A1977" s="191">
        <v>42203</v>
      </c>
      <c r="B1977" s="132" t="s">
        <v>2210</v>
      </c>
      <c r="C1977" s="165" t="s">
        <v>117</v>
      </c>
      <c r="D1977" s="131" t="s">
        <v>15</v>
      </c>
      <c r="E1977" s="157">
        <v>1800</v>
      </c>
      <c r="F1977" s="97">
        <f t="shared" si="68"/>
        <v>2.7440823102733867</v>
      </c>
      <c r="G1977" s="96">
        <f t="shared" si="69"/>
        <v>3.1039074401006217</v>
      </c>
      <c r="H1977" s="127">
        <v>579.91420000000005</v>
      </c>
      <c r="I1977" s="152" t="s">
        <v>16</v>
      </c>
      <c r="J1977" s="101" t="s">
        <v>491</v>
      </c>
      <c r="K1977" s="126" t="s">
        <v>2209</v>
      </c>
      <c r="L1977" s="130" t="s">
        <v>1071</v>
      </c>
      <c r="M1977" s="91" t="s">
        <v>492</v>
      </c>
    </row>
    <row r="1978" spans="1:13" x14ac:dyDescent="0.2">
      <c r="A1978" s="191">
        <v>42203</v>
      </c>
      <c r="B1978" s="132" t="s">
        <v>269</v>
      </c>
      <c r="C1978" s="165" t="s">
        <v>117</v>
      </c>
      <c r="D1978" s="131" t="s">
        <v>8</v>
      </c>
      <c r="E1978" s="157">
        <v>300</v>
      </c>
      <c r="F1978" s="97">
        <f t="shared" si="68"/>
        <v>0.45734705171223117</v>
      </c>
      <c r="G1978" s="96">
        <f t="shared" si="69"/>
        <v>0.51731790668343691</v>
      </c>
      <c r="H1978" s="127">
        <v>579.91420000000005</v>
      </c>
      <c r="I1978" s="152" t="s">
        <v>12</v>
      </c>
      <c r="J1978" s="101" t="s">
        <v>491</v>
      </c>
      <c r="K1978" s="126" t="s">
        <v>2193</v>
      </c>
      <c r="L1978" s="130" t="s">
        <v>1071</v>
      </c>
      <c r="M1978" s="91" t="s">
        <v>492</v>
      </c>
    </row>
    <row r="1979" spans="1:13" x14ac:dyDescent="0.2">
      <c r="A1979" s="191">
        <v>42203</v>
      </c>
      <c r="B1979" s="132" t="s">
        <v>402</v>
      </c>
      <c r="C1979" s="165" t="s">
        <v>117</v>
      </c>
      <c r="D1979" s="131" t="s">
        <v>8</v>
      </c>
      <c r="E1979" s="157">
        <v>3700</v>
      </c>
      <c r="F1979" s="97">
        <f t="shared" si="68"/>
        <v>5.6406136377841838</v>
      </c>
      <c r="G1979" s="96">
        <f t="shared" si="69"/>
        <v>6.3802541824290557</v>
      </c>
      <c r="H1979" s="127">
        <v>579.91420000000005</v>
      </c>
      <c r="I1979" s="152" t="s">
        <v>12</v>
      </c>
      <c r="J1979" s="101" t="s">
        <v>491</v>
      </c>
      <c r="K1979" s="126" t="s">
        <v>2193</v>
      </c>
      <c r="L1979" s="130" t="s">
        <v>1071</v>
      </c>
      <c r="M1979" s="91" t="s">
        <v>492</v>
      </c>
    </row>
    <row r="1980" spans="1:13" x14ac:dyDescent="0.2">
      <c r="A1980" s="191">
        <v>42203</v>
      </c>
      <c r="B1980" s="132" t="s">
        <v>276</v>
      </c>
      <c r="C1980" s="165" t="s">
        <v>117</v>
      </c>
      <c r="D1980" s="131" t="s">
        <v>8</v>
      </c>
      <c r="E1980" s="157">
        <v>700</v>
      </c>
      <c r="F1980" s="97">
        <f t="shared" si="68"/>
        <v>1.0671431206618727</v>
      </c>
      <c r="G1980" s="96">
        <f t="shared" si="69"/>
        <v>1.2070751155946862</v>
      </c>
      <c r="H1980" s="127">
        <v>579.91420000000005</v>
      </c>
      <c r="I1980" s="152" t="s">
        <v>12</v>
      </c>
      <c r="J1980" s="101" t="s">
        <v>491</v>
      </c>
      <c r="K1980" s="126" t="s">
        <v>2193</v>
      </c>
      <c r="L1980" s="130" t="s">
        <v>1071</v>
      </c>
      <c r="M1980" s="91" t="s">
        <v>492</v>
      </c>
    </row>
    <row r="1981" spans="1:13" x14ac:dyDescent="0.2">
      <c r="A1981" s="191">
        <v>42203</v>
      </c>
      <c r="B1981" s="132" t="s">
        <v>270</v>
      </c>
      <c r="C1981" s="165" t="s">
        <v>271</v>
      </c>
      <c r="D1981" s="131" t="s">
        <v>8</v>
      </c>
      <c r="E1981" s="157">
        <v>3000</v>
      </c>
      <c r="F1981" s="97">
        <f t="shared" si="68"/>
        <v>4.5734705171223116</v>
      </c>
      <c r="G1981" s="96">
        <f t="shared" si="69"/>
        <v>5.1731790668343693</v>
      </c>
      <c r="H1981" s="127">
        <v>579.91420000000005</v>
      </c>
      <c r="I1981" s="152" t="s">
        <v>12</v>
      </c>
      <c r="J1981" s="101" t="s">
        <v>491</v>
      </c>
      <c r="K1981" s="126" t="s">
        <v>2193</v>
      </c>
      <c r="L1981" s="130" t="s">
        <v>1071</v>
      </c>
      <c r="M1981" s="91" t="s">
        <v>492</v>
      </c>
    </row>
    <row r="1982" spans="1:13" x14ac:dyDescent="0.2">
      <c r="A1982" s="191">
        <v>42206</v>
      </c>
      <c r="B1982" s="132" t="s">
        <v>2123</v>
      </c>
      <c r="C1982" s="165" t="s">
        <v>117</v>
      </c>
      <c r="D1982" s="131" t="s">
        <v>8</v>
      </c>
      <c r="E1982" s="157">
        <v>1500</v>
      </c>
      <c r="F1982" s="97">
        <f t="shared" si="68"/>
        <v>2.2867352585611558</v>
      </c>
      <c r="G1982" s="96">
        <f t="shared" si="69"/>
        <v>2.5865895334171847</v>
      </c>
      <c r="H1982" s="127">
        <v>579.91420000000005</v>
      </c>
      <c r="I1982" s="152" t="s">
        <v>12</v>
      </c>
      <c r="J1982" s="101" t="s">
        <v>491</v>
      </c>
      <c r="K1982" s="126" t="s">
        <v>2211</v>
      </c>
      <c r="L1982" s="130" t="s">
        <v>1071</v>
      </c>
      <c r="M1982" s="91" t="s">
        <v>492</v>
      </c>
    </row>
    <row r="1983" spans="1:13" x14ac:dyDescent="0.2">
      <c r="A1983" s="191">
        <v>42206</v>
      </c>
      <c r="B1983" s="132" t="s">
        <v>2129</v>
      </c>
      <c r="C1983" s="165" t="s">
        <v>117</v>
      </c>
      <c r="D1983" s="131" t="s">
        <v>8</v>
      </c>
      <c r="E1983" s="157">
        <v>1500</v>
      </c>
      <c r="F1983" s="97">
        <f t="shared" si="68"/>
        <v>2.2867352585611558</v>
      </c>
      <c r="G1983" s="96">
        <f t="shared" si="69"/>
        <v>2.5865895334171847</v>
      </c>
      <c r="H1983" s="127">
        <v>579.91420000000005</v>
      </c>
      <c r="I1983" s="152" t="s">
        <v>12</v>
      </c>
      <c r="J1983" s="101" t="s">
        <v>491</v>
      </c>
      <c r="K1983" s="126" t="s">
        <v>2211</v>
      </c>
      <c r="L1983" s="130" t="s">
        <v>1071</v>
      </c>
      <c r="M1983" s="91" t="s">
        <v>492</v>
      </c>
    </row>
    <row r="1984" spans="1:13" x14ac:dyDescent="0.2">
      <c r="A1984" s="191">
        <v>42206</v>
      </c>
      <c r="B1984" s="132" t="s">
        <v>263</v>
      </c>
      <c r="C1984" s="165" t="s">
        <v>237</v>
      </c>
      <c r="D1984" s="131" t="s">
        <v>8</v>
      </c>
      <c r="E1984" s="157">
        <v>1600</v>
      </c>
      <c r="F1984" s="97">
        <f t="shared" si="68"/>
        <v>2.4391842757985662</v>
      </c>
      <c r="G1984" s="96">
        <f t="shared" si="69"/>
        <v>2.759028835644997</v>
      </c>
      <c r="H1984" s="127">
        <v>579.91420000000005</v>
      </c>
      <c r="I1984" s="152" t="s">
        <v>12</v>
      </c>
      <c r="J1984" s="101" t="s">
        <v>491</v>
      </c>
      <c r="K1984" s="126" t="s">
        <v>2211</v>
      </c>
      <c r="L1984" s="130" t="s">
        <v>1071</v>
      </c>
      <c r="M1984" s="91" t="s">
        <v>492</v>
      </c>
    </row>
    <row r="1985" spans="1:13" x14ac:dyDescent="0.2">
      <c r="A1985" s="191">
        <v>42207</v>
      </c>
      <c r="B1985" s="132" t="s">
        <v>2212</v>
      </c>
      <c r="C1985" s="165" t="s">
        <v>117</v>
      </c>
      <c r="D1985" s="131" t="s">
        <v>15</v>
      </c>
      <c r="E1985" s="157">
        <v>1300</v>
      </c>
      <c r="F1985" s="97">
        <f t="shared" si="68"/>
        <v>1.9818372240863349</v>
      </c>
      <c r="G1985" s="96">
        <f t="shared" si="69"/>
        <v>2.24171092896156</v>
      </c>
      <c r="H1985" s="127">
        <v>579.91420000000005</v>
      </c>
      <c r="I1985" s="152" t="s">
        <v>16</v>
      </c>
      <c r="J1985" s="101" t="s">
        <v>491</v>
      </c>
      <c r="K1985" s="126" t="s">
        <v>2213</v>
      </c>
      <c r="L1985" s="130" t="s">
        <v>1071</v>
      </c>
      <c r="M1985" s="91" t="s">
        <v>492</v>
      </c>
    </row>
    <row r="1986" spans="1:13" x14ac:dyDescent="0.2">
      <c r="A1986" s="191">
        <v>42207</v>
      </c>
      <c r="B1986" s="132" t="s">
        <v>2214</v>
      </c>
      <c r="C1986" s="165" t="s">
        <v>117</v>
      </c>
      <c r="D1986" s="131" t="s">
        <v>15</v>
      </c>
      <c r="E1986" s="157">
        <v>1000</v>
      </c>
      <c r="F1986" s="97">
        <f t="shared" ref="F1986:F2049" si="70">E1986/655.957</f>
        <v>1.5244901723741038</v>
      </c>
      <c r="G1986" s="96">
        <f t="shared" ref="G1986:G2049" si="71">E1986/H1986</f>
        <v>1.724393022278123</v>
      </c>
      <c r="H1986" s="127">
        <v>579.91420000000005</v>
      </c>
      <c r="I1986" s="152" t="s">
        <v>16</v>
      </c>
      <c r="J1986" s="101" t="s">
        <v>491</v>
      </c>
      <c r="K1986" s="126" t="s">
        <v>2213</v>
      </c>
      <c r="L1986" s="130" t="s">
        <v>1071</v>
      </c>
      <c r="M1986" s="91" t="s">
        <v>492</v>
      </c>
    </row>
    <row r="1987" spans="1:13" x14ac:dyDescent="0.2">
      <c r="A1987" s="191">
        <v>42207</v>
      </c>
      <c r="B1987" s="132" t="s">
        <v>2215</v>
      </c>
      <c r="C1987" s="165" t="s">
        <v>117</v>
      </c>
      <c r="D1987" s="131" t="s">
        <v>15</v>
      </c>
      <c r="E1987" s="157">
        <v>500</v>
      </c>
      <c r="F1987" s="97">
        <f t="shared" si="70"/>
        <v>0.76224508618705189</v>
      </c>
      <c r="G1987" s="96">
        <f t="shared" si="71"/>
        <v>0.86219651113906148</v>
      </c>
      <c r="H1987" s="127">
        <v>579.91420000000005</v>
      </c>
      <c r="I1987" s="152" t="s">
        <v>16</v>
      </c>
      <c r="J1987" s="101" t="s">
        <v>491</v>
      </c>
      <c r="K1987" s="126" t="s">
        <v>2213</v>
      </c>
      <c r="L1987" s="130" t="s">
        <v>1071</v>
      </c>
      <c r="M1987" s="91" t="s">
        <v>492</v>
      </c>
    </row>
    <row r="1988" spans="1:13" x14ac:dyDescent="0.2">
      <c r="A1988" s="191">
        <v>42207</v>
      </c>
      <c r="B1988" s="132" t="s">
        <v>2216</v>
      </c>
      <c r="C1988" s="165" t="s">
        <v>117</v>
      </c>
      <c r="D1988" s="131" t="s">
        <v>15</v>
      </c>
      <c r="E1988" s="157">
        <v>500</v>
      </c>
      <c r="F1988" s="97">
        <f t="shared" si="70"/>
        <v>0.76224508618705189</v>
      </c>
      <c r="G1988" s="96">
        <f t="shared" si="71"/>
        <v>0.86219651113906148</v>
      </c>
      <c r="H1988" s="127">
        <v>579.91420000000005</v>
      </c>
      <c r="I1988" s="152" t="s">
        <v>16</v>
      </c>
      <c r="J1988" s="101" t="s">
        <v>491</v>
      </c>
      <c r="K1988" s="126" t="s">
        <v>2213</v>
      </c>
      <c r="L1988" s="130" t="s">
        <v>1071</v>
      </c>
      <c r="M1988" s="91" t="s">
        <v>492</v>
      </c>
    </row>
    <row r="1989" spans="1:13" x14ac:dyDescent="0.2">
      <c r="A1989" s="191">
        <v>42207</v>
      </c>
      <c r="B1989" s="132" t="s">
        <v>2217</v>
      </c>
      <c r="C1989" s="165" t="s">
        <v>117</v>
      </c>
      <c r="D1989" s="131" t="s">
        <v>15</v>
      </c>
      <c r="E1989" s="157">
        <v>1000</v>
      </c>
      <c r="F1989" s="97">
        <f t="shared" si="70"/>
        <v>1.5244901723741038</v>
      </c>
      <c r="G1989" s="96">
        <f t="shared" si="71"/>
        <v>1.724393022278123</v>
      </c>
      <c r="H1989" s="127">
        <v>579.91420000000005</v>
      </c>
      <c r="I1989" s="152" t="s">
        <v>16</v>
      </c>
      <c r="J1989" s="101" t="s">
        <v>491</v>
      </c>
      <c r="K1989" s="126" t="s">
        <v>2213</v>
      </c>
      <c r="L1989" s="130" t="s">
        <v>1071</v>
      </c>
      <c r="M1989" s="91" t="s">
        <v>492</v>
      </c>
    </row>
    <row r="1990" spans="1:13" x14ac:dyDescent="0.2">
      <c r="A1990" s="191">
        <v>42207</v>
      </c>
      <c r="B1990" s="132" t="s">
        <v>2218</v>
      </c>
      <c r="C1990" s="165" t="s">
        <v>117</v>
      </c>
      <c r="D1990" s="131" t="s">
        <v>15</v>
      </c>
      <c r="E1990" s="157">
        <v>1500</v>
      </c>
      <c r="F1990" s="97">
        <f t="shared" si="70"/>
        <v>2.2867352585611558</v>
      </c>
      <c r="G1990" s="96">
        <f t="shared" si="71"/>
        <v>2.5865895334171847</v>
      </c>
      <c r="H1990" s="127">
        <v>579.91420000000005</v>
      </c>
      <c r="I1990" s="152" t="s">
        <v>16</v>
      </c>
      <c r="J1990" s="101" t="s">
        <v>491</v>
      </c>
      <c r="K1990" s="126" t="s">
        <v>2213</v>
      </c>
      <c r="L1990" s="130" t="s">
        <v>1071</v>
      </c>
      <c r="M1990" s="91" t="s">
        <v>492</v>
      </c>
    </row>
    <row r="1991" spans="1:13" x14ac:dyDescent="0.2">
      <c r="A1991" s="191">
        <v>42207</v>
      </c>
      <c r="B1991" s="132" t="s">
        <v>2219</v>
      </c>
      <c r="C1991" s="165" t="s">
        <v>117</v>
      </c>
      <c r="D1991" s="131" t="s">
        <v>8</v>
      </c>
      <c r="E1991" s="157">
        <v>900</v>
      </c>
      <c r="F1991" s="97">
        <f t="shared" si="70"/>
        <v>1.3720411551366933</v>
      </c>
      <c r="G1991" s="96">
        <f t="shared" si="71"/>
        <v>1.5519537200503108</v>
      </c>
      <c r="H1991" s="127">
        <v>579.91420000000005</v>
      </c>
      <c r="I1991" s="152" t="s">
        <v>12</v>
      </c>
      <c r="J1991" s="101" t="s">
        <v>491</v>
      </c>
      <c r="K1991" s="126" t="s">
        <v>2220</v>
      </c>
      <c r="L1991" s="130" t="s">
        <v>1071</v>
      </c>
      <c r="M1991" s="91" t="s">
        <v>492</v>
      </c>
    </row>
    <row r="1992" spans="1:13" x14ac:dyDescent="0.2">
      <c r="A1992" s="191">
        <v>42207</v>
      </c>
      <c r="B1992" s="132" t="s">
        <v>2221</v>
      </c>
      <c r="C1992" s="165" t="s">
        <v>117</v>
      </c>
      <c r="D1992" s="131" t="s">
        <v>8</v>
      </c>
      <c r="E1992" s="157">
        <v>1800</v>
      </c>
      <c r="F1992" s="97">
        <f t="shared" si="70"/>
        <v>2.7440823102733867</v>
      </c>
      <c r="G1992" s="96">
        <f t="shared" si="71"/>
        <v>3.1039074401006217</v>
      </c>
      <c r="H1992" s="127">
        <v>579.91420000000005</v>
      </c>
      <c r="I1992" s="152" t="s">
        <v>12</v>
      </c>
      <c r="J1992" s="101" t="s">
        <v>491</v>
      </c>
      <c r="K1992" s="126" t="s">
        <v>2220</v>
      </c>
      <c r="L1992" s="130" t="s">
        <v>1071</v>
      </c>
      <c r="M1992" s="91" t="s">
        <v>492</v>
      </c>
    </row>
    <row r="1993" spans="1:13" x14ac:dyDescent="0.2">
      <c r="A1993" s="191">
        <v>42207</v>
      </c>
      <c r="B1993" s="132" t="s">
        <v>2222</v>
      </c>
      <c r="C1993" s="165" t="s">
        <v>117</v>
      </c>
      <c r="D1993" s="131" t="s">
        <v>8</v>
      </c>
      <c r="E1993" s="157">
        <v>1500</v>
      </c>
      <c r="F1993" s="97">
        <f t="shared" si="70"/>
        <v>2.2867352585611558</v>
      </c>
      <c r="G1993" s="96">
        <f t="shared" si="71"/>
        <v>2.5865895334171847</v>
      </c>
      <c r="H1993" s="127">
        <v>579.91420000000005</v>
      </c>
      <c r="I1993" s="152" t="s">
        <v>12</v>
      </c>
      <c r="J1993" s="101" t="s">
        <v>491</v>
      </c>
      <c r="K1993" s="126" t="s">
        <v>2220</v>
      </c>
      <c r="L1993" s="130" t="s">
        <v>1071</v>
      </c>
      <c r="M1993" s="91" t="s">
        <v>492</v>
      </c>
    </row>
    <row r="1994" spans="1:13" x14ac:dyDescent="0.2">
      <c r="A1994" s="191">
        <v>42207</v>
      </c>
      <c r="B1994" s="132" t="s">
        <v>263</v>
      </c>
      <c r="C1994" s="165" t="s">
        <v>237</v>
      </c>
      <c r="D1994" s="131" t="s">
        <v>8</v>
      </c>
      <c r="E1994" s="157">
        <v>2900</v>
      </c>
      <c r="F1994" s="97">
        <f t="shared" si="70"/>
        <v>4.4210214998849011</v>
      </c>
      <c r="G1994" s="96">
        <f t="shared" si="71"/>
        <v>5.000739764606557</v>
      </c>
      <c r="H1994" s="127">
        <v>579.91420000000005</v>
      </c>
      <c r="I1994" s="152" t="s">
        <v>12</v>
      </c>
      <c r="J1994" s="101" t="s">
        <v>491</v>
      </c>
      <c r="K1994" s="126" t="s">
        <v>2220</v>
      </c>
      <c r="L1994" s="130" t="s">
        <v>1071</v>
      </c>
      <c r="M1994" s="91" t="s">
        <v>492</v>
      </c>
    </row>
    <row r="1995" spans="1:13" x14ac:dyDescent="0.2">
      <c r="A1995" s="191">
        <v>42207</v>
      </c>
      <c r="B1995" s="132" t="s">
        <v>2223</v>
      </c>
      <c r="C1995" s="165" t="s">
        <v>140</v>
      </c>
      <c r="D1995" s="131" t="s">
        <v>9</v>
      </c>
      <c r="E1995" s="157">
        <v>6670</v>
      </c>
      <c r="F1995" s="97">
        <f t="shared" si="70"/>
        <v>10.168349449735272</v>
      </c>
      <c r="G1995" s="96">
        <f t="shared" si="71"/>
        <v>11.501701458595081</v>
      </c>
      <c r="H1995" s="127">
        <v>579.91420000000005</v>
      </c>
      <c r="I1995" s="152" t="s">
        <v>58</v>
      </c>
      <c r="J1995" s="101" t="s">
        <v>491</v>
      </c>
      <c r="K1995" s="126" t="s">
        <v>2224</v>
      </c>
      <c r="L1995" s="130" t="s">
        <v>1071</v>
      </c>
      <c r="M1995" s="91" t="s">
        <v>492</v>
      </c>
    </row>
    <row r="1996" spans="1:13" x14ac:dyDescent="0.2">
      <c r="A1996" s="191">
        <v>42207</v>
      </c>
      <c r="B1996" s="132" t="s">
        <v>2225</v>
      </c>
      <c r="C1996" s="165" t="s">
        <v>133</v>
      </c>
      <c r="D1996" s="131" t="s">
        <v>9</v>
      </c>
      <c r="E1996" s="157">
        <v>25000</v>
      </c>
      <c r="F1996" s="97">
        <f t="shared" si="70"/>
        <v>38.112254309352593</v>
      </c>
      <c r="G1996" s="96">
        <f t="shared" si="71"/>
        <v>43.109825556953076</v>
      </c>
      <c r="H1996" s="127">
        <v>579.91420000000005</v>
      </c>
      <c r="I1996" s="152" t="s">
        <v>58</v>
      </c>
      <c r="J1996" s="101" t="s">
        <v>491</v>
      </c>
      <c r="K1996" s="126" t="s">
        <v>2226</v>
      </c>
      <c r="L1996" s="130" t="s">
        <v>1071</v>
      </c>
      <c r="M1996" s="91" t="s">
        <v>492</v>
      </c>
    </row>
    <row r="1997" spans="1:13" x14ac:dyDescent="0.2">
      <c r="A1997" s="191">
        <v>42207</v>
      </c>
      <c r="B1997" s="132" t="s">
        <v>1787</v>
      </c>
      <c r="C1997" s="165" t="s">
        <v>117</v>
      </c>
      <c r="D1997" s="131" t="s">
        <v>9</v>
      </c>
      <c r="E1997" s="157">
        <v>500</v>
      </c>
      <c r="F1997" s="97">
        <f t="shared" si="70"/>
        <v>0.76224508618705189</v>
      </c>
      <c r="G1997" s="96">
        <f t="shared" si="71"/>
        <v>0.86219651113906148</v>
      </c>
      <c r="H1997" s="127">
        <v>579.91420000000005</v>
      </c>
      <c r="I1997" s="152" t="s">
        <v>58</v>
      </c>
      <c r="J1997" s="101" t="s">
        <v>491</v>
      </c>
      <c r="K1997" s="126" t="s">
        <v>2226</v>
      </c>
      <c r="L1997" s="130" t="s">
        <v>1071</v>
      </c>
      <c r="M1997" s="91" t="s">
        <v>492</v>
      </c>
    </row>
    <row r="1998" spans="1:13" x14ac:dyDescent="0.2">
      <c r="A1998" s="191">
        <v>42207</v>
      </c>
      <c r="B1998" s="132" t="s">
        <v>1788</v>
      </c>
      <c r="C1998" s="165" t="s">
        <v>117</v>
      </c>
      <c r="D1998" s="131" t="s">
        <v>9</v>
      </c>
      <c r="E1998" s="157">
        <v>500</v>
      </c>
      <c r="F1998" s="97">
        <f t="shared" si="70"/>
        <v>0.76224508618705189</v>
      </c>
      <c r="G1998" s="96">
        <f t="shared" si="71"/>
        <v>0.86219651113906148</v>
      </c>
      <c r="H1998" s="127">
        <v>579.91420000000005</v>
      </c>
      <c r="I1998" s="152" t="s">
        <v>58</v>
      </c>
      <c r="J1998" s="101" t="s">
        <v>491</v>
      </c>
      <c r="K1998" s="126" t="s">
        <v>2226</v>
      </c>
      <c r="L1998" s="130" t="s">
        <v>1071</v>
      </c>
      <c r="M1998" s="91" t="s">
        <v>492</v>
      </c>
    </row>
    <row r="1999" spans="1:13" x14ac:dyDescent="0.2">
      <c r="A1999" s="191">
        <v>42207</v>
      </c>
      <c r="B1999" s="132" t="s">
        <v>141</v>
      </c>
      <c r="C1999" s="165" t="s">
        <v>125</v>
      </c>
      <c r="D1999" s="131" t="s">
        <v>9</v>
      </c>
      <c r="E1999" s="157">
        <v>2000</v>
      </c>
      <c r="F1999" s="97">
        <f t="shared" si="70"/>
        <v>3.0489803447482076</v>
      </c>
      <c r="G1999" s="96">
        <f t="shared" si="71"/>
        <v>3.4487860445562459</v>
      </c>
      <c r="H1999" s="127">
        <v>579.91420000000005</v>
      </c>
      <c r="I1999" s="152" t="s">
        <v>58</v>
      </c>
      <c r="J1999" s="101" t="s">
        <v>491</v>
      </c>
      <c r="K1999" s="126" t="s">
        <v>2227</v>
      </c>
      <c r="L1999" s="130" t="s">
        <v>1071</v>
      </c>
      <c r="M1999" s="91" t="s">
        <v>492</v>
      </c>
    </row>
    <row r="2000" spans="1:13" x14ac:dyDescent="0.2">
      <c r="A2000" s="191">
        <v>42207</v>
      </c>
      <c r="B2000" s="132" t="s">
        <v>2228</v>
      </c>
      <c r="C2000" s="89" t="s">
        <v>117</v>
      </c>
      <c r="D2000" s="131" t="s">
        <v>9</v>
      </c>
      <c r="E2000" s="157">
        <v>900</v>
      </c>
      <c r="F2000" s="97">
        <f t="shared" si="70"/>
        <v>1.3720411551366933</v>
      </c>
      <c r="G2000" s="96">
        <f t="shared" si="71"/>
        <v>1.5519537200503108</v>
      </c>
      <c r="H2000" s="127">
        <v>579.91420000000005</v>
      </c>
      <c r="I2000" s="152" t="s">
        <v>58</v>
      </c>
      <c r="J2000" s="101" t="s">
        <v>491</v>
      </c>
      <c r="K2000" s="126" t="s">
        <v>2229</v>
      </c>
      <c r="L2000" s="130" t="s">
        <v>1071</v>
      </c>
      <c r="M2000" s="91" t="s">
        <v>492</v>
      </c>
    </row>
    <row r="2001" spans="1:13" x14ac:dyDescent="0.2">
      <c r="A2001" s="191">
        <v>42207</v>
      </c>
      <c r="B2001" s="132" t="s">
        <v>2230</v>
      </c>
      <c r="C2001" s="89" t="s">
        <v>117</v>
      </c>
      <c r="D2001" s="131" t="s">
        <v>9</v>
      </c>
      <c r="E2001" s="157">
        <v>1300</v>
      </c>
      <c r="F2001" s="97">
        <f t="shared" si="70"/>
        <v>1.9818372240863349</v>
      </c>
      <c r="G2001" s="96">
        <f t="shared" si="71"/>
        <v>2.24171092896156</v>
      </c>
      <c r="H2001" s="127">
        <v>579.91420000000005</v>
      </c>
      <c r="I2001" s="152" t="s">
        <v>58</v>
      </c>
      <c r="J2001" s="101" t="s">
        <v>491</v>
      </c>
      <c r="K2001" s="126" t="s">
        <v>2229</v>
      </c>
      <c r="L2001" s="130" t="s">
        <v>1071</v>
      </c>
      <c r="M2001" s="91" t="s">
        <v>492</v>
      </c>
    </row>
    <row r="2002" spans="1:13" x14ac:dyDescent="0.2">
      <c r="A2002" s="191">
        <v>42207</v>
      </c>
      <c r="B2002" s="132" t="s">
        <v>2231</v>
      </c>
      <c r="C2002" s="89" t="s">
        <v>136</v>
      </c>
      <c r="D2002" s="131" t="s">
        <v>9</v>
      </c>
      <c r="E2002" s="157">
        <v>5000</v>
      </c>
      <c r="F2002" s="97">
        <f t="shared" si="70"/>
        <v>7.6224508618705187</v>
      </c>
      <c r="G2002" s="96">
        <f t="shared" si="71"/>
        <v>8.6219651113906153</v>
      </c>
      <c r="H2002" s="127">
        <v>579.91420000000005</v>
      </c>
      <c r="I2002" s="152" t="s">
        <v>58</v>
      </c>
      <c r="J2002" s="101" t="s">
        <v>491</v>
      </c>
      <c r="K2002" s="126" t="s">
        <v>2232</v>
      </c>
      <c r="L2002" s="130" t="s">
        <v>1071</v>
      </c>
      <c r="M2002" s="91" t="s">
        <v>492</v>
      </c>
    </row>
    <row r="2003" spans="1:13" x14ac:dyDescent="0.2">
      <c r="A2003" s="191">
        <v>42208</v>
      </c>
      <c r="B2003" s="132" t="s">
        <v>2233</v>
      </c>
      <c r="C2003" s="89" t="s">
        <v>117</v>
      </c>
      <c r="D2003" s="131" t="s">
        <v>11</v>
      </c>
      <c r="E2003" s="157">
        <v>500</v>
      </c>
      <c r="F2003" s="97">
        <f t="shared" si="70"/>
        <v>0.76224508618705189</v>
      </c>
      <c r="G2003" s="96">
        <f t="shared" si="71"/>
        <v>0.86219651113906148</v>
      </c>
      <c r="H2003" s="127">
        <v>579.91420000000005</v>
      </c>
      <c r="I2003" s="152" t="s">
        <v>61</v>
      </c>
      <c r="J2003" s="101" t="s">
        <v>491</v>
      </c>
      <c r="K2003" s="126" t="s">
        <v>2234</v>
      </c>
      <c r="L2003" s="130" t="s">
        <v>1071</v>
      </c>
      <c r="M2003" s="91" t="s">
        <v>492</v>
      </c>
    </row>
    <row r="2004" spans="1:13" x14ac:dyDescent="0.2">
      <c r="A2004" s="191">
        <v>42208</v>
      </c>
      <c r="B2004" s="132" t="s">
        <v>2235</v>
      </c>
      <c r="C2004" s="165" t="s">
        <v>117</v>
      </c>
      <c r="D2004" s="131" t="s">
        <v>11</v>
      </c>
      <c r="E2004" s="157">
        <v>1000</v>
      </c>
      <c r="F2004" s="97">
        <f t="shared" si="70"/>
        <v>1.5244901723741038</v>
      </c>
      <c r="G2004" s="96">
        <f t="shared" si="71"/>
        <v>1.724393022278123</v>
      </c>
      <c r="H2004" s="127">
        <v>579.91420000000005</v>
      </c>
      <c r="I2004" s="152" t="s">
        <v>61</v>
      </c>
      <c r="J2004" s="101" t="s">
        <v>491</v>
      </c>
      <c r="K2004" s="126" t="s">
        <v>2234</v>
      </c>
      <c r="L2004" s="130" t="s">
        <v>1071</v>
      </c>
      <c r="M2004" s="91" t="s">
        <v>492</v>
      </c>
    </row>
    <row r="2005" spans="1:13" x14ac:dyDescent="0.2">
      <c r="A2005" s="191">
        <v>42208</v>
      </c>
      <c r="B2005" s="132" t="s">
        <v>2236</v>
      </c>
      <c r="C2005" s="165" t="s">
        <v>117</v>
      </c>
      <c r="D2005" s="131" t="s">
        <v>11</v>
      </c>
      <c r="E2005" s="157">
        <v>600</v>
      </c>
      <c r="F2005" s="97">
        <f t="shared" si="70"/>
        <v>0.91469410342446233</v>
      </c>
      <c r="G2005" s="96">
        <f t="shared" si="71"/>
        <v>1.0346358133668738</v>
      </c>
      <c r="H2005" s="127">
        <v>579.91420000000005</v>
      </c>
      <c r="I2005" s="152" t="s">
        <v>61</v>
      </c>
      <c r="J2005" s="101" t="s">
        <v>491</v>
      </c>
      <c r="K2005" s="126" t="s">
        <v>2234</v>
      </c>
      <c r="L2005" s="130" t="s">
        <v>1071</v>
      </c>
      <c r="M2005" s="91" t="s">
        <v>492</v>
      </c>
    </row>
    <row r="2006" spans="1:13" x14ac:dyDescent="0.2">
      <c r="A2006" s="191">
        <v>42208</v>
      </c>
      <c r="B2006" s="132" t="s">
        <v>2237</v>
      </c>
      <c r="C2006" s="165" t="s">
        <v>117</v>
      </c>
      <c r="D2006" s="131" t="s">
        <v>11</v>
      </c>
      <c r="E2006" s="157">
        <v>600</v>
      </c>
      <c r="F2006" s="97">
        <f t="shared" si="70"/>
        <v>0.91469410342446233</v>
      </c>
      <c r="G2006" s="96">
        <f t="shared" si="71"/>
        <v>1.0346358133668738</v>
      </c>
      <c r="H2006" s="127">
        <v>579.91420000000005</v>
      </c>
      <c r="I2006" s="152" t="s">
        <v>61</v>
      </c>
      <c r="J2006" s="101" t="s">
        <v>491</v>
      </c>
      <c r="K2006" s="126" t="s">
        <v>2234</v>
      </c>
      <c r="L2006" s="130" t="s">
        <v>1071</v>
      </c>
      <c r="M2006" s="91" t="s">
        <v>492</v>
      </c>
    </row>
    <row r="2007" spans="1:13" x14ac:dyDescent="0.2">
      <c r="A2007" s="191">
        <v>42208</v>
      </c>
      <c r="B2007" s="132" t="s">
        <v>2238</v>
      </c>
      <c r="C2007" s="165" t="s">
        <v>117</v>
      </c>
      <c r="D2007" s="131" t="s">
        <v>11</v>
      </c>
      <c r="E2007" s="157">
        <v>1000</v>
      </c>
      <c r="F2007" s="97">
        <f t="shared" si="70"/>
        <v>1.5244901723741038</v>
      </c>
      <c r="G2007" s="96">
        <f t="shared" si="71"/>
        <v>1.724393022278123</v>
      </c>
      <c r="H2007" s="127">
        <v>579.91420000000005</v>
      </c>
      <c r="I2007" s="152" t="s">
        <v>61</v>
      </c>
      <c r="J2007" s="101" t="s">
        <v>491</v>
      </c>
      <c r="K2007" s="126" t="s">
        <v>2234</v>
      </c>
      <c r="L2007" s="130" t="s">
        <v>1071</v>
      </c>
      <c r="M2007" s="91" t="s">
        <v>492</v>
      </c>
    </row>
    <row r="2008" spans="1:13" x14ac:dyDescent="0.2">
      <c r="A2008" s="191">
        <v>42208</v>
      </c>
      <c r="B2008" s="132" t="s">
        <v>2239</v>
      </c>
      <c r="C2008" s="165" t="s">
        <v>117</v>
      </c>
      <c r="D2008" s="131" t="s">
        <v>11</v>
      </c>
      <c r="E2008" s="157">
        <v>500</v>
      </c>
      <c r="F2008" s="97">
        <f t="shared" si="70"/>
        <v>0.76224508618705189</v>
      </c>
      <c r="G2008" s="96">
        <f t="shared" si="71"/>
        <v>0.86219651113906148</v>
      </c>
      <c r="H2008" s="127">
        <v>579.91420000000005</v>
      </c>
      <c r="I2008" s="152" t="s">
        <v>61</v>
      </c>
      <c r="J2008" s="101" t="s">
        <v>491</v>
      </c>
      <c r="K2008" s="126" t="s">
        <v>2234</v>
      </c>
      <c r="L2008" s="130" t="s">
        <v>1071</v>
      </c>
      <c r="M2008" s="91" t="s">
        <v>492</v>
      </c>
    </row>
    <row r="2009" spans="1:13" x14ac:dyDescent="0.2">
      <c r="A2009" s="191">
        <v>42208</v>
      </c>
      <c r="B2009" s="132" t="s">
        <v>2240</v>
      </c>
      <c r="C2009" s="165" t="s">
        <v>117</v>
      </c>
      <c r="D2009" s="131" t="s">
        <v>8</v>
      </c>
      <c r="E2009" s="157">
        <v>1200</v>
      </c>
      <c r="F2009" s="97">
        <f t="shared" si="70"/>
        <v>1.8293882068489247</v>
      </c>
      <c r="G2009" s="96">
        <f t="shared" si="71"/>
        <v>2.0692716267337476</v>
      </c>
      <c r="H2009" s="127">
        <v>579.91420000000005</v>
      </c>
      <c r="I2009" s="152" t="s">
        <v>59</v>
      </c>
      <c r="J2009" s="101" t="s">
        <v>491</v>
      </c>
      <c r="K2009" s="126" t="s">
        <v>2241</v>
      </c>
      <c r="L2009" s="130" t="s">
        <v>1071</v>
      </c>
      <c r="M2009" s="91" t="s">
        <v>492</v>
      </c>
    </row>
    <row r="2010" spans="1:13" x14ac:dyDescent="0.2">
      <c r="A2010" s="191">
        <v>42208</v>
      </c>
      <c r="B2010" s="132" t="s">
        <v>2242</v>
      </c>
      <c r="C2010" s="165" t="s">
        <v>117</v>
      </c>
      <c r="D2010" s="131" t="s">
        <v>8</v>
      </c>
      <c r="E2010" s="157">
        <v>1200</v>
      </c>
      <c r="F2010" s="97">
        <f t="shared" si="70"/>
        <v>1.8293882068489247</v>
      </c>
      <c r="G2010" s="96">
        <f t="shared" si="71"/>
        <v>2.0692716267337476</v>
      </c>
      <c r="H2010" s="127">
        <v>579.91420000000005</v>
      </c>
      <c r="I2010" s="152" t="s">
        <v>59</v>
      </c>
      <c r="J2010" s="101" t="s">
        <v>491</v>
      </c>
      <c r="K2010" s="126" t="s">
        <v>2241</v>
      </c>
      <c r="L2010" s="130" t="s">
        <v>1071</v>
      </c>
      <c r="M2010" s="91" t="s">
        <v>492</v>
      </c>
    </row>
    <row r="2011" spans="1:13" x14ac:dyDescent="0.2">
      <c r="A2011" s="191">
        <v>42208</v>
      </c>
      <c r="B2011" s="132" t="s">
        <v>2123</v>
      </c>
      <c r="C2011" s="165" t="s">
        <v>117</v>
      </c>
      <c r="D2011" s="131" t="s">
        <v>8</v>
      </c>
      <c r="E2011" s="157">
        <v>1500</v>
      </c>
      <c r="F2011" s="97">
        <f t="shared" si="70"/>
        <v>2.2867352585611558</v>
      </c>
      <c r="G2011" s="96">
        <f t="shared" si="71"/>
        <v>2.5865895334171847</v>
      </c>
      <c r="H2011" s="127">
        <v>579.91420000000005</v>
      </c>
      <c r="I2011" s="152" t="s">
        <v>12</v>
      </c>
      <c r="J2011" s="101" t="s">
        <v>491</v>
      </c>
      <c r="K2011" s="126" t="s">
        <v>2243</v>
      </c>
      <c r="L2011" s="130" t="s">
        <v>1071</v>
      </c>
      <c r="M2011" s="91" t="s">
        <v>492</v>
      </c>
    </row>
    <row r="2012" spans="1:13" x14ac:dyDescent="0.2">
      <c r="A2012" s="191">
        <v>42208</v>
      </c>
      <c r="B2012" s="132" t="s">
        <v>2129</v>
      </c>
      <c r="C2012" s="165" t="s">
        <v>117</v>
      </c>
      <c r="D2012" s="131" t="s">
        <v>8</v>
      </c>
      <c r="E2012" s="157">
        <v>1500</v>
      </c>
      <c r="F2012" s="97">
        <f t="shared" si="70"/>
        <v>2.2867352585611558</v>
      </c>
      <c r="G2012" s="96">
        <f t="shared" si="71"/>
        <v>2.5865895334171847</v>
      </c>
      <c r="H2012" s="127">
        <v>579.91420000000005</v>
      </c>
      <c r="I2012" s="152" t="s">
        <v>12</v>
      </c>
      <c r="J2012" s="101" t="s">
        <v>491</v>
      </c>
      <c r="K2012" s="126" t="s">
        <v>2243</v>
      </c>
      <c r="L2012" s="130" t="s">
        <v>1071</v>
      </c>
      <c r="M2012" s="91" t="s">
        <v>492</v>
      </c>
    </row>
    <row r="2013" spans="1:13" x14ac:dyDescent="0.2">
      <c r="A2013" s="191">
        <v>42208</v>
      </c>
      <c r="B2013" s="132" t="s">
        <v>263</v>
      </c>
      <c r="C2013" s="165" t="s">
        <v>237</v>
      </c>
      <c r="D2013" s="131" t="s">
        <v>8</v>
      </c>
      <c r="E2013" s="157">
        <v>1800</v>
      </c>
      <c r="F2013" s="97">
        <f t="shared" si="70"/>
        <v>2.7440823102733867</v>
      </c>
      <c r="G2013" s="96">
        <f t="shared" si="71"/>
        <v>3.1039074401006217</v>
      </c>
      <c r="H2013" s="127">
        <v>579.91420000000005</v>
      </c>
      <c r="I2013" s="152" t="s">
        <v>12</v>
      </c>
      <c r="J2013" s="101" t="s">
        <v>491</v>
      </c>
      <c r="K2013" s="126" t="s">
        <v>2243</v>
      </c>
      <c r="L2013" s="130" t="s">
        <v>1071</v>
      </c>
      <c r="M2013" s="91" t="s">
        <v>492</v>
      </c>
    </row>
    <row r="2014" spans="1:13" x14ac:dyDescent="0.2">
      <c r="A2014" s="191">
        <v>42208</v>
      </c>
      <c r="B2014" s="132" t="s">
        <v>2244</v>
      </c>
      <c r="C2014" s="89" t="s">
        <v>117</v>
      </c>
      <c r="D2014" s="131" t="s">
        <v>9</v>
      </c>
      <c r="E2014" s="157">
        <v>1200</v>
      </c>
      <c r="F2014" s="97">
        <f t="shared" si="70"/>
        <v>1.8293882068489247</v>
      </c>
      <c r="G2014" s="96">
        <f t="shared" si="71"/>
        <v>2.0692716267337476</v>
      </c>
      <c r="H2014" s="127">
        <v>579.91420000000005</v>
      </c>
      <c r="I2014" s="152" t="s">
        <v>58</v>
      </c>
      <c r="J2014" s="101" t="s">
        <v>491</v>
      </c>
      <c r="K2014" s="126" t="s">
        <v>2245</v>
      </c>
      <c r="L2014" s="130" t="s">
        <v>1071</v>
      </c>
      <c r="M2014" s="91" t="s">
        <v>492</v>
      </c>
    </row>
    <row r="2015" spans="1:13" x14ac:dyDescent="0.2">
      <c r="A2015" s="191">
        <v>42208</v>
      </c>
      <c r="B2015" s="132" t="s">
        <v>2246</v>
      </c>
      <c r="C2015" s="89" t="s">
        <v>117</v>
      </c>
      <c r="D2015" s="131" t="s">
        <v>9</v>
      </c>
      <c r="E2015" s="157">
        <v>1200</v>
      </c>
      <c r="F2015" s="97">
        <f t="shared" si="70"/>
        <v>1.8293882068489247</v>
      </c>
      <c r="G2015" s="96">
        <f t="shared" si="71"/>
        <v>2.0692716267337476</v>
      </c>
      <c r="H2015" s="127">
        <v>579.91420000000005</v>
      </c>
      <c r="I2015" s="152" t="s">
        <v>58</v>
      </c>
      <c r="J2015" s="101" t="s">
        <v>491</v>
      </c>
      <c r="K2015" s="126" t="s">
        <v>2245</v>
      </c>
      <c r="L2015" s="130" t="s">
        <v>1071</v>
      </c>
      <c r="M2015" s="91" t="s">
        <v>492</v>
      </c>
    </row>
    <row r="2016" spans="1:13" x14ac:dyDescent="0.2">
      <c r="A2016" s="191">
        <v>42208</v>
      </c>
      <c r="B2016" s="132" t="s">
        <v>2247</v>
      </c>
      <c r="C2016" s="89" t="s">
        <v>136</v>
      </c>
      <c r="D2016" s="90" t="s">
        <v>9</v>
      </c>
      <c r="E2016" s="157">
        <v>200000</v>
      </c>
      <c r="F2016" s="97">
        <f t="shared" si="70"/>
        <v>304.89803447482075</v>
      </c>
      <c r="G2016" s="96">
        <f t="shared" si="71"/>
        <v>344.87860445562461</v>
      </c>
      <c r="H2016" s="127">
        <v>579.91420000000005</v>
      </c>
      <c r="I2016" s="152" t="s">
        <v>1905</v>
      </c>
      <c r="J2016" s="101" t="s">
        <v>491</v>
      </c>
      <c r="K2016" s="126" t="s">
        <v>2248</v>
      </c>
      <c r="L2016" s="130" t="s">
        <v>1071</v>
      </c>
      <c r="M2016" s="91" t="s">
        <v>492</v>
      </c>
    </row>
    <row r="2017" spans="1:13" x14ac:dyDescent="0.2">
      <c r="A2017" s="191">
        <v>42209</v>
      </c>
      <c r="B2017" s="132" t="s">
        <v>2249</v>
      </c>
      <c r="C2017" s="89" t="s">
        <v>117</v>
      </c>
      <c r="D2017" s="131" t="s">
        <v>9</v>
      </c>
      <c r="E2017" s="157">
        <v>1100</v>
      </c>
      <c r="F2017" s="97">
        <f t="shared" si="70"/>
        <v>1.6769391896115142</v>
      </c>
      <c r="G2017" s="96">
        <f t="shared" si="71"/>
        <v>1.8968323245059353</v>
      </c>
      <c r="H2017" s="127">
        <v>579.91420000000005</v>
      </c>
      <c r="I2017" s="152" t="s">
        <v>58</v>
      </c>
      <c r="J2017" s="101" t="s">
        <v>491</v>
      </c>
      <c r="K2017" s="126" t="s">
        <v>2250</v>
      </c>
      <c r="L2017" s="130" t="s">
        <v>1071</v>
      </c>
      <c r="M2017" s="91" t="s">
        <v>492</v>
      </c>
    </row>
    <row r="2018" spans="1:13" x14ac:dyDescent="0.2">
      <c r="A2018" s="191">
        <v>42209</v>
      </c>
      <c r="B2018" s="132" t="s">
        <v>2251</v>
      </c>
      <c r="C2018" s="89" t="s">
        <v>117</v>
      </c>
      <c r="D2018" s="131" t="s">
        <v>9</v>
      </c>
      <c r="E2018" s="157">
        <v>350</v>
      </c>
      <c r="F2018" s="97">
        <f t="shared" si="70"/>
        <v>0.53357156033093633</v>
      </c>
      <c r="G2018" s="96">
        <f t="shared" si="71"/>
        <v>0.60353755779734308</v>
      </c>
      <c r="H2018" s="127">
        <v>579.91420000000005</v>
      </c>
      <c r="I2018" s="152" t="s">
        <v>58</v>
      </c>
      <c r="J2018" s="101" t="s">
        <v>491</v>
      </c>
      <c r="K2018" s="126" t="s">
        <v>2250</v>
      </c>
      <c r="L2018" s="130" t="s">
        <v>1071</v>
      </c>
      <c r="M2018" s="91" t="s">
        <v>492</v>
      </c>
    </row>
    <row r="2019" spans="1:13" x14ac:dyDescent="0.2">
      <c r="A2019" s="191">
        <v>42209</v>
      </c>
      <c r="B2019" s="132" t="s">
        <v>2252</v>
      </c>
      <c r="C2019" s="89" t="s">
        <v>117</v>
      </c>
      <c r="D2019" s="131" t="s">
        <v>9</v>
      </c>
      <c r="E2019" s="157">
        <v>850</v>
      </c>
      <c r="F2019" s="97">
        <f t="shared" si="70"/>
        <v>1.2958166465179883</v>
      </c>
      <c r="G2019" s="96">
        <f t="shared" si="71"/>
        <v>1.4657340689364047</v>
      </c>
      <c r="H2019" s="127">
        <v>579.91420000000005</v>
      </c>
      <c r="I2019" s="152" t="s">
        <v>58</v>
      </c>
      <c r="J2019" s="101" t="s">
        <v>491</v>
      </c>
      <c r="K2019" s="126" t="s">
        <v>2250</v>
      </c>
      <c r="L2019" s="130" t="s">
        <v>1071</v>
      </c>
      <c r="M2019" s="91" t="s">
        <v>492</v>
      </c>
    </row>
    <row r="2020" spans="1:13" x14ac:dyDescent="0.2">
      <c r="A2020" s="191">
        <v>42209</v>
      </c>
      <c r="B2020" s="132" t="s">
        <v>2253</v>
      </c>
      <c r="C2020" s="89" t="s">
        <v>117</v>
      </c>
      <c r="D2020" s="131" t="s">
        <v>9</v>
      </c>
      <c r="E2020" s="157">
        <v>400</v>
      </c>
      <c r="F2020" s="97">
        <f t="shared" si="70"/>
        <v>0.60979606894964156</v>
      </c>
      <c r="G2020" s="96">
        <f t="shared" si="71"/>
        <v>0.68975720891124925</v>
      </c>
      <c r="H2020" s="127">
        <v>579.91420000000005</v>
      </c>
      <c r="I2020" s="152" t="s">
        <v>58</v>
      </c>
      <c r="J2020" s="101" t="s">
        <v>491</v>
      </c>
      <c r="K2020" s="126" t="s">
        <v>2254</v>
      </c>
      <c r="L2020" s="130" t="s">
        <v>1071</v>
      </c>
      <c r="M2020" s="91" t="s">
        <v>492</v>
      </c>
    </row>
    <row r="2021" spans="1:13" x14ac:dyDescent="0.2">
      <c r="A2021" s="191">
        <v>42209</v>
      </c>
      <c r="B2021" s="132" t="s">
        <v>2255</v>
      </c>
      <c r="C2021" s="89" t="s">
        <v>117</v>
      </c>
      <c r="D2021" s="131" t="s">
        <v>9</v>
      </c>
      <c r="E2021" s="157">
        <v>400</v>
      </c>
      <c r="F2021" s="97">
        <f t="shared" si="70"/>
        <v>0.60979606894964156</v>
      </c>
      <c r="G2021" s="96">
        <f t="shared" si="71"/>
        <v>0.68975720891124925</v>
      </c>
      <c r="H2021" s="127">
        <v>579.91420000000005</v>
      </c>
      <c r="I2021" s="152" t="s">
        <v>58</v>
      </c>
      <c r="J2021" s="101" t="s">
        <v>491</v>
      </c>
      <c r="K2021" s="126" t="s">
        <v>2254</v>
      </c>
      <c r="L2021" s="130" t="s">
        <v>1071</v>
      </c>
      <c r="M2021" s="91" t="s">
        <v>492</v>
      </c>
    </row>
    <row r="2022" spans="1:13" x14ac:dyDescent="0.2">
      <c r="A2022" s="191">
        <v>42209</v>
      </c>
      <c r="B2022" s="132" t="s">
        <v>2256</v>
      </c>
      <c r="C2022" s="89" t="s">
        <v>117</v>
      </c>
      <c r="D2022" s="131" t="s">
        <v>9</v>
      </c>
      <c r="E2022" s="157">
        <v>850</v>
      </c>
      <c r="F2022" s="97">
        <f t="shared" si="70"/>
        <v>1.2958166465179883</v>
      </c>
      <c r="G2022" s="96">
        <f t="shared" si="71"/>
        <v>1.4657340689364047</v>
      </c>
      <c r="H2022" s="127">
        <v>579.91420000000005</v>
      </c>
      <c r="I2022" s="152" t="s">
        <v>58</v>
      </c>
      <c r="J2022" s="101" t="s">
        <v>491</v>
      </c>
      <c r="K2022" s="126" t="s">
        <v>2257</v>
      </c>
      <c r="L2022" s="130" t="s">
        <v>1071</v>
      </c>
      <c r="M2022" s="91" t="s">
        <v>492</v>
      </c>
    </row>
    <row r="2023" spans="1:13" x14ac:dyDescent="0.2">
      <c r="A2023" s="191">
        <v>42209</v>
      </c>
      <c r="B2023" s="132" t="s">
        <v>2258</v>
      </c>
      <c r="C2023" s="89" t="s">
        <v>117</v>
      </c>
      <c r="D2023" s="131" t="s">
        <v>9</v>
      </c>
      <c r="E2023" s="157">
        <v>1500</v>
      </c>
      <c r="F2023" s="97">
        <f t="shared" si="70"/>
        <v>2.2867352585611558</v>
      </c>
      <c r="G2023" s="96">
        <f t="shared" si="71"/>
        <v>2.5865895334171847</v>
      </c>
      <c r="H2023" s="127">
        <v>579.91420000000005</v>
      </c>
      <c r="I2023" s="152" t="s">
        <v>58</v>
      </c>
      <c r="J2023" s="101" t="s">
        <v>491</v>
      </c>
      <c r="K2023" s="126" t="s">
        <v>2257</v>
      </c>
      <c r="L2023" s="130" t="s">
        <v>1071</v>
      </c>
      <c r="M2023" s="91" t="s">
        <v>492</v>
      </c>
    </row>
    <row r="2024" spans="1:13" x14ac:dyDescent="0.2">
      <c r="A2024" s="191">
        <v>42209</v>
      </c>
      <c r="B2024" s="132" t="s">
        <v>2259</v>
      </c>
      <c r="C2024" s="89" t="s">
        <v>117</v>
      </c>
      <c r="D2024" s="131" t="s">
        <v>9</v>
      </c>
      <c r="E2024" s="157">
        <v>350</v>
      </c>
      <c r="F2024" s="97">
        <f t="shared" si="70"/>
        <v>0.53357156033093633</v>
      </c>
      <c r="G2024" s="96">
        <f t="shared" si="71"/>
        <v>0.60353755779734308</v>
      </c>
      <c r="H2024" s="127">
        <v>579.91420000000005</v>
      </c>
      <c r="I2024" s="152" t="s">
        <v>58</v>
      </c>
      <c r="J2024" s="101" t="s">
        <v>491</v>
      </c>
      <c r="K2024" s="126" t="s">
        <v>2257</v>
      </c>
      <c r="L2024" s="130" t="s">
        <v>1071</v>
      </c>
      <c r="M2024" s="91" t="s">
        <v>492</v>
      </c>
    </row>
    <row r="2025" spans="1:13" x14ac:dyDescent="0.2">
      <c r="A2025" s="191">
        <v>42209</v>
      </c>
      <c r="B2025" s="132" t="s">
        <v>2260</v>
      </c>
      <c r="C2025" s="89" t="s">
        <v>117</v>
      </c>
      <c r="D2025" s="131" t="s">
        <v>9</v>
      </c>
      <c r="E2025" s="157">
        <v>850</v>
      </c>
      <c r="F2025" s="97">
        <f t="shared" si="70"/>
        <v>1.2958166465179883</v>
      </c>
      <c r="G2025" s="96">
        <f t="shared" si="71"/>
        <v>1.4657340689364047</v>
      </c>
      <c r="H2025" s="127">
        <v>579.91420000000005</v>
      </c>
      <c r="I2025" s="152" t="s">
        <v>58</v>
      </c>
      <c r="J2025" s="101" t="s">
        <v>491</v>
      </c>
      <c r="K2025" s="126" t="s">
        <v>2257</v>
      </c>
      <c r="L2025" s="130" t="s">
        <v>1071</v>
      </c>
      <c r="M2025" s="91" t="s">
        <v>492</v>
      </c>
    </row>
    <row r="2026" spans="1:13" x14ac:dyDescent="0.2">
      <c r="A2026" s="191">
        <v>42209</v>
      </c>
      <c r="B2026" s="132" t="s">
        <v>2261</v>
      </c>
      <c r="C2026" s="89" t="s">
        <v>158</v>
      </c>
      <c r="D2026" s="89" t="s">
        <v>159</v>
      </c>
      <c r="E2026" s="157">
        <v>10000</v>
      </c>
      <c r="F2026" s="97">
        <f t="shared" si="70"/>
        <v>15.244901723741037</v>
      </c>
      <c r="G2026" s="96">
        <f t="shared" si="71"/>
        <v>17.243930222781231</v>
      </c>
      <c r="H2026" s="127">
        <v>579.91420000000005</v>
      </c>
      <c r="I2026" s="152" t="s">
        <v>58</v>
      </c>
      <c r="J2026" s="101" t="s">
        <v>491</v>
      </c>
      <c r="K2026" s="126" t="s">
        <v>2262</v>
      </c>
      <c r="L2026" s="130" t="s">
        <v>1071</v>
      </c>
      <c r="M2026" s="91" t="s">
        <v>492</v>
      </c>
    </row>
    <row r="2027" spans="1:13" x14ac:dyDescent="0.2">
      <c r="A2027" s="191">
        <v>42209</v>
      </c>
      <c r="B2027" s="132" t="s">
        <v>2263</v>
      </c>
      <c r="C2027" s="89" t="s">
        <v>158</v>
      </c>
      <c r="D2027" s="90" t="s">
        <v>10</v>
      </c>
      <c r="E2027" s="157">
        <v>201300</v>
      </c>
      <c r="F2027" s="97">
        <f t="shared" si="70"/>
        <v>306.8798716989071</v>
      </c>
      <c r="G2027" s="96">
        <f t="shared" si="71"/>
        <v>347.12031538458615</v>
      </c>
      <c r="H2027" s="127">
        <v>579.91420000000005</v>
      </c>
      <c r="I2027" s="152" t="s">
        <v>1905</v>
      </c>
      <c r="J2027" s="101" t="s">
        <v>491</v>
      </c>
      <c r="K2027" s="126" t="s">
        <v>2264</v>
      </c>
      <c r="L2027" s="130" t="s">
        <v>1071</v>
      </c>
      <c r="M2027" s="91" t="s">
        <v>492</v>
      </c>
    </row>
    <row r="2028" spans="1:13" x14ac:dyDescent="0.2">
      <c r="A2028" s="191">
        <v>42209</v>
      </c>
      <c r="B2028" s="132" t="s">
        <v>2265</v>
      </c>
      <c r="C2028" s="89" t="s">
        <v>158</v>
      </c>
      <c r="D2028" s="90" t="s">
        <v>9</v>
      </c>
      <c r="E2028" s="157">
        <v>85300</v>
      </c>
      <c r="F2028" s="97">
        <f t="shared" si="70"/>
        <v>130.03901170351105</v>
      </c>
      <c r="G2028" s="96">
        <f t="shared" si="71"/>
        <v>147.0907248003239</v>
      </c>
      <c r="H2028" s="127">
        <v>579.91420000000005</v>
      </c>
      <c r="I2028" s="152" t="s">
        <v>1905</v>
      </c>
      <c r="J2028" s="101" t="s">
        <v>491</v>
      </c>
      <c r="K2028" s="126" t="s">
        <v>2264</v>
      </c>
      <c r="L2028" s="130" t="s">
        <v>1071</v>
      </c>
      <c r="M2028" s="91" t="s">
        <v>492</v>
      </c>
    </row>
    <row r="2029" spans="1:13" x14ac:dyDescent="0.2">
      <c r="A2029" s="191">
        <v>42209</v>
      </c>
      <c r="B2029" s="132" t="s">
        <v>2266</v>
      </c>
      <c r="C2029" s="89" t="s">
        <v>158</v>
      </c>
      <c r="D2029" s="90" t="s">
        <v>15</v>
      </c>
      <c r="E2029" s="157">
        <v>158760</v>
      </c>
      <c r="F2029" s="97">
        <f t="shared" si="70"/>
        <v>242.02805976611273</v>
      </c>
      <c r="G2029" s="96">
        <f t="shared" si="71"/>
        <v>273.76463621687481</v>
      </c>
      <c r="H2029" s="127">
        <v>579.91420000000005</v>
      </c>
      <c r="I2029" s="152" t="s">
        <v>1905</v>
      </c>
      <c r="J2029" s="101" t="s">
        <v>491</v>
      </c>
      <c r="K2029" s="126" t="s">
        <v>2264</v>
      </c>
      <c r="L2029" s="130" t="s">
        <v>1071</v>
      </c>
      <c r="M2029" s="91" t="s">
        <v>492</v>
      </c>
    </row>
    <row r="2030" spans="1:13" x14ac:dyDescent="0.2">
      <c r="A2030" s="191">
        <v>42209</v>
      </c>
      <c r="B2030" s="132" t="s">
        <v>2267</v>
      </c>
      <c r="C2030" s="89" t="s">
        <v>158</v>
      </c>
      <c r="D2030" s="90" t="s">
        <v>11</v>
      </c>
      <c r="E2030" s="157">
        <v>157360</v>
      </c>
      <c r="F2030" s="97">
        <f t="shared" si="70"/>
        <v>239.89377352478897</v>
      </c>
      <c r="G2030" s="96">
        <f t="shared" si="71"/>
        <v>271.35048598568545</v>
      </c>
      <c r="H2030" s="127">
        <v>579.91420000000005</v>
      </c>
      <c r="I2030" s="152" t="s">
        <v>1905</v>
      </c>
      <c r="J2030" s="101" t="s">
        <v>491</v>
      </c>
      <c r="K2030" s="126" t="s">
        <v>2264</v>
      </c>
      <c r="L2030" s="130" t="s">
        <v>1071</v>
      </c>
      <c r="M2030" s="91" t="s">
        <v>492</v>
      </c>
    </row>
    <row r="2031" spans="1:13" x14ac:dyDescent="0.2">
      <c r="A2031" s="191">
        <v>42209</v>
      </c>
      <c r="B2031" s="132" t="s">
        <v>2268</v>
      </c>
      <c r="C2031" s="89" t="s">
        <v>158</v>
      </c>
      <c r="D2031" s="90" t="s">
        <v>9</v>
      </c>
      <c r="E2031" s="157">
        <v>117370</v>
      </c>
      <c r="F2031" s="97">
        <f t="shared" si="70"/>
        <v>178.92941153154857</v>
      </c>
      <c r="G2031" s="96">
        <f t="shared" si="71"/>
        <v>202.39200902478331</v>
      </c>
      <c r="H2031" s="127">
        <v>579.91420000000005</v>
      </c>
      <c r="I2031" s="152" t="s">
        <v>1905</v>
      </c>
      <c r="J2031" s="101" t="s">
        <v>491</v>
      </c>
      <c r="K2031" s="126" t="s">
        <v>2264</v>
      </c>
      <c r="L2031" s="130" t="s">
        <v>1071</v>
      </c>
      <c r="M2031" s="91" t="s">
        <v>492</v>
      </c>
    </row>
    <row r="2032" spans="1:13" x14ac:dyDescent="0.2">
      <c r="A2032" s="191">
        <v>42209</v>
      </c>
      <c r="B2032" s="132" t="s">
        <v>2269</v>
      </c>
      <c r="C2032" s="89" t="s">
        <v>158</v>
      </c>
      <c r="D2032" s="90" t="s">
        <v>11</v>
      </c>
      <c r="E2032" s="157">
        <v>202700</v>
      </c>
      <c r="F2032" s="97">
        <f t="shared" si="70"/>
        <v>309.01415794023086</v>
      </c>
      <c r="G2032" s="96">
        <f t="shared" si="71"/>
        <v>349.53446561577556</v>
      </c>
      <c r="H2032" s="127">
        <v>579.91420000000005</v>
      </c>
      <c r="I2032" s="152" t="s">
        <v>1905</v>
      </c>
      <c r="J2032" s="101" t="s">
        <v>491</v>
      </c>
      <c r="K2032" s="126" t="s">
        <v>2264</v>
      </c>
      <c r="L2032" s="130" t="s">
        <v>1071</v>
      </c>
      <c r="M2032" s="91" t="s">
        <v>492</v>
      </c>
    </row>
    <row r="2033" spans="1:13" x14ac:dyDescent="0.2">
      <c r="A2033" s="191">
        <v>42209</v>
      </c>
      <c r="B2033" s="132" t="s">
        <v>2270</v>
      </c>
      <c r="C2033" s="89" t="s">
        <v>158</v>
      </c>
      <c r="D2033" s="90" t="s">
        <v>8</v>
      </c>
      <c r="E2033" s="157">
        <v>159460</v>
      </c>
      <c r="F2033" s="97">
        <f t="shared" si="70"/>
        <v>243.09520288677459</v>
      </c>
      <c r="G2033" s="96">
        <f t="shared" si="71"/>
        <v>274.97171133246951</v>
      </c>
      <c r="H2033" s="127">
        <v>579.91420000000005</v>
      </c>
      <c r="I2033" s="152" t="s">
        <v>1905</v>
      </c>
      <c r="J2033" s="101" t="s">
        <v>491</v>
      </c>
      <c r="K2033" s="126" t="s">
        <v>2264</v>
      </c>
      <c r="L2033" s="130" t="s">
        <v>1071</v>
      </c>
      <c r="M2033" s="91" t="s">
        <v>492</v>
      </c>
    </row>
    <row r="2034" spans="1:13" x14ac:dyDescent="0.2">
      <c r="A2034" s="191">
        <v>42209</v>
      </c>
      <c r="B2034" s="132" t="s">
        <v>2271</v>
      </c>
      <c r="C2034" s="89" t="s">
        <v>145</v>
      </c>
      <c r="D2034" s="90" t="s">
        <v>9</v>
      </c>
      <c r="E2034" s="157">
        <v>85000</v>
      </c>
      <c r="F2034" s="97">
        <f t="shared" si="70"/>
        <v>129.58166465179883</v>
      </c>
      <c r="G2034" s="96">
        <f t="shared" si="71"/>
        <v>146.57340689364045</v>
      </c>
      <c r="H2034" s="127">
        <v>579.91420000000005</v>
      </c>
      <c r="I2034" s="152" t="s">
        <v>1905</v>
      </c>
      <c r="J2034" s="101" t="s">
        <v>491</v>
      </c>
      <c r="K2034" s="126" t="s">
        <v>2264</v>
      </c>
      <c r="L2034" s="130" t="s">
        <v>1071</v>
      </c>
      <c r="M2034" s="91" t="s">
        <v>492</v>
      </c>
    </row>
    <row r="2035" spans="1:13" x14ac:dyDescent="0.2">
      <c r="A2035" s="191">
        <v>42210</v>
      </c>
      <c r="B2035" s="132" t="s">
        <v>2272</v>
      </c>
      <c r="C2035" s="165" t="s">
        <v>117</v>
      </c>
      <c r="D2035" s="131" t="s">
        <v>11</v>
      </c>
      <c r="E2035" s="157">
        <v>1200</v>
      </c>
      <c r="F2035" s="97">
        <f t="shared" si="70"/>
        <v>1.8293882068489247</v>
      </c>
      <c r="G2035" s="96">
        <f t="shared" si="71"/>
        <v>2.0692716267337476</v>
      </c>
      <c r="H2035" s="127">
        <v>579.91420000000005</v>
      </c>
      <c r="I2035" s="152" t="s">
        <v>61</v>
      </c>
      <c r="J2035" s="101" t="s">
        <v>491</v>
      </c>
      <c r="K2035" s="126" t="s">
        <v>2273</v>
      </c>
      <c r="L2035" s="130" t="s">
        <v>1071</v>
      </c>
      <c r="M2035" s="91" t="s">
        <v>492</v>
      </c>
    </row>
    <row r="2036" spans="1:13" x14ac:dyDescent="0.2">
      <c r="A2036" s="191">
        <v>42210</v>
      </c>
      <c r="B2036" s="132" t="s">
        <v>2274</v>
      </c>
      <c r="C2036" s="165" t="s">
        <v>117</v>
      </c>
      <c r="D2036" s="131" t="s">
        <v>11</v>
      </c>
      <c r="E2036" s="157">
        <v>1200</v>
      </c>
      <c r="F2036" s="97">
        <f t="shared" si="70"/>
        <v>1.8293882068489247</v>
      </c>
      <c r="G2036" s="96">
        <f t="shared" si="71"/>
        <v>2.0692716267337476</v>
      </c>
      <c r="H2036" s="127">
        <v>579.91420000000005</v>
      </c>
      <c r="I2036" s="152" t="s">
        <v>61</v>
      </c>
      <c r="J2036" s="101" t="s">
        <v>491</v>
      </c>
      <c r="K2036" s="126" t="s">
        <v>2273</v>
      </c>
      <c r="L2036" s="130" t="s">
        <v>1071</v>
      </c>
      <c r="M2036" s="91" t="s">
        <v>492</v>
      </c>
    </row>
    <row r="2037" spans="1:13" x14ac:dyDescent="0.2">
      <c r="A2037" s="191">
        <v>42210</v>
      </c>
      <c r="B2037" s="132" t="s">
        <v>2275</v>
      </c>
      <c r="C2037" s="165" t="s">
        <v>226</v>
      </c>
      <c r="D2037" s="131" t="s">
        <v>15</v>
      </c>
      <c r="E2037" s="157">
        <v>5000</v>
      </c>
      <c r="F2037" s="97">
        <f t="shared" si="70"/>
        <v>7.6224508618705187</v>
      </c>
      <c r="G2037" s="96">
        <f t="shared" si="71"/>
        <v>8.6219651113906153</v>
      </c>
      <c r="H2037" s="127">
        <v>579.91420000000005</v>
      </c>
      <c r="I2037" s="152" t="s">
        <v>16</v>
      </c>
      <c r="J2037" s="101" t="s">
        <v>491</v>
      </c>
      <c r="K2037" s="126" t="s">
        <v>2276</v>
      </c>
      <c r="L2037" s="130" t="s">
        <v>1071</v>
      </c>
      <c r="M2037" s="91" t="s">
        <v>492</v>
      </c>
    </row>
    <row r="2038" spans="1:13" x14ac:dyDescent="0.2">
      <c r="A2038" s="191">
        <v>42210</v>
      </c>
      <c r="B2038" s="132" t="s">
        <v>1600</v>
      </c>
      <c r="C2038" s="165" t="s">
        <v>226</v>
      </c>
      <c r="D2038" s="131" t="s">
        <v>15</v>
      </c>
      <c r="E2038" s="157">
        <v>5000</v>
      </c>
      <c r="F2038" s="97">
        <f t="shared" si="70"/>
        <v>7.6224508618705187</v>
      </c>
      <c r="G2038" s="96">
        <f t="shared" si="71"/>
        <v>8.6219651113906153</v>
      </c>
      <c r="H2038" s="127">
        <v>579.91420000000005</v>
      </c>
      <c r="I2038" s="152" t="s">
        <v>16</v>
      </c>
      <c r="J2038" s="101" t="s">
        <v>491</v>
      </c>
      <c r="K2038" s="126" t="s">
        <v>2276</v>
      </c>
      <c r="L2038" s="130" t="s">
        <v>1071</v>
      </c>
      <c r="M2038" s="91" t="s">
        <v>492</v>
      </c>
    </row>
    <row r="2039" spans="1:13" x14ac:dyDescent="0.2">
      <c r="A2039" s="191">
        <v>42210</v>
      </c>
      <c r="B2039" s="132" t="s">
        <v>756</v>
      </c>
      <c r="C2039" s="165" t="s">
        <v>226</v>
      </c>
      <c r="D2039" s="131" t="s">
        <v>15</v>
      </c>
      <c r="E2039" s="157">
        <v>5000</v>
      </c>
      <c r="F2039" s="97">
        <f t="shared" si="70"/>
        <v>7.6224508618705187</v>
      </c>
      <c r="G2039" s="96">
        <f t="shared" si="71"/>
        <v>8.6219651113906153</v>
      </c>
      <c r="H2039" s="127">
        <v>579.91420000000005</v>
      </c>
      <c r="I2039" s="152" t="s">
        <v>16</v>
      </c>
      <c r="J2039" s="101" t="s">
        <v>491</v>
      </c>
      <c r="K2039" s="126" t="s">
        <v>2276</v>
      </c>
      <c r="L2039" s="130" t="s">
        <v>1071</v>
      </c>
      <c r="M2039" s="91" t="s">
        <v>492</v>
      </c>
    </row>
    <row r="2040" spans="1:13" x14ac:dyDescent="0.2">
      <c r="A2040" s="191">
        <v>42210</v>
      </c>
      <c r="B2040" s="132" t="s">
        <v>759</v>
      </c>
      <c r="C2040" s="165" t="s">
        <v>226</v>
      </c>
      <c r="D2040" s="131" t="s">
        <v>15</v>
      </c>
      <c r="E2040" s="157">
        <v>5000</v>
      </c>
      <c r="F2040" s="97">
        <f t="shared" si="70"/>
        <v>7.6224508618705187</v>
      </c>
      <c r="G2040" s="96">
        <f t="shared" si="71"/>
        <v>8.6219651113906153</v>
      </c>
      <c r="H2040" s="127">
        <v>579.91420000000005</v>
      </c>
      <c r="I2040" s="152" t="s">
        <v>16</v>
      </c>
      <c r="J2040" s="101" t="s">
        <v>491</v>
      </c>
      <c r="K2040" s="126" t="s">
        <v>2276</v>
      </c>
      <c r="L2040" s="130" t="s">
        <v>1071</v>
      </c>
      <c r="M2040" s="91" t="s">
        <v>492</v>
      </c>
    </row>
    <row r="2041" spans="1:13" x14ac:dyDescent="0.2">
      <c r="A2041" s="191">
        <v>42210</v>
      </c>
      <c r="B2041" s="132" t="s">
        <v>760</v>
      </c>
      <c r="C2041" s="165" t="s">
        <v>226</v>
      </c>
      <c r="D2041" s="131" t="s">
        <v>15</v>
      </c>
      <c r="E2041" s="157">
        <v>5000</v>
      </c>
      <c r="F2041" s="97">
        <f t="shared" si="70"/>
        <v>7.6224508618705187</v>
      </c>
      <c r="G2041" s="96">
        <f t="shared" si="71"/>
        <v>8.6219651113906153</v>
      </c>
      <c r="H2041" s="127">
        <v>579.91420000000005</v>
      </c>
      <c r="I2041" s="152" t="s">
        <v>16</v>
      </c>
      <c r="J2041" s="101" t="s">
        <v>491</v>
      </c>
      <c r="K2041" s="126" t="s">
        <v>2276</v>
      </c>
      <c r="L2041" s="130" t="s">
        <v>1071</v>
      </c>
      <c r="M2041" s="91" t="s">
        <v>492</v>
      </c>
    </row>
    <row r="2042" spans="1:13" x14ac:dyDescent="0.2">
      <c r="A2042" s="191">
        <v>42210</v>
      </c>
      <c r="B2042" s="132" t="s">
        <v>755</v>
      </c>
      <c r="C2042" s="165" t="s">
        <v>226</v>
      </c>
      <c r="D2042" s="131" t="s">
        <v>15</v>
      </c>
      <c r="E2042" s="157">
        <v>5000</v>
      </c>
      <c r="F2042" s="97">
        <f t="shared" si="70"/>
        <v>7.6224508618705187</v>
      </c>
      <c r="G2042" s="96">
        <f t="shared" si="71"/>
        <v>8.6219651113906153</v>
      </c>
      <c r="H2042" s="127">
        <v>579.91420000000005</v>
      </c>
      <c r="I2042" s="152" t="s">
        <v>16</v>
      </c>
      <c r="J2042" s="101" t="s">
        <v>491</v>
      </c>
      <c r="K2042" s="126" t="s">
        <v>2276</v>
      </c>
      <c r="L2042" s="130" t="s">
        <v>1071</v>
      </c>
      <c r="M2042" s="91" t="s">
        <v>492</v>
      </c>
    </row>
    <row r="2043" spans="1:13" x14ac:dyDescent="0.2">
      <c r="A2043" s="191">
        <v>42210</v>
      </c>
      <c r="B2043" s="132" t="s">
        <v>2277</v>
      </c>
      <c r="C2043" s="165" t="s">
        <v>226</v>
      </c>
      <c r="D2043" s="131" t="s">
        <v>15</v>
      </c>
      <c r="E2043" s="157">
        <v>5000</v>
      </c>
      <c r="F2043" s="97">
        <f t="shared" si="70"/>
        <v>7.6224508618705187</v>
      </c>
      <c r="G2043" s="96">
        <f t="shared" si="71"/>
        <v>8.6219651113906153</v>
      </c>
      <c r="H2043" s="127">
        <v>579.91420000000005</v>
      </c>
      <c r="I2043" s="152" t="s">
        <v>16</v>
      </c>
      <c r="J2043" s="101" t="s">
        <v>491</v>
      </c>
      <c r="K2043" s="126" t="s">
        <v>2276</v>
      </c>
      <c r="L2043" s="130" t="s">
        <v>1071</v>
      </c>
      <c r="M2043" s="91" t="s">
        <v>492</v>
      </c>
    </row>
    <row r="2044" spans="1:13" x14ac:dyDescent="0.2">
      <c r="A2044" s="191">
        <v>42210</v>
      </c>
      <c r="B2044" s="132" t="s">
        <v>1819</v>
      </c>
      <c r="C2044" s="165" t="s">
        <v>226</v>
      </c>
      <c r="D2044" s="131" t="s">
        <v>15</v>
      </c>
      <c r="E2044" s="157">
        <v>5000</v>
      </c>
      <c r="F2044" s="97">
        <f t="shared" si="70"/>
        <v>7.6224508618705187</v>
      </c>
      <c r="G2044" s="96">
        <f t="shared" si="71"/>
        <v>8.6219651113906153</v>
      </c>
      <c r="H2044" s="127">
        <v>579.91420000000005</v>
      </c>
      <c r="I2044" s="152" t="s">
        <v>16</v>
      </c>
      <c r="J2044" s="101" t="s">
        <v>491</v>
      </c>
      <c r="K2044" s="126" t="s">
        <v>2276</v>
      </c>
      <c r="L2044" s="130" t="s">
        <v>1071</v>
      </c>
      <c r="M2044" s="91" t="s">
        <v>492</v>
      </c>
    </row>
    <row r="2045" spans="1:13" x14ac:dyDescent="0.2">
      <c r="A2045" s="191">
        <v>42210</v>
      </c>
      <c r="B2045" s="132" t="s">
        <v>2278</v>
      </c>
      <c r="C2045" s="165" t="s">
        <v>226</v>
      </c>
      <c r="D2045" s="131" t="s">
        <v>15</v>
      </c>
      <c r="E2045" s="157">
        <v>5000</v>
      </c>
      <c r="F2045" s="97">
        <f t="shared" si="70"/>
        <v>7.6224508618705187</v>
      </c>
      <c r="G2045" s="96">
        <f t="shared" si="71"/>
        <v>8.6219651113906153</v>
      </c>
      <c r="H2045" s="127">
        <v>579.91420000000005</v>
      </c>
      <c r="I2045" s="152" t="s">
        <v>16</v>
      </c>
      <c r="J2045" s="101" t="s">
        <v>491</v>
      </c>
      <c r="K2045" s="126" t="s">
        <v>2276</v>
      </c>
      <c r="L2045" s="130" t="s">
        <v>1071</v>
      </c>
      <c r="M2045" s="91" t="s">
        <v>492</v>
      </c>
    </row>
    <row r="2046" spans="1:13" x14ac:dyDescent="0.2">
      <c r="A2046" s="191">
        <v>42210</v>
      </c>
      <c r="B2046" s="132" t="s">
        <v>753</v>
      </c>
      <c r="C2046" s="165" t="s">
        <v>226</v>
      </c>
      <c r="D2046" s="131" t="s">
        <v>15</v>
      </c>
      <c r="E2046" s="157">
        <v>5000</v>
      </c>
      <c r="F2046" s="97">
        <f t="shared" si="70"/>
        <v>7.6224508618705187</v>
      </c>
      <c r="G2046" s="96">
        <f t="shared" si="71"/>
        <v>8.6219651113906153</v>
      </c>
      <c r="H2046" s="127">
        <v>579.91420000000005</v>
      </c>
      <c r="I2046" s="152" t="s">
        <v>16</v>
      </c>
      <c r="J2046" s="101" t="s">
        <v>491</v>
      </c>
      <c r="K2046" s="126" t="s">
        <v>2276</v>
      </c>
      <c r="L2046" s="130" t="s">
        <v>1071</v>
      </c>
      <c r="M2046" s="91" t="s">
        <v>492</v>
      </c>
    </row>
    <row r="2047" spans="1:13" x14ac:dyDescent="0.2">
      <c r="A2047" s="191">
        <v>42210</v>
      </c>
      <c r="B2047" s="132" t="s">
        <v>1614</v>
      </c>
      <c r="C2047" s="165" t="s">
        <v>226</v>
      </c>
      <c r="D2047" s="131" t="s">
        <v>15</v>
      </c>
      <c r="E2047" s="157">
        <v>15000</v>
      </c>
      <c r="F2047" s="97">
        <f t="shared" si="70"/>
        <v>22.867352585611556</v>
      </c>
      <c r="G2047" s="96">
        <f t="shared" si="71"/>
        <v>25.865895334171846</v>
      </c>
      <c r="H2047" s="127">
        <v>579.91420000000005</v>
      </c>
      <c r="I2047" s="152" t="s">
        <v>16</v>
      </c>
      <c r="J2047" s="101" t="s">
        <v>491</v>
      </c>
      <c r="K2047" s="126" t="s">
        <v>2276</v>
      </c>
      <c r="L2047" s="130" t="s">
        <v>1071</v>
      </c>
      <c r="M2047" s="91" t="s">
        <v>492</v>
      </c>
    </row>
    <row r="2048" spans="1:13" x14ac:dyDescent="0.2">
      <c r="A2048" s="191">
        <v>42210</v>
      </c>
      <c r="B2048" s="132" t="s">
        <v>1822</v>
      </c>
      <c r="C2048" s="165" t="s">
        <v>226</v>
      </c>
      <c r="D2048" s="131" t="s">
        <v>15</v>
      </c>
      <c r="E2048" s="157">
        <v>15000</v>
      </c>
      <c r="F2048" s="97">
        <f t="shared" si="70"/>
        <v>22.867352585611556</v>
      </c>
      <c r="G2048" s="96">
        <f t="shared" si="71"/>
        <v>25.865895334171846</v>
      </c>
      <c r="H2048" s="127">
        <v>579.91420000000005</v>
      </c>
      <c r="I2048" s="152" t="s">
        <v>16</v>
      </c>
      <c r="J2048" s="101" t="s">
        <v>491</v>
      </c>
      <c r="K2048" s="126" t="s">
        <v>2276</v>
      </c>
      <c r="L2048" s="130" t="s">
        <v>1071</v>
      </c>
      <c r="M2048" s="91" t="s">
        <v>492</v>
      </c>
    </row>
    <row r="2049" spans="1:13" x14ac:dyDescent="0.2">
      <c r="A2049" s="191">
        <v>42210</v>
      </c>
      <c r="B2049" s="132" t="s">
        <v>1823</v>
      </c>
      <c r="C2049" s="165" t="s">
        <v>226</v>
      </c>
      <c r="D2049" s="131" t="s">
        <v>15</v>
      </c>
      <c r="E2049" s="157">
        <v>15000</v>
      </c>
      <c r="F2049" s="97">
        <f t="shared" si="70"/>
        <v>22.867352585611556</v>
      </c>
      <c r="G2049" s="96">
        <f t="shared" si="71"/>
        <v>25.865895334171846</v>
      </c>
      <c r="H2049" s="127">
        <v>579.91420000000005</v>
      </c>
      <c r="I2049" s="152" t="s">
        <v>16</v>
      </c>
      <c r="J2049" s="101" t="s">
        <v>491</v>
      </c>
      <c r="K2049" s="126" t="s">
        <v>2276</v>
      </c>
      <c r="L2049" s="130" t="s">
        <v>1071</v>
      </c>
      <c r="M2049" s="91" t="s">
        <v>492</v>
      </c>
    </row>
    <row r="2050" spans="1:13" x14ac:dyDescent="0.2">
      <c r="A2050" s="191">
        <v>42210</v>
      </c>
      <c r="B2050" s="132" t="s">
        <v>1612</v>
      </c>
      <c r="C2050" s="165" t="s">
        <v>226</v>
      </c>
      <c r="D2050" s="131" t="s">
        <v>15</v>
      </c>
      <c r="E2050" s="157">
        <v>15000</v>
      </c>
      <c r="F2050" s="97">
        <f t="shared" ref="F2050:F2113" si="72">E2050/655.957</f>
        <v>22.867352585611556</v>
      </c>
      <c r="G2050" s="96">
        <f t="shared" ref="G2050:G2113" si="73">E2050/H2050</f>
        <v>25.865895334171846</v>
      </c>
      <c r="H2050" s="127">
        <v>579.91420000000005</v>
      </c>
      <c r="I2050" s="152" t="s">
        <v>16</v>
      </c>
      <c r="J2050" s="101" t="s">
        <v>491</v>
      </c>
      <c r="K2050" s="126" t="s">
        <v>2276</v>
      </c>
      <c r="L2050" s="130" t="s">
        <v>1071</v>
      </c>
      <c r="M2050" s="91" t="s">
        <v>492</v>
      </c>
    </row>
    <row r="2051" spans="1:13" x14ac:dyDescent="0.2">
      <c r="A2051" s="191">
        <v>42210</v>
      </c>
      <c r="B2051" s="132" t="s">
        <v>1611</v>
      </c>
      <c r="C2051" s="165" t="s">
        <v>226</v>
      </c>
      <c r="D2051" s="131" t="s">
        <v>15</v>
      </c>
      <c r="E2051" s="157">
        <v>15000</v>
      </c>
      <c r="F2051" s="97">
        <f t="shared" si="72"/>
        <v>22.867352585611556</v>
      </c>
      <c r="G2051" s="96">
        <f t="shared" si="73"/>
        <v>25.865895334171846</v>
      </c>
      <c r="H2051" s="127">
        <v>579.91420000000005</v>
      </c>
      <c r="I2051" s="152" t="s">
        <v>16</v>
      </c>
      <c r="J2051" s="101" t="s">
        <v>491</v>
      </c>
      <c r="K2051" s="126" t="s">
        <v>2276</v>
      </c>
      <c r="L2051" s="130" t="s">
        <v>1071</v>
      </c>
      <c r="M2051" s="91" t="s">
        <v>492</v>
      </c>
    </row>
    <row r="2052" spans="1:13" x14ac:dyDescent="0.2">
      <c r="A2052" s="191">
        <v>42210</v>
      </c>
      <c r="B2052" s="132" t="s">
        <v>2279</v>
      </c>
      <c r="C2052" s="165" t="s">
        <v>226</v>
      </c>
      <c r="D2052" s="131" t="s">
        <v>15</v>
      </c>
      <c r="E2052" s="157">
        <v>15000</v>
      </c>
      <c r="F2052" s="97">
        <f t="shared" si="72"/>
        <v>22.867352585611556</v>
      </c>
      <c r="G2052" s="96">
        <f t="shared" si="73"/>
        <v>25.865895334171846</v>
      </c>
      <c r="H2052" s="127">
        <v>579.91420000000005</v>
      </c>
      <c r="I2052" s="152" t="s">
        <v>16</v>
      </c>
      <c r="J2052" s="101" t="s">
        <v>491</v>
      </c>
      <c r="K2052" s="126" t="s">
        <v>2276</v>
      </c>
      <c r="L2052" s="130" t="s">
        <v>1071</v>
      </c>
      <c r="M2052" s="91" t="s">
        <v>492</v>
      </c>
    </row>
    <row r="2053" spans="1:13" x14ac:dyDescent="0.2">
      <c r="A2053" s="191">
        <v>42210</v>
      </c>
      <c r="B2053" s="132" t="s">
        <v>2280</v>
      </c>
      <c r="C2053" s="165" t="s">
        <v>158</v>
      </c>
      <c r="D2053" s="131" t="s">
        <v>8</v>
      </c>
      <c r="E2053" s="157">
        <v>300000</v>
      </c>
      <c r="F2053" s="97">
        <f t="shared" si="72"/>
        <v>457.34705171223112</v>
      </c>
      <c r="G2053" s="96">
        <f t="shared" si="73"/>
        <v>517.31790668343695</v>
      </c>
      <c r="H2053" s="127">
        <v>579.91420000000005</v>
      </c>
      <c r="I2053" s="152" t="s">
        <v>12</v>
      </c>
      <c r="J2053" s="101" t="s">
        <v>491</v>
      </c>
      <c r="K2053" s="126" t="s">
        <v>2281</v>
      </c>
      <c r="L2053" s="130" t="s">
        <v>1071</v>
      </c>
      <c r="M2053" s="91" t="s">
        <v>492</v>
      </c>
    </row>
    <row r="2054" spans="1:13" x14ac:dyDescent="0.2">
      <c r="A2054" s="191">
        <v>42210</v>
      </c>
      <c r="B2054" s="132" t="s">
        <v>2282</v>
      </c>
      <c r="C2054" s="89" t="s">
        <v>117</v>
      </c>
      <c r="D2054" s="131" t="s">
        <v>9</v>
      </c>
      <c r="E2054" s="157">
        <v>1100</v>
      </c>
      <c r="F2054" s="97">
        <f t="shared" si="72"/>
        <v>1.6769391896115142</v>
      </c>
      <c r="G2054" s="96">
        <f t="shared" si="73"/>
        <v>1.8968323245059353</v>
      </c>
      <c r="H2054" s="127">
        <v>579.91420000000005</v>
      </c>
      <c r="I2054" s="152" t="s">
        <v>58</v>
      </c>
      <c r="J2054" s="101" t="s">
        <v>491</v>
      </c>
      <c r="K2054" s="126" t="s">
        <v>2283</v>
      </c>
      <c r="L2054" s="130" t="s">
        <v>1071</v>
      </c>
      <c r="M2054" s="91" t="s">
        <v>492</v>
      </c>
    </row>
    <row r="2055" spans="1:13" x14ac:dyDescent="0.2">
      <c r="A2055" s="191">
        <v>42210</v>
      </c>
      <c r="B2055" s="132" t="s">
        <v>2284</v>
      </c>
      <c r="C2055" s="89" t="s">
        <v>117</v>
      </c>
      <c r="D2055" s="131" t="s">
        <v>9</v>
      </c>
      <c r="E2055" s="157">
        <v>1200</v>
      </c>
      <c r="F2055" s="97">
        <f t="shared" si="72"/>
        <v>1.8293882068489247</v>
      </c>
      <c r="G2055" s="96">
        <f t="shared" si="73"/>
        <v>2.0692716267337476</v>
      </c>
      <c r="H2055" s="127">
        <v>579.91420000000005</v>
      </c>
      <c r="I2055" s="152" t="s">
        <v>58</v>
      </c>
      <c r="J2055" s="101" t="s">
        <v>491</v>
      </c>
      <c r="K2055" s="126" t="s">
        <v>2283</v>
      </c>
      <c r="L2055" s="130" t="s">
        <v>1071</v>
      </c>
      <c r="M2055" s="91" t="s">
        <v>492</v>
      </c>
    </row>
    <row r="2056" spans="1:13" x14ac:dyDescent="0.2">
      <c r="A2056" s="191">
        <v>42211</v>
      </c>
      <c r="B2056" s="132" t="s">
        <v>2285</v>
      </c>
      <c r="C2056" s="165" t="s">
        <v>117</v>
      </c>
      <c r="D2056" s="131" t="s">
        <v>11</v>
      </c>
      <c r="E2056" s="157">
        <v>1000</v>
      </c>
      <c r="F2056" s="97">
        <f t="shared" si="72"/>
        <v>1.5244901723741038</v>
      </c>
      <c r="G2056" s="96">
        <f t="shared" si="73"/>
        <v>1.724393022278123</v>
      </c>
      <c r="H2056" s="127">
        <v>579.91420000000005</v>
      </c>
      <c r="I2056" s="152" t="s">
        <v>61</v>
      </c>
      <c r="J2056" s="101" t="s">
        <v>491</v>
      </c>
      <c r="K2056" s="126" t="s">
        <v>2286</v>
      </c>
      <c r="L2056" s="130" t="s">
        <v>1071</v>
      </c>
      <c r="M2056" s="91" t="s">
        <v>492</v>
      </c>
    </row>
    <row r="2057" spans="1:13" x14ac:dyDescent="0.2">
      <c r="A2057" s="191">
        <v>42211</v>
      </c>
      <c r="B2057" s="132" t="s">
        <v>2287</v>
      </c>
      <c r="C2057" s="165" t="s">
        <v>117</v>
      </c>
      <c r="D2057" s="131" t="s">
        <v>11</v>
      </c>
      <c r="E2057" s="157">
        <v>1000</v>
      </c>
      <c r="F2057" s="97">
        <f t="shared" si="72"/>
        <v>1.5244901723741038</v>
      </c>
      <c r="G2057" s="96">
        <f t="shared" si="73"/>
        <v>1.724393022278123</v>
      </c>
      <c r="H2057" s="127">
        <v>579.91420000000005</v>
      </c>
      <c r="I2057" s="152" t="s">
        <v>61</v>
      </c>
      <c r="J2057" s="101" t="s">
        <v>491</v>
      </c>
      <c r="K2057" s="126" t="s">
        <v>2286</v>
      </c>
      <c r="L2057" s="130" t="s">
        <v>1071</v>
      </c>
      <c r="M2057" s="91" t="s">
        <v>492</v>
      </c>
    </row>
    <row r="2058" spans="1:13" x14ac:dyDescent="0.2">
      <c r="A2058" s="191">
        <v>42211</v>
      </c>
      <c r="B2058" s="132" t="s">
        <v>2288</v>
      </c>
      <c r="C2058" s="165" t="s">
        <v>117</v>
      </c>
      <c r="D2058" s="131" t="s">
        <v>8</v>
      </c>
      <c r="E2058" s="157">
        <v>2000</v>
      </c>
      <c r="F2058" s="97">
        <f t="shared" si="72"/>
        <v>3.0489803447482076</v>
      </c>
      <c r="G2058" s="96">
        <f t="shared" si="73"/>
        <v>3.4487860445562459</v>
      </c>
      <c r="H2058" s="127">
        <v>579.91420000000005</v>
      </c>
      <c r="I2058" s="152" t="s">
        <v>59</v>
      </c>
      <c r="J2058" s="101" t="s">
        <v>491</v>
      </c>
      <c r="K2058" s="126" t="s">
        <v>2289</v>
      </c>
      <c r="L2058" s="130" t="s">
        <v>1071</v>
      </c>
      <c r="M2058" s="91" t="s">
        <v>492</v>
      </c>
    </row>
    <row r="2059" spans="1:13" x14ac:dyDescent="0.2">
      <c r="A2059" s="191">
        <v>42211</v>
      </c>
      <c r="B2059" s="132" t="s">
        <v>2290</v>
      </c>
      <c r="C2059" s="165" t="s">
        <v>117</v>
      </c>
      <c r="D2059" s="131" t="s">
        <v>8</v>
      </c>
      <c r="E2059" s="157">
        <v>2000</v>
      </c>
      <c r="F2059" s="97">
        <f t="shared" si="72"/>
        <v>3.0489803447482076</v>
      </c>
      <c r="G2059" s="96">
        <f t="shared" si="73"/>
        <v>3.4487860445562459</v>
      </c>
      <c r="H2059" s="127">
        <v>579.91420000000005</v>
      </c>
      <c r="I2059" s="152" t="s">
        <v>59</v>
      </c>
      <c r="J2059" s="101" t="s">
        <v>491</v>
      </c>
      <c r="K2059" s="126" t="s">
        <v>2289</v>
      </c>
      <c r="L2059" s="130" t="s">
        <v>1071</v>
      </c>
      <c r="M2059" s="91" t="s">
        <v>492</v>
      </c>
    </row>
    <row r="2060" spans="1:13" x14ac:dyDescent="0.2">
      <c r="A2060" s="191">
        <v>42211</v>
      </c>
      <c r="B2060" s="132" t="s">
        <v>2291</v>
      </c>
      <c r="C2060" s="165" t="s">
        <v>117</v>
      </c>
      <c r="D2060" s="131" t="s">
        <v>15</v>
      </c>
      <c r="E2060" s="157">
        <v>1600</v>
      </c>
      <c r="F2060" s="97">
        <f t="shared" si="72"/>
        <v>2.4391842757985662</v>
      </c>
      <c r="G2060" s="96">
        <f t="shared" si="73"/>
        <v>2.759028835644997</v>
      </c>
      <c r="H2060" s="127">
        <v>579.91420000000005</v>
      </c>
      <c r="I2060" s="152" t="s">
        <v>16</v>
      </c>
      <c r="J2060" s="101" t="s">
        <v>491</v>
      </c>
      <c r="K2060" s="126" t="s">
        <v>2292</v>
      </c>
      <c r="L2060" s="130" t="s">
        <v>1071</v>
      </c>
      <c r="M2060" s="91" t="s">
        <v>492</v>
      </c>
    </row>
    <row r="2061" spans="1:13" x14ac:dyDescent="0.2">
      <c r="A2061" s="191">
        <v>42211</v>
      </c>
      <c r="B2061" s="132" t="s">
        <v>2293</v>
      </c>
      <c r="C2061" s="165" t="s">
        <v>117</v>
      </c>
      <c r="D2061" s="131" t="s">
        <v>15</v>
      </c>
      <c r="E2061" s="157">
        <v>1600</v>
      </c>
      <c r="F2061" s="97">
        <f t="shared" si="72"/>
        <v>2.4391842757985662</v>
      </c>
      <c r="G2061" s="96">
        <f t="shared" si="73"/>
        <v>2.759028835644997</v>
      </c>
      <c r="H2061" s="127">
        <v>579.91420000000005</v>
      </c>
      <c r="I2061" s="152" t="s">
        <v>16</v>
      </c>
      <c r="J2061" s="101" t="s">
        <v>491</v>
      </c>
      <c r="K2061" s="126" t="s">
        <v>2292</v>
      </c>
      <c r="L2061" s="130" t="s">
        <v>1071</v>
      </c>
      <c r="M2061" s="91" t="s">
        <v>492</v>
      </c>
    </row>
    <row r="2062" spans="1:13" x14ac:dyDescent="0.2">
      <c r="A2062" s="191">
        <v>42211</v>
      </c>
      <c r="B2062" s="132" t="s">
        <v>2294</v>
      </c>
      <c r="C2062" s="89" t="s">
        <v>117</v>
      </c>
      <c r="D2062" s="131" t="s">
        <v>9</v>
      </c>
      <c r="E2062" s="157">
        <v>1000</v>
      </c>
      <c r="F2062" s="97">
        <f t="shared" si="72"/>
        <v>1.5244901723741038</v>
      </c>
      <c r="G2062" s="96">
        <f t="shared" si="73"/>
        <v>1.724393022278123</v>
      </c>
      <c r="H2062" s="127">
        <v>579.91420000000005</v>
      </c>
      <c r="I2062" s="152" t="s">
        <v>58</v>
      </c>
      <c r="J2062" s="101" t="s">
        <v>491</v>
      </c>
      <c r="K2062" s="126" t="s">
        <v>2262</v>
      </c>
      <c r="L2062" s="130" t="s">
        <v>1071</v>
      </c>
      <c r="M2062" s="91" t="s">
        <v>492</v>
      </c>
    </row>
    <row r="2063" spans="1:13" x14ac:dyDescent="0.2">
      <c r="A2063" s="191">
        <v>42211</v>
      </c>
      <c r="B2063" s="132" t="s">
        <v>2295</v>
      </c>
      <c r="C2063" s="89" t="s">
        <v>117</v>
      </c>
      <c r="D2063" s="131" t="s">
        <v>9</v>
      </c>
      <c r="E2063" s="157">
        <v>1000</v>
      </c>
      <c r="F2063" s="97">
        <f t="shared" si="72"/>
        <v>1.5244901723741038</v>
      </c>
      <c r="G2063" s="96">
        <f t="shared" si="73"/>
        <v>1.724393022278123</v>
      </c>
      <c r="H2063" s="127">
        <v>579.91420000000005</v>
      </c>
      <c r="I2063" s="152" t="s">
        <v>58</v>
      </c>
      <c r="J2063" s="101" t="s">
        <v>491</v>
      </c>
      <c r="K2063" s="126" t="s">
        <v>2262</v>
      </c>
      <c r="L2063" s="130" t="s">
        <v>1071</v>
      </c>
      <c r="M2063" s="91" t="s">
        <v>492</v>
      </c>
    </row>
    <row r="2064" spans="1:13" x14ac:dyDescent="0.2">
      <c r="A2064" s="191">
        <v>42213</v>
      </c>
      <c r="B2064" s="132" t="s">
        <v>289</v>
      </c>
      <c r="C2064" s="165" t="s">
        <v>117</v>
      </c>
      <c r="D2064" s="131" t="s">
        <v>8</v>
      </c>
      <c r="E2064" s="157">
        <v>1500</v>
      </c>
      <c r="F2064" s="97">
        <f t="shared" si="72"/>
        <v>2.2867352585611558</v>
      </c>
      <c r="G2064" s="96">
        <f t="shared" si="73"/>
        <v>2.5865895334171847</v>
      </c>
      <c r="H2064" s="127">
        <v>579.91420000000005</v>
      </c>
      <c r="I2064" s="152" t="s">
        <v>12</v>
      </c>
      <c r="J2064" s="101" t="s">
        <v>491</v>
      </c>
      <c r="K2064" s="126" t="s">
        <v>2296</v>
      </c>
      <c r="L2064" s="130" t="s">
        <v>1071</v>
      </c>
      <c r="M2064" s="91" t="s">
        <v>492</v>
      </c>
    </row>
    <row r="2065" spans="1:13" x14ac:dyDescent="0.2">
      <c r="A2065" s="191">
        <v>42213</v>
      </c>
      <c r="B2065" s="132" t="s">
        <v>444</v>
      </c>
      <c r="C2065" s="165" t="s">
        <v>117</v>
      </c>
      <c r="D2065" s="131" t="s">
        <v>8</v>
      </c>
      <c r="E2065" s="157">
        <v>1500</v>
      </c>
      <c r="F2065" s="97">
        <f t="shared" si="72"/>
        <v>2.2867352585611558</v>
      </c>
      <c r="G2065" s="96">
        <f t="shared" si="73"/>
        <v>2.5865895334171847</v>
      </c>
      <c r="H2065" s="127">
        <v>579.91420000000005</v>
      </c>
      <c r="I2065" s="152" t="s">
        <v>12</v>
      </c>
      <c r="J2065" s="101" t="s">
        <v>491</v>
      </c>
      <c r="K2065" s="126" t="s">
        <v>2296</v>
      </c>
      <c r="L2065" s="130" t="s">
        <v>1071</v>
      </c>
      <c r="M2065" s="91" t="s">
        <v>492</v>
      </c>
    </row>
    <row r="2066" spans="1:13" x14ac:dyDescent="0.2">
      <c r="A2066" s="191">
        <v>42213</v>
      </c>
      <c r="B2066" s="132" t="s">
        <v>263</v>
      </c>
      <c r="C2066" s="165" t="s">
        <v>237</v>
      </c>
      <c r="D2066" s="131" t="s">
        <v>8</v>
      </c>
      <c r="E2066" s="157">
        <v>1500</v>
      </c>
      <c r="F2066" s="97">
        <f t="shared" si="72"/>
        <v>2.2867352585611558</v>
      </c>
      <c r="G2066" s="96">
        <f t="shared" si="73"/>
        <v>2.5865895334171847</v>
      </c>
      <c r="H2066" s="127">
        <v>579.91420000000005</v>
      </c>
      <c r="I2066" s="152" t="s">
        <v>12</v>
      </c>
      <c r="J2066" s="101" t="s">
        <v>491</v>
      </c>
      <c r="K2066" s="126" t="s">
        <v>2297</v>
      </c>
      <c r="L2066" s="130" t="s">
        <v>1071</v>
      </c>
      <c r="M2066" s="91" t="s">
        <v>492</v>
      </c>
    </row>
    <row r="2067" spans="1:13" x14ac:dyDescent="0.2">
      <c r="A2067" s="191">
        <v>42213</v>
      </c>
      <c r="B2067" s="132" t="s">
        <v>2298</v>
      </c>
      <c r="C2067" s="89" t="s">
        <v>117</v>
      </c>
      <c r="D2067" s="131" t="s">
        <v>9</v>
      </c>
      <c r="E2067" s="157">
        <v>850</v>
      </c>
      <c r="F2067" s="97">
        <f t="shared" si="72"/>
        <v>1.2958166465179883</v>
      </c>
      <c r="G2067" s="96">
        <f t="shared" si="73"/>
        <v>1.4657340689364047</v>
      </c>
      <c r="H2067" s="127">
        <v>579.91420000000005</v>
      </c>
      <c r="I2067" s="152" t="s">
        <v>58</v>
      </c>
      <c r="J2067" s="101" t="s">
        <v>491</v>
      </c>
      <c r="K2067" s="126" t="s">
        <v>2297</v>
      </c>
      <c r="L2067" s="130" t="s">
        <v>1071</v>
      </c>
      <c r="M2067" s="91" t="s">
        <v>492</v>
      </c>
    </row>
    <row r="2068" spans="1:13" x14ac:dyDescent="0.2">
      <c r="A2068" s="191">
        <v>42213</v>
      </c>
      <c r="B2068" s="132" t="s">
        <v>1525</v>
      </c>
      <c r="C2068" s="89" t="s">
        <v>117</v>
      </c>
      <c r="D2068" s="131" t="s">
        <v>9</v>
      </c>
      <c r="E2068" s="157">
        <v>700</v>
      </c>
      <c r="F2068" s="97">
        <f t="shared" si="72"/>
        <v>1.0671431206618727</v>
      </c>
      <c r="G2068" s="96">
        <f t="shared" si="73"/>
        <v>1.2070751155946862</v>
      </c>
      <c r="H2068" s="127">
        <v>579.91420000000005</v>
      </c>
      <c r="I2068" s="152" t="s">
        <v>58</v>
      </c>
      <c r="J2068" s="101" t="s">
        <v>491</v>
      </c>
      <c r="K2068" s="126" t="s">
        <v>2297</v>
      </c>
      <c r="L2068" s="130" t="s">
        <v>1071</v>
      </c>
      <c r="M2068" s="91" t="s">
        <v>492</v>
      </c>
    </row>
    <row r="2069" spans="1:13" x14ac:dyDescent="0.2">
      <c r="A2069" s="191">
        <v>42213</v>
      </c>
      <c r="B2069" s="132" t="s">
        <v>1773</v>
      </c>
      <c r="C2069" s="89" t="s">
        <v>126</v>
      </c>
      <c r="D2069" s="131" t="s">
        <v>9</v>
      </c>
      <c r="E2069" s="157">
        <v>100000</v>
      </c>
      <c r="F2069" s="97">
        <f t="shared" si="72"/>
        <v>152.44901723741037</v>
      </c>
      <c r="G2069" s="96">
        <f t="shared" si="73"/>
        <v>172.43930222781231</v>
      </c>
      <c r="H2069" s="127">
        <v>579.91420000000005</v>
      </c>
      <c r="I2069" s="152" t="s">
        <v>58</v>
      </c>
      <c r="J2069" s="101" t="s">
        <v>491</v>
      </c>
      <c r="K2069" s="126" t="s">
        <v>2297</v>
      </c>
      <c r="L2069" s="130" t="s">
        <v>1071</v>
      </c>
      <c r="M2069" s="91" t="s">
        <v>492</v>
      </c>
    </row>
    <row r="2070" spans="1:13" x14ac:dyDescent="0.2">
      <c r="A2070" s="191">
        <v>42213</v>
      </c>
      <c r="B2070" s="132" t="s">
        <v>2299</v>
      </c>
      <c r="C2070" s="89" t="s">
        <v>117</v>
      </c>
      <c r="D2070" s="131" t="s">
        <v>9</v>
      </c>
      <c r="E2070" s="157">
        <v>1100</v>
      </c>
      <c r="F2070" s="97">
        <f t="shared" si="72"/>
        <v>1.6769391896115142</v>
      </c>
      <c r="G2070" s="96">
        <f t="shared" si="73"/>
        <v>1.8968323245059353</v>
      </c>
      <c r="H2070" s="127">
        <v>579.91420000000005</v>
      </c>
      <c r="I2070" s="152" t="s">
        <v>58</v>
      </c>
      <c r="J2070" s="101" t="s">
        <v>491</v>
      </c>
      <c r="K2070" s="126" t="s">
        <v>2297</v>
      </c>
      <c r="L2070" s="130" t="s">
        <v>1071</v>
      </c>
      <c r="M2070" s="91" t="s">
        <v>492</v>
      </c>
    </row>
    <row r="2071" spans="1:13" x14ac:dyDescent="0.2">
      <c r="A2071" s="191">
        <v>42214</v>
      </c>
      <c r="B2071" s="132" t="s">
        <v>2300</v>
      </c>
      <c r="C2071" s="165" t="s">
        <v>117</v>
      </c>
      <c r="D2071" s="131" t="s">
        <v>11</v>
      </c>
      <c r="E2071" s="157">
        <v>850</v>
      </c>
      <c r="F2071" s="97">
        <f t="shared" si="72"/>
        <v>1.2958166465179883</v>
      </c>
      <c r="G2071" s="96">
        <f t="shared" si="73"/>
        <v>1.4657340689364047</v>
      </c>
      <c r="H2071" s="127">
        <v>579.91420000000005</v>
      </c>
      <c r="I2071" s="152" t="s">
        <v>61</v>
      </c>
      <c r="J2071" s="101" t="s">
        <v>491</v>
      </c>
      <c r="K2071" s="126" t="s">
        <v>2301</v>
      </c>
      <c r="L2071" s="130" t="s">
        <v>1071</v>
      </c>
      <c r="M2071" s="91" t="s">
        <v>492</v>
      </c>
    </row>
    <row r="2072" spans="1:13" x14ac:dyDescent="0.2">
      <c r="A2072" s="191">
        <v>42214</v>
      </c>
      <c r="B2072" s="132" t="s">
        <v>2302</v>
      </c>
      <c r="C2072" s="165" t="s">
        <v>117</v>
      </c>
      <c r="D2072" s="131" t="s">
        <v>11</v>
      </c>
      <c r="E2072" s="157">
        <v>1200</v>
      </c>
      <c r="F2072" s="97">
        <f t="shared" si="72"/>
        <v>1.8293882068489247</v>
      </c>
      <c r="G2072" s="96">
        <f t="shared" si="73"/>
        <v>2.0692716267337476</v>
      </c>
      <c r="H2072" s="127">
        <v>579.91420000000005</v>
      </c>
      <c r="I2072" s="152" t="s">
        <v>61</v>
      </c>
      <c r="J2072" s="101" t="s">
        <v>491</v>
      </c>
      <c r="K2072" s="126" t="s">
        <v>2301</v>
      </c>
      <c r="L2072" s="130" t="s">
        <v>1071</v>
      </c>
      <c r="M2072" s="91" t="s">
        <v>492</v>
      </c>
    </row>
    <row r="2073" spans="1:13" x14ac:dyDescent="0.2">
      <c r="A2073" s="191">
        <v>42214</v>
      </c>
      <c r="B2073" s="132" t="s">
        <v>2303</v>
      </c>
      <c r="C2073" s="165" t="s">
        <v>117</v>
      </c>
      <c r="D2073" s="131" t="s">
        <v>11</v>
      </c>
      <c r="E2073" s="157">
        <v>800</v>
      </c>
      <c r="F2073" s="97">
        <f t="shared" si="72"/>
        <v>1.2195921378992831</v>
      </c>
      <c r="G2073" s="96">
        <f t="shared" si="73"/>
        <v>1.3795144178224985</v>
      </c>
      <c r="H2073" s="127">
        <v>579.91420000000005</v>
      </c>
      <c r="I2073" s="152" t="s">
        <v>61</v>
      </c>
      <c r="J2073" s="101" t="s">
        <v>491</v>
      </c>
      <c r="K2073" s="126" t="s">
        <v>2301</v>
      </c>
      <c r="L2073" s="130" t="s">
        <v>1071</v>
      </c>
      <c r="M2073" s="91" t="s">
        <v>492</v>
      </c>
    </row>
    <row r="2074" spans="1:13" x14ac:dyDescent="0.2">
      <c r="A2074" s="191">
        <v>42214</v>
      </c>
      <c r="B2074" s="132" t="s">
        <v>2304</v>
      </c>
      <c r="C2074" s="165" t="s">
        <v>117</v>
      </c>
      <c r="D2074" s="131" t="s">
        <v>11</v>
      </c>
      <c r="E2074" s="157">
        <v>800</v>
      </c>
      <c r="F2074" s="97">
        <f t="shared" si="72"/>
        <v>1.2195921378992831</v>
      </c>
      <c r="G2074" s="96">
        <f t="shared" si="73"/>
        <v>1.3795144178224985</v>
      </c>
      <c r="H2074" s="127">
        <v>579.91420000000005</v>
      </c>
      <c r="I2074" s="152" t="s">
        <v>61</v>
      </c>
      <c r="J2074" s="101" t="s">
        <v>491</v>
      </c>
      <c r="K2074" s="126" t="s">
        <v>2301</v>
      </c>
      <c r="L2074" s="130" t="s">
        <v>1071</v>
      </c>
      <c r="M2074" s="91" t="s">
        <v>492</v>
      </c>
    </row>
    <row r="2075" spans="1:13" x14ac:dyDescent="0.2">
      <c r="A2075" s="191">
        <v>42214</v>
      </c>
      <c r="B2075" s="132" t="s">
        <v>2305</v>
      </c>
      <c r="C2075" s="165" t="s">
        <v>117</v>
      </c>
      <c r="D2075" s="131" t="s">
        <v>11</v>
      </c>
      <c r="E2075" s="157">
        <v>2000</v>
      </c>
      <c r="F2075" s="97">
        <f t="shared" si="72"/>
        <v>3.0489803447482076</v>
      </c>
      <c r="G2075" s="96">
        <f t="shared" si="73"/>
        <v>3.4487860445562459</v>
      </c>
      <c r="H2075" s="127">
        <v>579.91420000000005</v>
      </c>
      <c r="I2075" s="152" t="s">
        <v>61</v>
      </c>
      <c r="J2075" s="101" t="s">
        <v>491</v>
      </c>
      <c r="K2075" s="126" t="s">
        <v>2306</v>
      </c>
      <c r="L2075" s="130" t="s">
        <v>1071</v>
      </c>
      <c r="M2075" s="91" t="s">
        <v>492</v>
      </c>
    </row>
    <row r="2076" spans="1:13" x14ac:dyDescent="0.2">
      <c r="A2076" s="191">
        <v>42214</v>
      </c>
      <c r="B2076" s="132" t="s">
        <v>2274</v>
      </c>
      <c r="C2076" s="165" t="s">
        <v>117</v>
      </c>
      <c r="D2076" s="131" t="s">
        <v>11</v>
      </c>
      <c r="E2076" s="157">
        <v>1200</v>
      </c>
      <c r="F2076" s="97">
        <f t="shared" si="72"/>
        <v>1.8293882068489247</v>
      </c>
      <c r="G2076" s="96">
        <f t="shared" si="73"/>
        <v>2.0692716267337476</v>
      </c>
      <c r="H2076" s="127">
        <v>579.91420000000005</v>
      </c>
      <c r="I2076" s="152" t="s">
        <v>61</v>
      </c>
      <c r="J2076" s="101" t="s">
        <v>491</v>
      </c>
      <c r="K2076" s="126" t="s">
        <v>2306</v>
      </c>
      <c r="L2076" s="130" t="s">
        <v>1071</v>
      </c>
      <c r="M2076" s="91" t="s">
        <v>492</v>
      </c>
    </row>
    <row r="2077" spans="1:13" x14ac:dyDescent="0.2">
      <c r="A2077" s="191">
        <v>42214</v>
      </c>
      <c r="B2077" s="132" t="s">
        <v>2307</v>
      </c>
      <c r="C2077" s="165" t="s">
        <v>117</v>
      </c>
      <c r="D2077" s="131" t="s">
        <v>8</v>
      </c>
      <c r="E2077" s="157">
        <v>1200</v>
      </c>
      <c r="F2077" s="97">
        <f t="shared" si="72"/>
        <v>1.8293882068489247</v>
      </c>
      <c r="G2077" s="96">
        <f t="shared" si="73"/>
        <v>2.0692716267337476</v>
      </c>
      <c r="H2077" s="127">
        <v>579.91420000000005</v>
      </c>
      <c r="I2077" s="152" t="s">
        <v>59</v>
      </c>
      <c r="J2077" s="101" t="s">
        <v>491</v>
      </c>
      <c r="K2077" s="126" t="s">
        <v>2308</v>
      </c>
      <c r="L2077" s="130" t="s">
        <v>1071</v>
      </c>
      <c r="M2077" s="91" t="s">
        <v>492</v>
      </c>
    </row>
    <row r="2078" spans="1:13" x14ac:dyDescent="0.2">
      <c r="A2078" s="191">
        <v>42214</v>
      </c>
      <c r="B2078" s="132" t="s">
        <v>2274</v>
      </c>
      <c r="C2078" s="165" t="s">
        <v>117</v>
      </c>
      <c r="D2078" s="131" t="s">
        <v>8</v>
      </c>
      <c r="E2078" s="157">
        <v>1200</v>
      </c>
      <c r="F2078" s="97">
        <f t="shared" si="72"/>
        <v>1.8293882068489247</v>
      </c>
      <c r="G2078" s="96">
        <f t="shared" si="73"/>
        <v>2.0692716267337476</v>
      </c>
      <c r="H2078" s="127">
        <v>579.91420000000005</v>
      </c>
      <c r="I2078" s="152" t="s">
        <v>59</v>
      </c>
      <c r="J2078" s="101" t="s">
        <v>491</v>
      </c>
      <c r="K2078" s="126" t="s">
        <v>2308</v>
      </c>
      <c r="L2078" s="130" t="s">
        <v>1071</v>
      </c>
      <c r="M2078" s="91" t="s">
        <v>492</v>
      </c>
    </row>
    <row r="2079" spans="1:13" x14ac:dyDescent="0.2">
      <c r="A2079" s="191">
        <v>42214</v>
      </c>
      <c r="B2079" s="132" t="s">
        <v>2309</v>
      </c>
      <c r="C2079" s="165" t="s">
        <v>117</v>
      </c>
      <c r="D2079" s="131" t="s">
        <v>15</v>
      </c>
      <c r="E2079" s="157">
        <v>850</v>
      </c>
      <c r="F2079" s="97">
        <f t="shared" si="72"/>
        <v>1.2958166465179883</v>
      </c>
      <c r="G2079" s="96">
        <f t="shared" si="73"/>
        <v>1.4657340689364047</v>
      </c>
      <c r="H2079" s="127">
        <v>579.91420000000005</v>
      </c>
      <c r="I2079" s="152" t="s">
        <v>16</v>
      </c>
      <c r="J2079" s="101" t="s">
        <v>491</v>
      </c>
      <c r="K2079" s="126" t="s">
        <v>2310</v>
      </c>
      <c r="L2079" s="130" t="s">
        <v>1071</v>
      </c>
      <c r="M2079" s="91" t="s">
        <v>492</v>
      </c>
    </row>
    <row r="2080" spans="1:13" x14ac:dyDescent="0.2">
      <c r="A2080" s="191">
        <v>42214</v>
      </c>
      <c r="B2080" s="132" t="s">
        <v>2311</v>
      </c>
      <c r="C2080" s="165" t="s">
        <v>117</v>
      </c>
      <c r="D2080" s="131" t="s">
        <v>15</v>
      </c>
      <c r="E2080" s="157">
        <v>1200</v>
      </c>
      <c r="F2080" s="97">
        <f t="shared" si="72"/>
        <v>1.8293882068489247</v>
      </c>
      <c r="G2080" s="96">
        <f t="shared" si="73"/>
        <v>2.0692716267337476</v>
      </c>
      <c r="H2080" s="127">
        <v>579.91420000000005</v>
      </c>
      <c r="I2080" s="152" t="s">
        <v>16</v>
      </c>
      <c r="J2080" s="101" t="s">
        <v>491</v>
      </c>
      <c r="K2080" s="126" t="s">
        <v>2310</v>
      </c>
      <c r="L2080" s="130" t="s">
        <v>1071</v>
      </c>
      <c r="M2080" s="91" t="s">
        <v>492</v>
      </c>
    </row>
    <row r="2081" spans="1:13" x14ac:dyDescent="0.2">
      <c r="A2081" s="191">
        <v>42214</v>
      </c>
      <c r="B2081" s="132" t="s">
        <v>2312</v>
      </c>
      <c r="C2081" s="165" t="s">
        <v>117</v>
      </c>
      <c r="D2081" s="131" t="s">
        <v>15</v>
      </c>
      <c r="E2081" s="157">
        <v>300</v>
      </c>
      <c r="F2081" s="97">
        <f t="shared" si="72"/>
        <v>0.45734705171223117</v>
      </c>
      <c r="G2081" s="96">
        <f t="shared" si="73"/>
        <v>0.51731790668343691</v>
      </c>
      <c r="H2081" s="127">
        <v>579.91420000000005</v>
      </c>
      <c r="I2081" s="152" t="s">
        <v>16</v>
      </c>
      <c r="J2081" s="101" t="s">
        <v>491</v>
      </c>
      <c r="K2081" s="126" t="s">
        <v>2310</v>
      </c>
      <c r="L2081" s="130" t="s">
        <v>1071</v>
      </c>
      <c r="M2081" s="91" t="s">
        <v>492</v>
      </c>
    </row>
    <row r="2082" spans="1:13" x14ac:dyDescent="0.2">
      <c r="A2082" s="191">
        <v>42214</v>
      </c>
      <c r="B2082" s="132" t="s">
        <v>2050</v>
      </c>
      <c r="C2082" s="165" t="s">
        <v>117</v>
      </c>
      <c r="D2082" s="131" t="s">
        <v>15</v>
      </c>
      <c r="E2082" s="157">
        <v>800</v>
      </c>
      <c r="F2082" s="97">
        <f t="shared" si="72"/>
        <v>1.2195921378992831</v>
      </c>
      <c r="G2082" s="96">
        <f t="shared" si="73"/>
        <v>1.3795144178224985</v>
      </c>
      <c r="H2082" s="127">
        <v>579.91420000000005</v>
      </c>
      <c r="I2082" s="152" t="s">
        <v>16</v>
      </c>
      <c r="J2082" s="101" t="s">
        <v>491</v>
      </c>
      <c r="K2082" s="126" t="s">
        <v>2310</v>
      </c>
      <c r="L2082" s="130" t="s">
        <v>1071</v>
      </c>
      <c r="M2082" s="91" t="s">
        <v>492</v>
      </c>
    </row>
    <row r="2083" spans="1:13" x14ac:dyDescent="0.2">
      <c r="A2083" s="191">
        <v>42214</v>
      </c>
      <c r="B2083" s="132" t="s">
        <v>2313</v>
      </c>
      <c r="C2083" s="165" t="s">
        <v>117</v>
      </c>
      <c r="D2083" s="131" t="s">
        <v>15</v>
      </c>
      <c r="E2083" s="157">
        <v>800</v>
      </c>
      <c r="F2083" s="97">
        <f t="shared" si="72"/>
        <v>1.2195921378992831</v>
      </c>
      <c r="G2083" s="96">
        <f t="shared" si="73"/>
        <v>1.3795144178224985</v>
      </c>
      <c r="H2083" s="127">
        <v>579.91420000000005</v>
      </c>
      <c r="I2083" s="152" t="s">
        <v>16</v>
      </c>
      <c r="J2083" s="101" t="s">
        <v>491</v>
      </c>
      <c r="K2083" s="126" t="s">
        <v>2310</v>
      </c>
      <c r="L2083" s="130" t="s">
        <v>1071</v>
      </c>
      <c r="M2083" s="91" t="s">
        <v>492</v>
      </c>
    </row>
    <row r="2084" spans="1:13" x14ac:dyDescent="0.2">
      <c r="A2084" s="191">
        <v>42214</v>
      </c>
      <c r="B2084" s="132" t="s">
        <v>2314</v>
      </c>
      <c r="C2084" s="165" t="s">
        <v>117</v>
      </c>
      <c r="D2084" s="131" t="s">
        <v>15</v>
      </c>
      <c r="E2084" s="157">
        <v>1200</v>
      </c>
      <c r="F2084" s="97">
        <f t="shared" si="72"/>
        <v>1.8293882068489247</v>
      </c>
      <c r="G2084" s="96">
        <f t="shared" si="73"/>
        <v>2.0692716267337476</v>
      </c>
      <c r="H2084" s="127">
        <v>579.91420000000005</v>
      </c>
      <c r="I2084" s="152" t="s">
        <v>16</v>
      </c>
      <c r="J2084" s="101" t="s">
        <v>491</v>
      </c>
      <c r="K2084" s="126" t="s">
        <v>2310</v>
      </c>
      <c r="L2084" s="130" t="s">
        <v>1071</v>
      </c>
      <c r="M2084" s="91" t="s">
        <v>492</v>
      </c>
    </row>
    <row r="2085" spans="1:13" x14ac:dyDescent="0.2">
      <c r="A2085" s="191">
        <v>42214</v>
      </c>
      <c r="B2085" s="132" t="s">
        <v>2315</v>
      </c>
      <c r="C2085" s="89" t="s">
        <v>158</v>
      </c>
      <c r="D2085" s="90" t="s">
        <v>10</v>
      </c>
      <c r="E2085" s="157">
        <v>194470</v>
      </c>
      <c r="F2085" s="97">
        <f t="shared" si="72"/>
        <v>296.46760382159198</v>
      </c>
      <c r="G2085" s="96">
        <f t="shared" si="73"/>
        <v>335.34271104242657</v>
      </c>
      <c r="H2085" s="127">
        <v>579.91420000000005</v>
      </c>
      <c r="I2085" s="152" t="s">
        <v>1905</v>
      </c>
      <c r="J2085" s="101" t="s">
        <v>491</v>
      </c>
      <c r="K2085" s="126" t="s">
        <v>2316</v>
      </c>
      <c r="L2085" s="130" t="s">
        <v>1071</v>
      </c>
      <c r="M2085" s="91" t="s">
        <v>492</v>
      </c>
    </row>
    <row r="2086" spans="1:13" x14ac:dyDescent="0.2">
      <c r="A2086" s="191">
        <v>42215</v>
      </c>
      <c r="B2086" s="132" t="s">
        <v>2317</v>
      </c>
      <c r="C2086" s="165" t="s">
        <v>117</v>
      </c>
      <c r="D2086" s="131" t="s">
        <v>11</v>
      </c>
      <c r="E2086" s="157">
        <v>500</v>
      </c>
      <c r="F2086" s="97">
        <f t="shared" si="72"/>
        <v>0.76224508618705189</v>
      </c>
      <c r="G2086" s="96">
        <f t="shared" si="73"/>
        <v>0.86219651113906148</v>
      </c>
      <c r="H2086" s="127">
        <v>579.91420000000005</v>
      </c>
      <c r="I2086" s="152" t="s">
        <v>61</v>
      </c>
      <c r="J2086" s="101" t="s">
        <v>491</v>
      </c>
      <c r="K2086" s="126" t="s">
        <v>2318</v>
      </c>
      <c r="L2086" s="130" t="s">
        <v>1071</v>
      </c>
      <c r="M2086" s="91" t="s">
        <v>492</v>
      </c>
    </row>
    <row r="2087" spans="1:13" x14ac:dyDescent="0.2">
      <c r="A2087" s="191">
        <v>42215</v>
      </c>
      <c r="B2087" s="132" t="s">
        <v>2319</v>
      </c>
      <c r="C2087" s="165" t="s">
        <v>117</v>
      </c>
      <c r="D2087" s="131" t="s">
        <v>11</v>
      </c>
      <c r="E2087" s="157">
        <v>500</v>
      </c>
      <c r="F2087" s="97">
        <f t="shared" si="72"/>
        <v>0.76224508618705189</v>
      </c>
      <c r="G2087" s="96">
        <f t="shared" si="73"/>
        <v>0.86219651113906148</v>
      </c>
      <c r="H2087" s="127">
        <v>579.91420000000005</v>
      </c>
      <c r="I2087" s="152" t="s">
        <v>61</v>
      </c>
      <c r="J2087" s="101" t="s">
        <v>491</v>
      </c>
      <c r="K2087" s="126" t="s">
        <v>2318</v>
      </c>
      <c r="L2087" s="130" t="s">
        <v>1071</v>
      </c>
      <c r="M2087" s="91" t="s">
        <v>492</v>
      </c>
    </row>
    <row r="2088" spans="1:13" x14ac:dyDescent="0.2">
      <c r="A2088" s="191">
        <v>42215</v>
      </c>
      <c r="B2088" s="132" t="s">
        <v>2320</v>
      </c>
      <c r="C2088" s="165" t="s">
        <v>117</v>
      </c>
      <c r="D2088" s="131" t="s">
        <v>11</v>
      </c>
      <c r="E2088" s="157">
        <v>300</v>
      </c>
      <c r="F2088" s="97">
        <f t="shared" si="72"/>
        <v>0.45734705171223117</v>
      </c>
      <c r="G2088" s="96">
        <f t="shared" si="73"/>
        <v>0.51731790668343691</v>
      </c>
      <c r="H2088" s="127">
        <v>579.91420000000005</v>
      </c>
      <c r="I2088" s="152" t="s">
        <v>61</v>
      </c>
      <c r="J2088" s="101" t="s">
        <v>491</v>
      </c>
      <c r="K2088" s="126" t="s">
        <v>2318</v>
      </c>
      <c r="L2088" s="130" t="s">
        <v>1071</v>
      </c>
      <c r="M2088" s="91" t="s">
        <v>492</v>
      </c>
    </row>
    <row r="2089" spans="1:13" x14ac:dyDescent="0.2">
      <c r="A2089" s="191">
        <v>42215</v>
      </c>
      <c r="B2089" s="132" t="s">
        <v>2321</v>
      </c>
      <c r="C2089" s="165" t="s">
        <v>117</v>
      </c>
      <c r="D2089" s="131" t="s">
        <v>11</v>
      </c>
      <c r="E2089" s="157">
        <v>600</v>
      </c>
      <c r="F2089" s="97">
        <f t="shared" si="72"/>
        <v>0.91469410342446233</v>
      </c>
      <c r="G2089" s="96">
        <f t="shared" si="73"/>
        <v>1.0346358133668738</v>
      </c>
      <c r="H2089" s="127">
        <v>579.91420000000005</v>
      </c>
      <c r="I2089" s="152" t="s">
        <v>61</v>
      </c>
      <c r="J2089" s="101" t="s">
        <v>491</v>
      </c>
      <c r="K2089" s="126" t="s">
        <v>2318</v>
      </c>
      <c r="L2089" s="130" t="s">
        <v>1071</v>
      </c>
      <c r="M2089" s="91" t="s">
        <v>492</v>
      </c>
    </row>
    <row r="2090" spans="1:13" x14ac:dyDescent="0.2">
      <c r="A2090" s="191">
        <v>42215</v>
      </c>
      <c r="B2090" s="132" t="s">
        <v>2304</v>
      </c>
      <c r="C2090" s="165" t="s">
        <v>117</v>
      </c>
      <c r="D2090" s="131" t="s">
        <v>11</v>
      </c>
      <c r="E2090" s="157">
        <v>800</v>
      </c>
      <c r="F2090" s="97">
        <f t="shared" si="72"/>
        <v>1.2195921378992831</v>
      </c>
      <c r="G2090" s="96">
        <f t="shared" si="73"/>
        <v>1.3795144178224985</v>
      </c>
      <c r="H2090" s="127">
        <v>579.91420000000005</v>
      </c>
      <c r="I2090" s="152" t="s">
        <v>61</v>
      </c>
      <c r="J2090" s="101" t="s">
        <v>491</v>
      </c>
      <c r="K2090" s="126" t="s">
        <v>2318</v>
      </c>
      <c r="L2090" s="130" t="s">
        <v>1071</v>
      </c>
      <c r="M2090" s="91" t="s">
        <v>492</v>
      </c>
    </row>
    <row r="2091" spans="1:13" x14ac:dyDescent="0.2">
      <c r="A2091" s="191">
        <v>42215</v>
      </c>
      <c r="B2091" s="132" t="s">
        <v>2322</v>
      </c>
      <c r="C2091" s="165" t="s">
        <v>117</v>
      </c>
      <c r="D2091" s="131" t="s">
        <v>11</v>
      </c>
      <c r="E2091" s="157">
        <v>500</v>
      </c>
      <c r="F2091" s="97">
        <f t="shared" si="72"/>
        <v>0.76224508618705189</v>
      </c>
      <c r="G2091" s="96">
        <f t="shared" si="73"/>
        <v>0.86219651113906148</v>
      </c>
      <c r="H2091" s="127">
        <v>579.91420000000005</v>
      </c>
      <c r="I2091" s="152" t="s">
        <v>61</v>
      </c>
      <c r="J2091" s="101" t="s">
        <v>491</v>
      </c>
      <c r="K2091" s="126" t="s">
        <v>2323</v>
      </c>
      <c r="L2091" s="130" t="s">
        <v>1071</v>
      </c>
      <c r="M2091" s="91" t="s">
        <v>492</v>
      </c>
    </row>
    <row r="2092" spans="1:13" x14ac:dyDescent="0.2">
      <c r="A2092" s="191">
        <v>42215</v>
      </c>
      <c r="B2092" s="132" t="s">
        <v>1907</v>
      </c>
      <c r="C2092" s="165" t="s">
        <v>117</v>
      </c>
      <c r="D2092" s="131" t="s">
        <v>11</v>
      </c>
      <c r="E2092" s="157">
        <v>400</v>
      </c>
      <c r="F2092" s="97">
        <f t="shared" si="72"/>
        <v>0.60979606894964156</v>
      </c>
      <c r="G2092" s="96">
        <f t="shared" si="73"/>
        <v>0.68975720891124925</v>
      </c>
      <c r="H2092" s="127">
        <v>579.91420000000005</v>
      </c>
      <c r="I2092" s="152" t="s">
        <v>61</v>
      </c>
      <c r="J2092" s="101" t="s">
        <v>491</v>
      </c>
      <c r="K2092" s="126" t="s">
        <v>2323</v>
      </c>
      <c r="L2092" s="130" t="s">
        <v>1071</v>
      </c>
      <c r="M2092" s="91" t="s">
        <v>492</v>
      </c>
    </row>
    <row r="2093" spans="1:13" x14ac:dyDescent="0.2">
      <c r="A2093" s="191">
        <v>42215</v>
      </c>
      <c r="B2093" s="132" t="s">
        <v>2324</v>
      </c>
      <c r="C2093" s="165" t="s">
        <v>117</v>
      </c>
      <c r="D2093" s="131" t="s">
        <v>11</v>
      </c>
      <c r="E2093" s="157">
        <v>850</v>
      </c>
      <c r="F2093" s="97">
        <f t="shared" si="72"/>
        <v>1.2958166465179883</v>
      </c>
      <c r="G2093" s="96">
        <f t="shared" si="73"/>
        <v>1.4657340689364047</v>
      </c>
      <c r="H2093" s="127">
        <v>579.91420000000005</v>
      </c>
      <c r="I2093" s="152" t="s">
        <v>61</v>
      </c>
      <c r="J2093" s="101" t="s">
        <v>491</v>
      </c>
      <c r="K2093" s="126" t="s">
        <v>2325</v>
      </c>
      <c r="L2093" s="130" t="s">
        <v>1071</v>
      </c>
      <c r="M2093" s="91" t="s">
        <v>492</v>
      </c>
    </row>
    <row r="2094" spans="1:13" x14ac:dyDescent="0.2">
      <c r="A2094" s="191">
        <v>42215</v>
      </c>
      <c r="B2094" s="132" t="s">
        <v>1810</v>
      </c>
      <c r="C2094" s="165" t="s">
        <v>117</v>
      </c>
      <c r="D2094" s="131" t="s">
        <v>11</v>
      </c>
      <c r="E2094" s="157">
        <v>850</v>
      </c>
      <c r="F2094" s="97">
        <f t="shared" si="72"/>
        <v>1.2958166465179883</v>
      </c>
      <c r="G2094" s="96">
        <f t="shared" si="73"/>
        <v>1.4657340689364047</v>
      </c>
      <c r="H2094" s="127">
        <v>579.91420000000005</v>
      </c>
      <c r="I2094" s="152" t="s">
        <v>61</v>
      </c>
      <c r="J2094" s="101" t="s">
        <v>491</v>
      </c>
      <c r="K2094" s="126" t="s">
        <v>2325</v>
      </c>
      <c r="L2094" s="130" t="s">
        <v>1071</v>
      </c>
      <c r="M2094" s="91" t="s">
        <v>492</v>
      </c>
    </row>
    <row r="2095" spans="1:13" x14ac:dyDescent="0.2">
      <c r="A2095" s="191">
        <v>42215</v>
      </c>
      <c r="B2095" s="132" t="s">
        <v>2326</v>
      </c>
      <c r="C2095" s="165" t="s">
        <v>117</v>
      </c>
      <c r="D2095" s="131" t="s">
        <v>15</v>
      </c>
      <c r="E2095" s="157">
        <v>800</v>
      </c>
      <c r="F2095" s="97">
        <f t="shared" si="72"/>
        <v>1.2195921378992831</v>
      </c>
      <c r="G2095" s="96">
        <f t="shared" si="73"/>
        <v>1.3795144178224985</v>
      </c>
      <c r="H2095" s="127">
        <v>579.91420000000005</v>
      </c>
      <c r="I2095" s="152" t="s">
        <v>16</v>
      </c>
      <c r="J2095" s="101" t="s">
        <v>491</v>
      </c>
      <c r="K2095" s="126" t="s">
        <v>2327</v>
      </c>
      <c r="L2095" s="130" t="s">
        <v>1071</v>
      </c>
      <c r="M2095" s="91" t="s">
        <v>492</v>
      </c>
    </row>
    <row r="2096" spans="1:13" x14ac:dyDescent="0.2">
      <c r="A2096" s="191">
        <v>42215</v>
      </c>
      <c r="B2096" s="132" t="s">
        <v>2328</v>
      </c>
      <c r="C2096" s="165" t="s">
        <v>117</v>
      </c>
      <c r="D2096" s="131" t="s">
        <v>15</v>
      </c>
      <c r="E2096" s="157">
        <v>300</v>
      </c>
      <c r="F2096" s="97">
        <f t="shared" si="72"/>
        <v>0.45734705171223117</v>
      </c>
      <c r="G2096" s="96">
        <f t="shared" si="73"/>
        <v>0.51731790668343691</v>
      </c>
      <c r="H2096" s="127">
        <v>579.91420000000005</v>
      </c>
      <c r="I2096" s="152" t="s">
        <v>16</v>
      </c>
      <c r="J2096" s="101" t="s">
        <v>491</v>
      </c>
      <c r="K2096" s="126" t="s">
        <v>2327</v>
      </c>
      <c r="L2096" s="130" t="s">
        <v>1071</v>
      </c>
      <c r="M2096" s="91" t="s">
        <v>492</v>
      </c>
    </row>
    <row r="2097" spans="1:13" x14ac:dyDescent="0.2">
      <c r="A2097" s="191">
        <v>42215</v>
      </c>
      <c r="B2097" s="132" t="s">
        <v>2050</v>
      </c>
      <c r="C2097" s="165" t="s">
        <v>117</v>
      </c>
      <c r="D2097" s="131" t="s">
        <v>15</v>
      </c>
      <c r="E2097" s="157">
        <v>900</v>
      </c>
      <c r="F2097" s="97">
        <f t="shared" si="72"/>
        <v>1.3720411551366933</v>
      </c>
      <c r="G2097" s="96">
        <f t="shared" si="73"/>
        <v>1.5519537200503108</v>
      </c>
      <c r="H2097" s="127">
        <v>579.91420000000005</v>
      </c>
      <c r="I2097" s="152" t="s">
        <v>16</v>
      </c>
      <c r="J2097" s="101" t="s">
        <v>491</v>
      </c>
      <c r="K2097" s="126" t="s">
        <v>2327</v>
      </c>
      <c r="L2097" s="130" t="s">
        <v>1071</v>
      </c>
      <c r="M2097" s="91" t="s">
        <v>492</v>
      </c>
    </row>
    <row r="2098" spans="1:13" x14ac:dyDescent="0.2">
      <c r="A2098" s="191">
        <v>42215</v>
      </c>
      <c r="B2098" s="132" t="s">
        <v>2329</v>
      </c>
      <c r="C2098" s="165" t="s">
        <v>117</v>
      </c>
      <c r="D2098" s="131" t="s">
        <v>15</v>
      </c>
      <c r="E2098" s="157">
        <v>800</v>
      </c>
      <c r="F2098" s="97">
        <f t="shared" si="72"/>
        <v>1.2195921378992831</v>
      </c>
      <c r="G2098" s="96">
        <f t="shared" si="73"/>
        <v>1.3795144178224985</v>
      </c>
      <c r="H2098" s="127">
        <v>579.91420000000005</v>
      </c>
      <c r="I2098" s="152" t="s">
        <v>16</v>
      </c>
      <c r="J2098" s="101" t="s">
        <v>491</v>
      </c>
      <c r="K2098" s="126" t="s">
        <v>2327</v>
      </c>
      <c r="L2098" s="130" t="s">
        <v>1071</v>
      </c>
      <c r="M2098" s="91" t="s">
        <v>492</v>
      </c>
    </row>
    <row r="2099" spans="1:13" x14ac:dyDescent="0.2">
      <c r="A2099" s="191">
        <v>42215</v>
      </c>
      <c r="B2099" s="132" t="s">
        <v>2330</v>
      </c>
      <c r="C2099" s="165" t="s">
        <v>117</v>
      </c>
      <c r="D2099" s="131" t="s">
        <v>15</v>
      </c>
      <c r="E2099" s="157">
        <v>800</v>
      </c>
      <c r="F2099" s="97">
        <f t="shared" si="72"/>
        <v>1.2195921378992831</v>
      </c>
      <c r="G2099" s="96">
        <f t="shared" si="73"/>
        <v>1.3795144178224985</v>
      </c>
      <c r="H2099" s="127">
        <v>579.91420000000005</v>
      </c>
      <c r="I2099" s="152" t="s">
        <v>16</v>
      </c>
      <c r="J2099" s="101" t="s">
        <v>491</v>
      </c>
      <c r="K2099" s="126" t="s">
        <v>2327</v>
      </c>
      <c r="L2099" s="130" t="s">
        <v>1071</v>
      </c>
      <c r="M2099" s="91" t="s">
        <v>492</v>
      </c>
    </row>
    <row r="2100" spans="1:13" x14ac:dyDescent="0.2">
      <c r="A2100" s="191">
        <v>42215</v>
      </c>
      <c r="B2100" s="132" t="s">
        <v>2086</v>
      </c>
      <c r="C2100" s="165" t="s">
        <v>226</v>
      </c>
      <c r="D2100" s="131" t="s">
        <v>15</v>
      </c>
      <c r="E2100" s="157">
        <v>10000</v>
      </c>
      <c r="F2100" s="97">
        <f t="shared" si="72"/>
        <v>15.244901723741037</v>
      </c>
      <c r="G2100" s="96">
        <f t="shared" si="73"/>
        <v>17.243930222781231</v>
      </c>
      <c r="H2100" s="127">
        <v>579.91420000000005</v>
      </c>
      <c r="I2100" s="152" t="s">
        <v>16</v>
      </c>
      <c r="J2100" s="101" t="s">
        <v>491</v>
      </c>
      <c r="K2100" s="126" t="s">
        <v>2331</v>
      </c>
      <c r="L2100" s="130" t="s">
        <v>1071</v>
      </c>
      <c r="M2100" s="91" t="s">
        <v>492</v>
      </c>
    </row>
    <row r="2101" spans="1:13" x14ac:dyDescent="0.2">
      <c r="A2101" s="191">
        <v>42215</v>
      </c>
      <c r="B2101" s="132" t="s">
        <v>1616</v>
      </c>
      <c r="C2101" s="165" t="s">
        <v>226</v>
      </c>
      <c r="D2101" s="131" t="s">
        <v>15</v>
      </c>
      <c r="E2101" s="157">
        <v>10000</v>
      </c>
      <c r="F2101" s="97">
        <f t="shared" si="72"/>
        <v>15.244901723741037</v>
      </c>
      <c r="G2101" s="96">
        <f t="shared" si="73"/>
        <v>17.243930222781231</v>
      </c>
      <c r="H2101" s="127">
        <v>579.91420000000005</v>
      </c>
      <c r="I2101" s="152" t="s">
        <v>16</v>
      </c>
      <c r="J2101" s="101" t="s">
        <v>491</v>
      </c>
      <c r="K2101" s="126" t="s">
        <v>2331</v>
      </c>
      <c r="L2101" s="130" t="s">
        <v>1071</v>
      </c>
      <c r="M2101" s="91" t="s">
        <v>492</v>
      </c>
    </row>
    <row r="2102" spans="1:13" x14ac:dyDescent="0.2">
      <c r="A2102" s="191">
        <v>42215</v>
      </c>
      <c r="B2102" s="132" t="s">
        <v>1623</v>
      </c>
      <c r="C2102" s="165" t="s">
        <v>226</v>
      </c>
      <c r="D2102" s="131" t="s">
        <v>15</v>
      </c>
      <c r="E2102" s="157">
        <v>10000</v>
      </c>
      <c r="F2102" s="97">
        <f t="shared" si="72"/>
        <v>15.244901723741037</v>
      </c>
      <c r="G2102" s="96">
        <f t="shared" si="73"/>
        <v>17.243930222781231</v>
      </c>
      <c r="H2102" s="127">
        <v>579.91420000000005</v>
      </c>
      <c r="I2102" s="152" t="s">
        <v>16</v>
      </c>
      <c r="J2102" s="101" t="s">
        <v>491</v>
      </c>
      <c r="K2102" s="126" t="s">
        <v>2331</v>
      </c>
      <c r="L2102" s="130" t="s">
        <v>1071</v>
      </c>
      <c r="M2102" s="91" t="s">
        <v>492</v>
      </c>
    </row>
    <row r="2103" spans="1:13" x14ac:dyDescent="0.2">
      <c r="A2103" s="191">
        <v>42215</v>
      </c>
      <c r="B2103" s="132" t="s">
        <v>1412</v>
      </c>
      <c r="C2103" s="154" t="s">
        <v>226</v>
      </c>
      <c r="D2103" s="131" t="s">
        <v>15</v>
      </c>
      <c r="E2103" s="157">
        <v>10000</v>
      </c>
      <c r="F2103" s="97">
        <f t="shared" si="72"/>
        <v>15.244901723741037</v>
      </c>
      <c r="G2103" s="96">
        <f t="shared" si="73"/>
        <v>17.243930222781231</v>
      </c>
      <c r="H2103" s="127">
        <v>579.91420000000005</v>
      </c>
      <c r="I2103" s="241" t="s">
        <v>16</v>
      </c>
      <c r="J2103" s="101" t="s">
        <v>491</v>
      </c>
      <c r="K2103" s="126" t="s">
        <v>2331</v>
      </c>
      <c r="L2103" s="130" t="s">
        <v>1071</v>
      </c>
      <c r="M2103" s="91" t="s">
        <v>492</v>
      </c>
    </row>
    <row r="2104" spans="1:13" x14ac:dyDescent="0.2">
      <c r="A2104" s="191">
        <v>42215</v>
      </c>
      <c r="B2104" s="132" t="s">
        <v>1824</v>
      </c>
      <c r="C2104" s="154" t="s">
        <v>226</v>
      </c>
      <c r="D2104" s="131" t="s">
        <v>15</v>
      </c>
      <c r="E2104" s="157">
        <v>10000</v>
      </c>
      <c r="F2104" s="97">
        <f t="shared" si="72"/>
        <v>15.244901723741037</v>
      </c>
      <c r="G2104" s="96">
        <f t="shared" si="73"/>
        <v>17.243930222781231</v>
      </c>
      <c r="H2104" s="127">
        <v>579.91420000000005</v>
      </c>
      <c r="I2104" s="152" t="s">
        <v>16</v>
      </c>
      <c r="J2104" s="101" t="s">
        <v>491</v>
      </c>
      <c r="K2104" s="126" t="s">
        <v>2331</v>
      </c>
      <c r="L2104" s="130" t="s">
        <v>1071</v>
      </c>
      <c r="M2104" s="91" t="s">
        <v>492</v>
      </c>
    </row>
    <row r="2105" spans="1:13" x14ac:dyDescent="0.2">
      <c r="A2105" s="191">
        <v>42215</v>
      </c>
      <c r="B2105" s="132" t="s">
        <v>1628</v>
      </c>
      <c r="C2105" s="154" t="s">
        <v>226</v>
      </c>
      <c r="D2105" s="131" t="s">
        <v>15</v>
      </c>
      <c r="E2105" s="157">
        <v>10000</v>
      </c>
      <c r="F2105" s="97">
        <f t="shared" si="72"/>
        <v>15.244901723741037</v>
      </c>
      <c r="G2105" s="96">
        <f t="shared" si="73"/>
        <v>17.243930222781231</v>
      </c>
      <c r="H2105" s="127">
        <v>579.91420000000005</v>
      </c>
      <c r="I2105" s="152" t="s">
        <v>16</v>
      </c>
      <c r="J2105" s="101" t="s">
        <v>491</v>
      </c>
      <c r="K2105" s="126" t="s">
        <v>2331</v>
      </c>
      <c r="L2105" s="130" t="s">
        <v>1071</v>
      </c>
      <c r="M2105" s="91" t="s">
        <v>492</v>
      </c>
    </row>
    <row r="2106" spans="1:13" x14ac:dyDescent="0.2">
      <c r="A2106" s="191">
        <v>42215</v>
      </c>
      <c r="B2106" s="132" t="s">
        <v>1825</v>
      </c>
      <c r="C2106" s="154" t="s">
        <v>226</v>
      </c>
      <c r="D2106" s="131" t="s">
        <v>15</v>
      </c>
      <c r="E2106" s="157">
        <v>10000</v>
      </c>
      <c r="F2106" s="97">
        <f t="shared" si="72"/>
        <v>15.244901723741037</v>
      </c>
      <c r="G2106" s="96">
        <f t="shared" si="73"/>
        <v>17.243930222781231</v>
      </c>
      <c r="H2106" s="127">
        <v>579.91420000000005</v>
      </c>
      <c r="I2106" s="152" t="s">
        <v>16</v>
      </c>
      <c r="J2106" s="101" t="s">
        <v>491</v>
      </c>
      <c r="K2106" s="126" t="s">
        <v>2331</v>
      </c>
      <c r="L2106" s="130" t="s">
        <v>1071</v>
      </c>
      <c r="M2106" s="91" t="s">
        <v>492</v>
      </c>
    </row>
    <row r="2107" spans="1:13" x14ac:dyDescent="0.2">
      <c r="A2107" s="191">
        <v>42215</v>
      </c>
      <c r="B2107" s="132" t="s">
        <v>1615</v>
      </c>
      <c r="C2107" s="154" t="s">
        <v>226</v>
      </c>
      <c r="D2107" s="131" t="s">
        <v>15</v>
      </c>
      <c r="E2107" s="157">
        <v>10000</v>
      </c>
      <c r="F2107" s="97">
        <f t="shared" si="72"/>
        <v>15.244901723741037</v>
      </c>
      <c r="G2107" s="96">
        <f t="shared" si="73"/>
        <v>17.243930222781231</v>
      </c>
      <c r="H2107" s="127">
        <v>579.91420000000005</v>
      </c>
      <c r="I2107" s="152" t="s">
        <v>16</v>
      </c>
      <c r="J2107" s="101" t="s">
        <v>491</v>
      </c>
      <c r="K2107" s="126" t="s">
        <v>2331</v>
      </c>
      <c r="L2107" s="130" t="s">
        <v>1071</v>
      </c>
      <c r="M2107" s="91" t="s">
        <v>492</v>
      </c>
    </row>
    <row r="2108" spans="1:13" x14ac:dyDescent="0.2">
      <c r="A2108" s="191">
        <v>42215</v>
      </c>
      <c r="B2108" s="132" t="s">
        <v>2085</v>
      </c>
      <c r="C2108" s="154" t="s">
        <v>226</v>
      </c>
      <c r="D2108" s="131" t="s">
        <v>15</v>
      </c>
      <c r="E2108" s="157">
        <v>10000</v>
      </c>
      <c r="F2108" s="97">
        <f t="shared" si="72"/>
        <v>15.244901723741037</v>
      </c>
      <c r="G2108" s="96">
        <f t="shared" si="73"/>
        <v>17.243930222781231</v>
      </c>
      <c r="H2108" s="127">
        <v>579.91420000000005</v>
      </c>
      <c r="I2108" s="152" t="s">
        <v>16</v>
      </c>
      <c r="J2108" s="101" t="s">
        <v>491</v>
      </c>
      <c r="K2108" s="126" t="s">
        <v>2331</v>
      </c>
      <c r="L2108" s="130" t="s">
        <v>1071</v>
      </c>
      <c r="M2108" s="91" t="s">
        <v>492</v>
      </c>
    </row>
    <row r="2109" spans="1:13" x14ac:dyDescent="0.2">
      <c r="A2109" s="191">
        <v>42215</v>
      </c>
      <c r="B2109" s="132" t="s">
        <v>2084</v>
      </c>
      <c r="C2109" s="154" t="s">
        <v>226</v>
      </c>
      <c r="D2109" s="131" t="s">
        <v>15</v>
      </c>
      <c r="E2109" s="157">
        <v>10000</v>
      </c>
      <c r="F2109" s="97">
        <f t="shared" si="72"/>
        <v>15.244901723741037</v>
      </c>
      <c r="G2109" s="96">
        <f t="shared" si="73"/>
        <v>17.243930222781231</v>
      </c>
      <c r="H2109" s="127">
        <v>579.91420000000005</v>
      </c>
      <c r="I2109" s="152" t="s">
        <v>16</v>
      </c>
      <c r="J2109" s="101" t="s">
        <v>491</v>
      </c>
      <c r="K2109" s="126" t="s">
        <v>2331</v>
      </c>
      <c r="L2109" s="130" t="s">
        <v>1071</v>
      </c>
      <c r="M2109" s="91" t="s">
        <v>492</v>
      </c>
    </row>
    <row r="2110" spans="1:13" x14ac:dyDescent="0.2">
      <c r="A2110" s="191">
        <v>42215</v>
      </c>
      <c r="B2110" s="132" t="s">
        <v>1621</v>
      </c>
      <c r="C2110" s="154" t="s">
        <v>226</v>
      </c>
      <c r="D2110" s="131" t="s">
        <v>15</v>
      </c>
      <c r="E2110" s="157">
        <v>15000</v>
      </c>
      <c r="F2110" s="97">
        <f t="shared" si="72"/>
        <v>22.867352585611556</v>
      </c>
      <c r="G2110" s="96">
        <f t="shared" si="73"/>
        <v>25.865895334171846</v>
      </c>
      <c r="H2110" s="127">
        <v>579.91420000000005</v>
      </c>
      <c r="I2110" s="152" t="s">
        <v>16</v>
      </c>
      <c r="J2110" s="101" t="s">
        <v>491</v>
      </c>
      <c r="K2110" s="126" t="s">
        <v>2332</v>
      </c>
      <c r="L2110" s="130" t="s">
        <v>1071</v>
      </c>
      <c r="M2110" s="91" t="s">
        <v>492</v>
      </c>
    </row>
    <row r="2111" spans="1:13" x14ac:dyDescent="0.2">
      <c r="A2111" s="191">
        <v>42215</v>
      </c>
      <c r="B2111" s="132" t="s">
        <v>2333</v>
      </c>
      <c r="C2111" s="154" t="s">
        <v>226</v>
      </c>
      <c r="D2111" s="131" t="s">
        <v>15</v>
      </c>
      <c r="E2111" s="157">
        <v>15000</v>
      </c>
      <c r="F2111" s="97">
        <f t="shared" si="72"/>
        <v>22.867352585611556</v>
      </c>
      <c r="G2111" s="96">
        <f t="shared" si="73"/>
        <v>25.865895334171846</v>
      </c>
      <c r="H2111" s="127">
        <v>579.91420000000005</v>
      </c>
      <c r="I2111" s="152" t="s">
        <v>16</v>
      </c>
      <c r="J2111" s="101" t="s">
        <v>491</v>
      </c>
      <c r="K2111" s="126" t="s">
        <v>2332</v>
      </c>
      <c r="L2111" s="130" t="s">
        <v>1071</v>
      </c>
      <c r="M2111" s="91" t="s">
        <v>492</v>
      </c>
    </row>
    <row r="2112" spans="1:13" x14ac:dyDescent="0.2">
      <c r="A2112" s="191">
        <v>42215</v>
      </c>
      <c r="B2112" s="132" t="s">
        <v>1821</v>
      </c>
      <c r="C2112" s="154" t="s">
        <v>226</v>
      </c>
      <c r="D2112" s="131" t="s">
        <v>15</v>
      </c>
      <c r="E2112" s="157">
        <v>15000</v>
      </c>
      <c r="F2112" s="97">
        <f t="shared" si="72"/>
        <v>22.867352585611556</v>
      </c>
      <c r="G2112" s="96">
        <f t="shared" si="73"/>
        <v>25.865895334171846</v>
      </c>
      <c r="H2112" s="127">
        <v>579.91420000000005</v>
      </c>
      <c r="I2112" s="152" t="s">
        <v>16</v>
      </c>
      <c r="J2112" s="101" t="s">
        <v>491</v>
      </c>
      <c r="K2112" s="126" t="s">
        <v>2332</v>
      </c>
      <c r="L2112" s="130" t="s">
        <v>1071</v>
      </c>
      <c r="M2112" s="91" t="s">
        <v>492</v>
      </c>
    </row>
    <row r="2113" spans="1:13" x14ac:dyDescent="0.2">
      <c r="A2113" s="191">
        <v>42215</v>
      </c>
      <c r="B2113" s="132" t="s">
        <v>2334</v>
      </c>
      <c r="C2113" s="154" t="s">
        <v>226</v>
      </c>
      <c r="D2113" s="131" t="s">
        <v>15</v>
      </c>
      <c r="E2113" s="157">
        <v>15000</v>
      </c>
      <c r="F2113" s="97">
        <f t="shared" si="72"/>
        <v>22.867352585611556</v>
      </c>
      <c r="G2113" s="96">
        <f t="shared" si="73"/>
        <v>25.865895334171846</v>
      </c>
      <c r="H2113" s="127">
        <v>579.91420000000005</v>
      </c>
      <c r="I2113" s="152" t="s">
        <v>16</v>
      </c>
      <c r="J2113" s="101" t="s">
        <v>491</v>
      </c>
      <c r="K2113" s="126" t="s">
        <v>2332</v>
      </c>
      <c r="L2113" s="130" t="s">
        <v>1071</v>
      </c>
      <c r="M2113" s="91" t="s">
        <v>492</v>
      </c>
    </row>
    <row r="2114" spans="1:13" x14ac:dyDescent="0.2">
      <c r="A2114" s="191">
        <v>42215</v>
      </c>
      <c r="B2114" s="132" t="s">
        <v>2335</v>
      </c>
      <c r="C2114" s="154" t="s">
        <v>145</v>
      </c>
      <c r="D2114" s="243" t="s">
        <v>9</v>
      </c>
      <c r="E2114" s="157">
        <v>35000</v>
      </c>
      <c r="F2114" s="97">
        <f t="shared" ref="F2114:F2116" si="74">E2114/655.957</f>
        <v>53.357156033093631</v>
      </c>
      <c r="G2114" s="96">
        <f t="shared" ref="G2114:G2116" si="75">E2114/H2114</f>
        <v>60.353755779734307</v>
      </c>
      <c r="H2114" s="127">
        <v>579.91420000000005</v>
      </c>
      <c r="I2114" s="152" t="s">
        <v>58</v>
      </c>
      <c r="J2114" s="101" t="s">
        <v>491</v>
      </c>
      <c r="K2114" s="126" t="s">
        <v>2336</v>
      </c>
      <c r="L2114" s="130" t="s">
        <v>1071</v>
      </c>
      <c r="M2114" s="91" t="s">
        <v>492</v>
      </c>
    </row>
    <row r="2115" spans="1:13" x14ac:dyDescent="0.2">
      <c r="A2115" s="191">
        <v>42215</v>
      </c>
      <c r="B2115" s="236" t="s">
        <v>2337</v>
      </c>
      <c r="C2115" s="244" t="s">
        <v>256</v>
      </c>
      <c r="D2115" s="245" t="s">
        <v>9</v>
      </c>
      <c r="E2115" s="157">
        <v>14300</v>
      </c>
      <c r="F2115" s="97">
        <f t="shared" si="74"/>
        <v>21.800209464949685</v>
      </c>
      <c r="G2115" s="96">
        <f t="shared" si="75"/>
        <v>24.658820218577159</v>
      </c>
      <c r="H2115" s="127">
        <v>579.91420000000005</v>
      </c>
      <c r="I2115" s="152" t="s">
        <v>1905</v>
      </c>
      <c r="J2115" s="101" t="s">
        <v>491</v>
      </c>
      <c r="K2115" s="126" t="s">
        <v>2338</v>
      </c>
      <c r="L2115" s="130" t="s">
        <v>1071</v>
      </c>
      <c r="M2115" s="91" t="s">
        <v>492</v>
      </c>
    </row>
    <row r="2116" spans="1:13" x14ac:dyDescent="0.2">
      <c r="A2116" s="191">
        <v>42215</v>
      </c>
      <c r="B2116" s="150" t="s">
        <v>2339</v>
      </c>
      <c r="C2116" s="89" t="s">
        <v>256</v>
      </c>
      <c r="D2116" s="90" t="s">
        <v>9</v>
      </c>
      <c r="E2116" s="151">
        <v>3300</v>
      </c>
      <c r="F2116" s="97">
        <f t="shared" si="74"/>
        <v>5.0308175688345429</v>
      </c>
      <c r="G2116" s="96">
        <f t="shared" si="75"/>
        <v>5.6904969735178064</v>
      </c>
      <c r="H2116" s="127">
        <v>579.91420000000005</v>
      </c>
      <c r="I2116" s="152" t="s">
        <v>17</v>
      </c>
      <c r="J2116" s="101" t="s">
        <v>491</v>
      </c>
      <c r="K2116" s="126" t="s">
        <v>2340</v>
      </c>
      <c r="L2116" s="130" t="s">
        <v>1071</v>
      </c>
      <c r="M2116" s="91" t="s">
        <v>492</v>
      </c>
    </row>
    <row r="2117" spans="1:13" s="122" customFormat="1" ht="12.6" customHeight="1" x14ac:dyDescent="0.2">
      <c r="A2117" s="191">
        <v>42216</v>
      </c>
      <c r="B2117" s="132" t="s">
        <v>1973</v>
      </c>
      <c r="C2117" s="168" t="s">
        <v>117</v>
      </c>
      <c r="D2117" s="131" t="s">
        <v>11</v>
      </c>
      <c r="E2117" s="124">
        <v>500</v>
      </c>
      <c r="F2117" s="97">
        <f t="shared" ref="F2117:F2179" si="76">E2117/655.957</f>
        <v>0.76224508618705189</v>
      </c>
      <c r="G2117" s="96">
        <f t="shared" ref="G2117:G2179" si="77">E2117/H2117</f>
        <v>0.86219651113906148</v>
      </c>
      <c r="H2117" s="127">
        <v>579.91420000000005</v>
      </c>
      <c r="I2117" s="206" t="s">
        <v>61</v>
      </c>
      <c r="J2117" s="101" t="s">
        <v>491</v>
      </c>
      <c r="K2117" s="126" t="s">
        <v>1974</v>
      </c>
      <c r="L2117" s="130" t="s">
        <v>1071</v>
      </c>
      <c r="M2117" s="91" t="s">
        <v>492</v>
      </c>
    </row>
    <row r="2118" spans="1:13" s="122" customFormat="1" ht="12.6" customHeight="1" x14ac:dyDescent="0.2">
      <c r="A2118" s="191">
        <v>42216</v>
      </c>
      <c r="B2118" s="132" t="s">
        <v>1907</v>
      </c>
      <c r="C2118" s="168" t="s">
        <v>117</v>
      </c>
      <c r="D2118" s="131" t="s">
        <v>11</v>
      </c>
      <c r="E2118" s="124">
        <v>400</v>
      </c>
      <c r="F2118" s="97">
        <f t="shared" si="76"/>
        <v>0.60979606894964156</v>
      </c>
      <c r="G2118" s="96">
        <f t="shared" si="77"/>
        <v>0.68975720891124925</v>
      </c>
      <c r="H2118" s="127">
        <v>579.91420000000005</v>
      </c>
      <c r="I2118" s="206" t="s">
        <v>61</v>
      </c>
      <c r="J2118" s="101" t="s">
        <v>491</v>
      </c>
      <c r="K2118" s="126" t="s">
        <v>1974</v>
      </c>
      <c r="L2118" s="130" t="s">
        <v>1071</v>
      </c>
      <c r="M2118" s="91" t="s">
        <v>492</v>
      </c>
    </row>
    <row r="2119" spans="1:13" s="122" customFormat="1" ht="12.6" customHeight="1" x14ac:dyDescent="0.2">
      <c r="A2119" s="191">
        <v>42216</v>
      </c>
      <c r="B2119" s="132" t="s">
        <v>1975</v>
      </c>
      <c r="C2119" s="168" t="s">
        <v>117</v>
      </c>
      <c r="D2119" s="131" t="s">
        <v>11</v>
      </c>
      <c r="E2119" s="124">
        <v>850</v>
      </c>
      <c r="F2119" s="97">
        <f t="shared" si="76"/>
        <v>1.2958166465179883</v>
      </c>
      <c r="G2119" s="96">
        <f t="shared" si="77"/>
        <v>1.4657340689364047</v>
      </c>
      <c r="H2119" s="127">
        <v>579.91420000000005</v>
      </c>
      <c r="I2119" s="206" t="s">
        <v>61</v>
      </c>
      <c r="J2119" s="101" t="s">
        <v>491</v>
      </c>
      <c r="K2119" s="126" t="s">
        <v>1911</v>
      </c>
      <c r="L2119" s="130" t="s">
        <v>1071</v>
      </c>
      <c r="M2119" s="91" t="s">
        <v>492</v>
      </c>
    </row>
    <row r="2120" spans="1:13" s="122" customFormat="1" ht="12.6" customHeight="1" x14ac:dyDescent="0.2">
      <c r="A2120" s="191">
        <v>42216</v>
      </c>
      <c r="B2120" s="132" t="s">
        <v>1810</v>
      </c>
      <c r="C2120" s="168" t="s">
        <v>117</v>
      </c>
      <c r="D2120" s="131" t="s">
        <v>11</v>
      </c>
      <c r="E2120" s="124">
        <v>850</v>
      </c>
      <c r="F2120" s="97">
        <f t="shared" si="76"/>
        <v>1.2958166465179883</v>
      </c>
      <c r="G2120" s="96">
        <f t="shared" si="77"/>
        <v>1.4657340689364047</v>
      </c>
      <c r="H2120" s="127">
        <v>579.91420000000005</v>
      </c>
      <c r="I2120" s="206" t="s">
        <v>61</v>
      </c>
      <c r="J2120" s="101" t="s">
        <v>491</v>
      </c>
      <c r="K2120" s="126" t="s">
        <v>1911</v>
      </c>
      <c r="L2120" s="130" t="s">
        <v>1071</v>
      </c>
      <c r="M2120" s="91" t="s">
        <v>492</v>
      </c>
    </row>
    <row r="2121" spans="1:13" s="122" customFormat="1" ht="12.6" customHeight="1" x14ac:dyDescent="0.2">
      <c r="A2121" s="191">
        <v>42217</v>
      </c>
      <c r="B2121" s="132" t="s">
        <v>1976</v>
      </c>
      <c r="C2121" s="168" t="s">
        <v>117</v>
      </c>
      <c r="D2121" s="131" t="s">
        <v>11</v>
      </c>
      <c r="E2121" s="124">
        <v>300</v>
      </c>
      <c r="F2121" s="97">
        <f t="shared" si="76"/>
        <v>0.45734705171223117</v>
      </c>
      <c r="G2121" s="96">
        <f t="shared" si="77"/>
        <v>0.51731790668343691</v>
      </c>
      <c r="H2121" s="127">
        <v>579.91420000000005</v>
      </c>
      <c r="I2121" s="206" t="s">
        <v>61</v>
      </c>
      <c r="J2121" s="101" t="s">
        <v>491</v>
      </c>
      <c r="K2121" s="126" t="s">
        <v>1914</v>
      </c>
      <c r="L2121" s="130" t="s">
        <v>1071</v>
      </c>
      <c r="M2121" s="91" t="s">
        <v>492</v>
      </c>
    </row>
    <row r="2122" spans="1:13" s="122" customFormat="1" ht="12.6" customHeight="1" x14ac:dyDescent="0.2">
      <c r="A2122" s="191">
        <v>42217</v>
      </c>
      <c r="B2122" s="132" t="s">
        <v>1977</v>
      </c>
      <c r="C2122" s="168" t="s">
        <v>117</v>
      </c>
      <c r="D2122" s="131" t="s">
        <v>11</v>
      </c>
      <c r="E2122" s="124">
        <v>300</v>
      </c>
      <c r="F2122" s="97">
        <f t="shared" si="76"/>
        <v>0.45734705171223117</v>
      </c>
      <c r="G2122" s="96">
        <f t="shared" si="77"/>
        <v>0.51731790668343691</v>
      </c>
      <c r="H2122" s="127">
        <v>579.91420000000005</v>
      </c>
      <c r="I2122" s="206" t="s">
        <v>61</v>
      </c>
      <c r="J2122" s="101" t="s">
        <v>491</v>
      </c>
      <c r="K2122" s="126" t="s">
        <v>1914</v>
      </c>
      <c r="L2122" s="130" t="s">
        <v>1071</v>
      </c>
      <c r="M2122" s="91" t="s">
        <v>492</v>
      </c>
    </row>
    <row r="2123" spans="1:13" s="122" customFormat="1" ht="12.6" customHeight="1" x14ac:dyDescent="0.2">
      <c r="A2123" s="191">
        <v>42217</v>
      </c>
      <c r="B2123" s="132" t="s">
        <v>1978</v>
      </c>
      <c r="C2123" s="168" t="s">
        <v>117</v>
      </c>
      <c r="D2123" s="131" t="s">
        <v>11</v>
      </c>
      <c r="E2123" s="124">
        <v>600</v>
      </c>
      <c r="F2123" s="97">
        <f t="shared" si="76"/>
        <v>0.91469410342446233</v>
      </c>
      <c r="G2123" s="96">
        <f t="shared" si="77"/>
        <v>1.0346358133668738</v>
      </c>
      <c r="H2123" s="127">
        <v>579.91420000000005</v>
      </c>
      <c r="I2123" s="206" t="s">
        <v>61</v>
      </c>
      <c r="J2123" s="101" t="s">
        <v>491</v>
      </c>
      <c r="K2123" s="126" t="s">
        <v>1916</v>
      </c>
      <c r="L2123" s="130" t="s">
        <v>1071</v>
      </c>
      <c r="M2123" s="91" t="s">
        <v>492</v>
      </c>
    </row>
    <row r="2124" spans="1:13" s="122" customFormat="1" ht="12.6" customHeight="1" x14ac:dyDescent="0.2">
      <c r="A2124" s="191">
        <v>42217</v>
      </c>
      <c r="B2124" s="132" t="s">
        <v>1979</v>
      </c>
      <c r="C2124" s="168" t="s">
        <v>117</v>
      </c>
      <c r="D2124" s="131" t="s">
        <v>11</v>
      </c>
      <c r="E2124" s="124">
        <v>200</v>
      </c>
      <c r="F2124" s="97">
        <f t="shared" si="76"/>
        <v>0.30489803447482078</v>
      </c>
      <c r="G2124" s="96">
        <f t="shared" si="77"/>
        <v>0.34487860445562463</v>
      </c>
      <c r="H2124" s="127">
        <v>579.91420000000005</v>
      </c>
      <c r="I2124" s="206" t="s">
        <v>61</v>
      </c>
      <c r="J2124" s="101" t="s">
        <v>491</v>
      </c>
      <c r="K2124" s="126" t="s">
        <v>1916</v>
      </c>
      <c r="L2124" s="130" t="s">
        <v>1071</v>
      </c>
      <c r="M2124" s="91" t="s">
        <v>492</v>
      </c>
    </row>
    <row r="2125" spans="1:13" s="122" customFormat="1" ht="12.6" customHeight="1" x14ac:dyDescent="0.2">
      <c r="A2125" s="191">
        <v>42217</v>
      </c>
      <c r="B2125" s="132" t="s">
        <v>2015</v>
      </c>
      <c r="C2125" s="166" t="s">
        <v>117</v>
      </c>
      <c r="D2125" s="131" t="s">
        <v>8</v>
      </c>
      <c r="E2125" s="124">
        <v>600</v>
      </c>
      <c r="F2125" s="97">
        <f t="shared" si="76"/>
        <v>0.91469410342446233</v>
      </c>
      <c r="G2125" s="96">
        <f t="shared" si="77"/>
        <v>1.0346358133668738</v>
      </c>
      <c r="H2125" s="127">
        <v>579.91420000000005</v>
      </c>
      <c r="I2125" s="206" t="s">
        <v>12</v>
      </c>
      <c r="J2125" s="101" t="s">
        <v>491</v>
      </c>
      <c r="K2125" s="152" t="s">
        <v>1912</v>
      </c>
      <c r="L2125" s="130" t="s">
        <v>1071</v>
      </c>
      <c r="M2125" s="91" t="s">
        <v>492</v>
      </c>
    </row>
    <row r="2126" spans="1:13" s="122" customFormat="1" ht="12.6" customHeight="1" x14ac:dyDescent="0.2">
      <c r="A2126" s="191">
        <v>42217</v>
      </c>
      <c r="B2126" s="132" t="s">
        <v>2016</v>
      </c>
      <c r="C2126" s="141" t="s">
        <v>117</v>
      </c>
      <c r="D2126" s="131" t="s">
        <v>8</v>
      </c>
      <c r="E2126" s="124">
        <v>600</v>
      </c>
      <c r="F2126" s="97">
        <f t="shared" si="76"/>
        <v>0.91469410342446233</v>
      </c>
      <c r="G2126" s="96">
        <f t="shared" si="77"/>
        <v>1.0346358133668738</v>
      </c>
      <c r="H2126" s="127">
        <v>579.91420000000005</v>
      </c>
      <c r="I2126" s="206" t="s">
        <v>12</v>
      </c>
      <c r="J2126" s="101" t="s">
        <v>491</v>
      </c>
      <c r="K2126" s="152" t="s">
        <v>1912</v>
      </c>
      <c r="L2126" s="130" t="s">
        <v>1071</v>
      </c>
      <c r="M2126" s="91" t="s">
        <v>492</v>
      </c>
    </row>
    <row r="2127" spans="1:13" s="122" customFormat="1" ht="12.6" customHeight="1" x14ac:dyDescent="0.2">
      <c r="A2127" s="191">
        <v>42217</v>
      </c>
      <c r="B2127" s="132" t="s">
        <v>2017</v>
      </c>
      <c r="C2127" s="140" t="s">
        <v>117</v>
      </c>
      <c r="D2127" s="131" t="s">
        <v>8</v>
      </c>
      <c r="E2127" s="124">
        <v>800</v>
      </c>
      <c r="F2127" s="97">
        <f t="shared" si="76"/>
        <v>1.2195921378992831</v>
      </c>
      <c r="G2127" s="96">
        <f t="shared" si="77"/>
        <v>1.3795144178224985</v>
      </c>
      <c r="H2127" s="127">
        <v>579.91420000000005</v>
      </c>
      <c r="I2127" s="206" t="s">
        <v>12</v>
      </c>
      <c r="J2127" s="101" t="s">
        <v>491</v>
      </c>
      <c r="K2127" s="152" t="s">
        <v>1912</v>
      </c>
      <c r="L2127" s="130" t="s">
        <v>1071</v>
      </c>
      <c r="M2127" s="91" t="s">
        <v>492</v>
      </c>
    </row>
    <row r="2128" spans="1:13" s="122" customFormat="1" ht="12.6" customHeight="1" x14ac:dyDescent="0.2">
      <c r="A2128" s="191">
        <v>42217</v>
      </c>
      <c r="B2128" s="132" t="s">
        <v>2018</v>
      </c>
      <c r="C2128" s="140" t="s">
        <v>117</v>
      </c>
      <c r="D2128" s="131" t="s">
        <v>8</v>
      </c>
      <c r="E2128" s="124">
        <v>800</v>
      </c>
      <c r="F2128" s="97">
        <f t="shared" si="76"/>
        <v>1.2195921378992831</v>
      </c>
      <c r="G2128" s="96">
        <f t="shared" si="77"/>
        <v>1.3795144178224985</v>
      </c>
      <c r="H2128" s="127">
        <v>579.91420000000005</v>
      </c>
      <c r="I2128" s="206" t="s">
        <v>12</v>
      </c>
      <c r="J2128" s="101" t="s">
        <v>491</v>
      </c>
      <c r="K2128" s="152" t="s">
        <v>1912</v>
      </c>
      <c r="L2128" s="130" t="s">
        <v>1071</v>
      </c>
      <c r="M2128" s="91" t="s">
        <v>492</v>
      </c>
    </row>
    <row r="2129" spans="1:13" s="122" customFormat="1" ht="12.6" customHeight="1" x14ac:dyDescent="0.2">
      <c r="A2129" s="191">
        <v>42217</v>
      </c>
      <c r="B2129" s="132" t="s">
        <v>2049</v>
      </c>
      <c r="C2129" s="168" t="s">
        <v>117</v>
      </c>
      <c r="D2129" s="131" t="s">
        <v>15</v>
      </c>
      <c r="E2129" s="124">
        <v>800</v>
      </c>
      <c r="F2129" s="97">
        <f t="shared" si="76"/>
        <v>1.2195921378992831</v>
      </c>
      <c r="G2129" s="96">
        <f t="shared" si="77"/>
        <v>1.3795144178224985</v>
      </c>
      <c r="H2129" s="127">
        <v>579.91420000000005</v>
      </c>
      <c r="I2129" s="215" t="s">
        <v>16</v>
      </c>
      <c r="J2129" s="101" t="s">
        <v>491</v>
      </c>
      <c r="K2129" s="126" t="s">
        <v>1913</v>
      </c>
      <c r="L2129" s="130" t="s">
        <v>1071</v>
      </c>
      <c r="M2129" s="91" t="s">
        <v>492</v>
      </c>
    </row>
    <row r="2130" spans="1:13" s="122" customFormat="1" ht="12.6" customHeight="1" x14ac:dyDescent="0.2">
      <c r="A2130" s="191">
        <v>42217</v>
      </c>
      <c r="B2130" s="132" t="s">
        <v>2050</v>
      </c>
      <c r="C2130" s="168" t="s">
        <v>117</v>
      </c>
      <c r="D2130" s="131" t="s">
        <v>15</v>
      </c>
      <c r="E2130" s="124">
        <v>800</v>
      </c>
      <c r="F2130" s="97">
        <f t="shared" si="76"/>
        <v>1.2195921378992831</v>
      </c>
      <c r="G2130" s="96">
        <f t="shared" si="77"/>
        <v>1.3795144178224985</v>
      </c>
      <c r="H2130" s="127">
        <v>579.91420000000005</v>
      </c>
      <c r="I2130" s="215" t="s">
        <v>16</v>
      </c>
      <c r="J2130" s="101" t="s">
        <v>491</v>
      </c>
      <c r="K2130" s="126" t="s">
        <v>1913</v>
      </c>
      <c r="L2130" s="130" t="s">
        <v>1071</v>
      </c>
      <c r="M2130" s="91" t="s">
        <v>492</v>
      </c>
    </row>
    <row r="2131" spans="1:13" s="122" customFormat="1" ht="12.6" customHeight="1" x14ac:dyDescent="0.2">
      <c r="A2131" s="191">
        <v>42217</v>
      </c>
      <c r="B2131" s="132" t="s">
        <v>2045</v>
      </c>
      <c r="C2131" s="141" t="s">
        <v>136</v>
      </c>
      <c r="D2131" s="90" t="s">
        <v>9</v>
      </c>
      <c r="E2131" s="124">
        <v>61165</v>
      </c>
      <c r="F2131" s="97">
        <f t="shared" si="76"/>
        <v>93.245441393262055</v>
      </c>
      <c r="G2131" s="96" t="s">
        <v>2402</v>
      </c>
      <c r="H2131" s="127">
        <v>579.91420000000005</v>
      </c>
      <c r="I2131" s="206" t="s">
        <v>1905</v>
      </c>
      <c r="J2131" s="101" t="s">
        <v>491</v>
      </c>
      <c r="K2131" s="126" t="s">
        <v>2097</v>
      </c>
      <c r="L2131" s="130" t="s">
        <v>1071</v>
      </c>
      <c r="M2131" s="91" t="s">
        <v>492</v>
      </c>
    </row>
    <row r="2132" spans="1:13" s="122" customFormat="1" ht="12.6" customHeight="1" x14ac:dyDescent="0.2">
      <c r="A2132" s="191">
        <v>42217</v>
      </c>
      <c r="B2132" s="132" t="s">
        <v>2103</v>
      </c>
      <c r="C2132" s="168" t="s">
        <v>145</v>
      </c>
      <c r="D2132" s="131" t="s">
        <v>9</v>
      </c>
      <c r="E2132" s="124">
        <v>20000</v>
      </c>
      <c r="F2132" s="97">
        <f t="shared" si="76"/>
        <v>30.489803447482075</v>
      </c>
      <c r="G2132" s="96">
        <f t="shared" si="77"/>
        <v>34.487860445562461</v>
      </c>
      <c r="H2132" s="127">
        <v>579.91420000000005</v>
      </c>
      <c r="I2132" s="206" t="s">
        <v>58</v>
      </c>
      <c r="J2132" s="101" t="s">
        <v>491</v>
      </c>
      <c r="K2132" s="126" t="s">
        <v>1915</v>
      </c>
      <c r="L2132" s="130" t="s">
        <v>1071</v>
      </c>
      <c r="M2132" s="91" t="s">
        <v>492</v>
      </c>
    </row>
    <row r="2133" spans="1:13" s="122" customFormat="1" ht="12.6" customHeight="1" x14ac:dyDescent="0.2">
      <c r="A2133" s="191">
        <v>42217</v>
      </c>
      <c r="B2133" s="132" t="s">
        <v>2104</v>
      </c>
      <c r="C2133" s="168" t="s">
        <v>158</v>
      </c>
      <c r="D2133" s="131" t="s">
        <v>159</v>
      </c>
      <c r="E2133" s="124">
        <v>187900</v>
      </c>
      <c r="F2133" s="97">
        <f t="shared" si="76"/>
        <v>286.45170338909412</v>
      </c>
      <c r="G2133" s="96">
        <f t="shared" si="77"/>
        <v>324.01344888605934</v>
      </c>
      <c r="H2133" s="127">
        <v>579.91420000000005</v>
      </c>
      <c r="I2133" s="206" t="s">
        <v>58</v>
      </c>
      <c r="J2133" s="101" t="s">
        <v>491</v>
      </c>
      <c r="K2133" s="126" t="s">
        <v>1917</v>
      </c>
      <c r="L2133" s="130" t="s">
        <v>1071</v>
      </c>
      <c r="M2133" s="91" t="s">
        <v>492</v>
      </c>
    </row>
    <row r="2134" spans="1:13" s="122" customFormat="1" ht="12.6" customHeight="1" x14ac:dyDescent="0.2">
      <c r="A2134" s="191">
        <v>42220</v>
      </c>
      <c r="B2134" s="132" t="s">
        <v>1980</v>
      </c>
      <c r="C2134" s="168" t="s">
        <v>117</v>
      </c>
      <c r="D2134" s="131" t="s">
        <v>11</v>
      </c>
      <c r="E2134" s="124">
        <v>500</v>
      </c>
      <c r="F2134" s="97">
        <f t="shared" si="76"/>
        <v>0.76224508618705189</v>
      </c>
      <c r="G2134" s="96">
        <f t="shared" si="77"/>
        <v>0.86219651113906148</v>
      </c>
      <c r="H2134" s="127">
        <v>579.91420000000005</v>
      </c>
      <c r="I2134" s="206" t="s">
        <v>61</v>
      </c>
      <c r="J2134" s="101" t="s">
        <v>491</v>
      </c>
      <c r="K2134" s="126" t="s">
        <v>1918</v>
      </c>
      <c r="L2134" s="130" t="s">
        <v>1071</v>
      </c>
      <c r="M2134" s="91" t="s">
        <v>492</v>
      </c>
    </row>
    <row r="2135" spans="1:13" s="122" customFormat="1" ht="12.6" customHeight="1" x14ac:dyDescent="0.2">
      <c r="A2135" s="191">
        <v>42220</v>
      </c>
      <c r="B2135" s="132" t="s">
        <v>1981</v>
      </c>
      <c r="C2135" s="168" t="s">
        <v>117</v>
      </c>
      <c r="D2135" s="131" t="s">
        <v>11</v>
      </c>
      <c r="E2135" s="124">
        <v>700</v>
      </c>
      <c r="F2135" s="97">
        <f t="shared" si="76"/>
        <v>1.0671431206618727</v>
      </c>
      <c r="G2135" s="96">
        <f t="shared" si="77"/>
        <v>1.2070751155946862</v>
      </c>
      <c r="H2135" s="127">
        <v>579.91420000000005</v>
      </c>
      <c r="I2135" s="206" t="s">
        <v>61</v>
      </c>
      <c r="J2135" s="101" t="s">
        <v>491</v>
      </c>
      <c r="K2135" s="126" t="s">
        <v>1918</v>
      </c>
      <c r="L2135" s="130" t="s">
        <v>1071</v>
      </c>
      <c r="M2135" s="91" t="s">
        <v>492</v>
      </c>
    </row>
    <row r="2136" spans="1:13" s="122" customFormat="1" ht="12.6" customHeight="1" x14ac:dyDescent="0.2">
      <c r="A2136" s="191">
        <v>42220</v>
      </c>
      <c r="B2136" s="132" t="s">
        <v>1982</v>
      </c>
      <c r="C2136" s="194" t="s">
        <v>117</v>
      </c>
      <c r="D2136" s="131" t="s">
        <v>11</v>
      </c>
      <c r="E2136" s="124">
        <v>800</v>
      </c>
      <c r="F2136" s="97">
        <f t="shared" si="76"/>
        <v>1.2195921378992831</v>
      </c>
      <c r="G2136" s="96">
        <f t="shared" si="77"/>
        <v>1.3795144178224985</v>
      </c>
      <c r="H2136" s="127">
        <v>579.91420000000005</v>
      </c>
      <c r="I2136" s="206" t="s">
        <v>61</v>
      </c>
      <c r="J2136" s="101" t="s">
        <v>491</v>
      </c>
      <c r="K2136" s="126" t="s">
        <v>1919</v>
      </c>
      <c r="L2136" s="130" t="s">
        <v>1071</v>
      </c>
      <c r="M2136" s="91" t="s">
        <v>492</v>
      </c>
    </row>
    <row r="2137" spans="1:13" s="122" customFormat="1" ht="12.6" customHeight="1" x14ac:dyDescent="0.2">
      <c r="A2137" s="191">
        <v>42220</v>
      </c>
      <c r="B2137" s="132" t="s">
        <v>1983</v>
      </c>
      <c r="C2137" s="154" t="s">
        <v>117</v>
      </c>
      <c r="D2137" s="131" t="s">
        <v>11</v>
      </c>
      <c r="E2137" s="124">
        <v>800</v>
      </c>
      <c r="F2137" s="97">
        <f t="shared" si="76"/>
        <v>1.2195921378992831</v>
      </c>
      <c r="G2137" s="96">
        <f t="shared" si="77"/>
        <v>1.3795144178224985</v>
      </c>
      <c r="H2137" s="127">
        <v>579.91420000000005</v>
      </c>
      <c r="I2137" s="206" t="s">
        <v>61</v>
      </c>
      <c r="J2137" s="101" t="s">
        <v>491</v>
      </c>
      <c r="K2137" s="126" t="s">
        <v>1919</v>
      </c>
      <c r="L2137" s="130" t="s">
        <v>1071</v>
      </c>
      <c r="M2137" s="91" t="s">
        <v>492</v>
      </c>
    </row>
    <row r="2138" spans="1:13" s="122" customFormat="1" ht="12.6" customHeight="1" x14ac:dyDescent="0.2">
      <c r="A2138" s="191">
        <v>42220</v>
      </c>
      <c r="B2138" s="132" t="s">
        <v>2019</v>
      </c>
      <c r="C2138" s="208" t="s">
        <v>117</v>
      </c>
      <c r="D2138" s="131" t="s">
        <v>8</v>
      </c>
      <c r="E2138" s="124">
        <v>800</v>
      </c>
      <c r="F2138" s="97">
        <f t="shared" si="76"/>
        <v>1.2195921378992831</v>
      </c>
      <c r="G2138" s="96">
        <f t="shared" si="77"/>
        <v>1.3795144178224985</v>
      </c>
      <c r="H2138" s="127">
        <v>579.91420000000005</v>
      </c>
      <c r="I2138" s="206" t="s">
        <v>12</v>
      </c>
      <c r="J2138" s="101" t="s">
        <v>491</v>
      </c>
      <c r="K2138" s="152" t="s">
        <v>1920</v>
      </c>
      <c r="L2138" s="130" t="s">
        <v>1071</v>
      </c>
      <c r="M2138" s="91" t="s">
        <v>492</v>
      </c>
    </row>
    <row r="2139" spans="1:13" s="122" customFormat="1" ht="12.6" customHeight="1" x14ac:dyDescent="0.2">
      <c r="A2139" s="191">
        <v>42220</v>
      </c>
      <c r="B2139" s="132" t="s">
        <v>2020</v>
      </c>
      <c r="C2139" s="208" t="s">
        <v>117</v>
      </c>
      <c r="D2139" s="131" t="s">
        <v>8</v>
      </c>
      <c r="E2139" s="124">
        <v>800</v>
      </c>
      <c r="F2139" s="97">
        <f t="shared" si="76"/>
        <v>1.2195921378992831</v>
      </c>
      <c r="G2139" s="96">
        <f t="shared" si="77"/>
        <v>1.3795144178224985</v>
      </c>
      <c r="H2139" s="127">
        <v>579.91420000000005</v>
      </c>
      <c r="I2139" s="206" t="s">
        <v>12</v>
      </c>
      <c r="J2139" s="101" t="s">
        <v>491</v>
      </c>
      <c r="K2139" s="152" t="s">
        <v>1920</v>
      </c>
      <c r="L2139" s="130" t="s">
        <v>1071</v>
      </c>
      <c r="M2139" s="91" t="s">
        <v>492</v>
      </c>
    </row>
    <row r="2140" spans="1:13" s="122" customFormat="1" ht="12.6" customHeight="1" x14ac:dyDescent="0.2">
      <c r="A2140" s="191">
        <v>42221</v>
      </c>
      <c r="B2140" s="132" t="s">
        <v>1984</v>
      </c>
      <c r="C2140" s="168" t="s">
        <v>117</v>
      </c>
      <c r="D2140" s="131" t="s">
        <v>11</v>
      </c>
      <c r="E2140" s="124">
        <v>800</v>
      </c>
      <c r="F2140" s="97">
        <f t="shared" si="76"/>
        <v>1.2195921378992831</v>
      </c>
      <c r="G2140" s="96">
        <f t="shared" si="77"/>
        <v>1.3795144178224985</v>
      </c>
      <c r="H2140" s="127">
        <v>579.91420000000005</v>
      </c>
      <c r="I2140" s="206" t="s">
        <v>61</v>
      </c>
      <c r="J2140" s="101" t="s">
        <v>491</v>
      </c>
      <c r="K2140" s="126" t="s">
        <v>1921</v>
      </c>
      <c r="L2140" s="130" t="s">
        <v>1071</v>
      </c>
      <c r="M2140" s="91" t="s">
        <v>492</v>
      </c>
    </row>
    <row r="2141" spans="1:13" s="122" customFormat="1" ht="12.6" customHeight="1" x14ac:dyDescent="0.2">
      <c r="A2141" s="191">
        <v>42221</v>
      </c>
      <c r="B2141" s="132" t="s">
        <v>1983</v>
      </c>
      <c r="C2141" s="168" t="s">
        <v>117</v>
      </c>
      <c r="D2141" s="131" t="s">
        <v>11</v>
      </c>
      <c r="E2141" s="124">
        <v>800</v>
      </c>
      <c r="F2141" s="97">
        <f t="shared" si="76"/>
        <v>1.2195921378992831</v>
      </c>
      <c r="G2141" s="96">
        <f t="shared" si="77"/>
        <v>1.3795144178224985</v>
      </c>
      <c r="H2141" s="127">
        <v>579.91420000000005</v>
      </c>
      <c r="I2141" s="206" t="s">
        <v>61</v>
      </c>
      <c r="J2141" s="101" t="s">
        <v>491</v>
      </c>
      <c r="K2141" s="126" t="s">
        <v>1921</v>
      </c>
      <c r="L2141" s="130" t="s">
        <v>1071</v>
      </c>
      <c r="M2141" s="91" t="s">
        <v>492</v>
      </c>
    </row>
    <row r="2142" spans="1:13" s="122" customFormat="1" ht="12.6" customHeight="1" x14ac:dyDescent="0.2">
      <c r="A2142" s="191">
        <v>42221</v>
      </c>
      <c r="B2142" s="132" t="s">
        <v>1985</v>
      </c>
      <c r="C2142" s="195" t="s">
        <v>117</v>
      </c>
      <c r="D2142" s="131" t="s">
        <v>11</v>
      </c>
      <c r="E2142" s="124">
        <v>600</v>
      </c>
      <c r="F2142" s="97">
        <f t="shared" si="76"/>
        <v>0.91469410342446233</v>
      </c>
      <c r="G2142" s="96">
        <f t="shared" si="77"/>
        <v>1.0346358133668738</v>
      </c>
      <c r="H2142" s="127">
        <v>579.91420000000005</v>
      </c>
      <c r="I2142" s="206" t="s">
        <v>61</v>
      </c>
      <c r="J2142" s="101" t="s">
        <v>491</v>
      </c>
      <c r="K2142" s="126" t="s">
        <v>1923</v>
      </c>
      <c r="L2142" s="130" t="s">
        <v>1071</v>
      </c>
      <c r="M2142" s="91" t="s">
        <v>492</v>
      </c>
    </row>
    <row r="2143" spans="1:13" s="122" customFormat="1" ht="12.6" customHeight="1" x14ac:dyDescent="0.2">
      <c r="A2143" s="191">
        <v>42221</v>
      </c>
      <c r="B2143" s="132" t="s">
        <v>1986</v>
      </c>
      <c r="C2143" s="187" t="s">
        <v>117</v>
      </c>
      <c r="D2143" s="131" t="s">
        <v>11</v>
      </c>
      <c r="E2143" s="124">
        <v>600</v>
      </c>
      <c r="F2143" s="97">
        <f t="shared" si="76"/>
        <v>0.91469410342446233</v>
      </c>
      <c r="G2143" s="96">
        <f t="shared" si="77"/>
        <v>1.0346358133668738</v>
      </c>
      <c r="H2143" s="127">
        <v>579.91420000000005</v>
      </c>
      <c r="I2143" s="206" t="s">
        <v>61</v>
      </c>
      <c r="J2143" s="101" t="s">
        <v>491</v>
      </c>
      <c r="K2143" s="126" t="s">
        <v>1923</v>
      </c>
      <c r="L2143" s="130" t="s">
        <v>1071</v>
      </c>
      <c r="M2143" s="91" t="s">
        <v>492</v>
      </c>
    </row>
    <row r="2144" spans="1:13" s="122" customFormat="1" ht="12.6" customHeight="1" x14ac:dyDescent="0.2">
      <c r="A2144" s="191">
        <v>42221</v>
      </c>
      <c r="B2144" s="132" t="s">
        <v>2021</v>
      </c>
      <c r="C2144" s="208" t="s">
        <v>117</v>
      </c>
      <c r="D2144" s="131" t="s">
        <v>8</v>
      </c>
      <c r="E2144" s="124">
        <v>1500</v>
      </c>
      <c r="F2144" s="97">
        <f t="shared" si="76"/>
        <v>2.2867352585611558</v>
      </c>
      <c r="G2144" s="96">
        <f t="shared" si="77"/>
        <v>2.5865895334171847</v>
      </c>
      <c r="H2144" s="127">
        <v>579.91420000000005</v>
      </c>
      <c r="I2144" s="206" t="s">
        <v>12</v>
      </c>
      <c r="J2144" s="101" t="s">
        <v>491</v>
      </c>
      <c r="K2144" s="152" t="s">
        <v>1922</v>
      </c>
      <c r="L2144" s="130" t="s">
        <v>1071</v>
      </c>
      <c r="M2144" s="91" t="s">
        <v>492</v>
      </c>
    </row>
    <row r="2145" spans="1:13" s="122" customFormat="1" ht="12.6" customHeight="1" x14ac:dyDescent="0.2">
      <c r="A2145" s="191">
        <v>42221</v>
      </c>
      <c r="B2145" s="132" t="s">
        <v>2022</v>
      </c>
      <c r="C2145" s="208" t="s">
        <v>117</v>
      </c>
      <c r="D2145" s="131" t="s">
        <v>8</v>
      </c>
      <c r="E2145" s="124">
        <v>1500</v>
      </c>
      <c r="F2145" s="97">
        <f t="shared" si="76"/>
        <v>2.2867352585611558</v>
      </c>
      <c r="G2145" s="96">
        <f t="shared" si="77"/>
        <v>2.5865895334171847</v>
      </c>
      <c r="H2145" s="127">
        <v>579.91420000000005</v>
      </c>
      <c r="I2145" s="206" t="s">
        <v>12</v>
      </c>
      <c r="J2145" s="101" t="s">
        <v>491</v>
      </c>
      <c r="K2145" s="152" t="s">
        <v>1923</v>
      </c>
      <c r="L2145" s="130" t="s">
        <v>1071</v>
      </c>
      <c r="M2145" s="91" t="s">
        <v>492</v>
      </c>
    </row>
    <row r="2146" spans="1:13" s="122" customFormat="1" ht="12.6" customHeight="1" x14ac:dyDescent="0.2">
      <c r="A2146" s="191">
        <v>42221</v>
      </c>
      <c r="B2146" s="132" t="s">
        <v>263</v>
      </c>
      <c r="C2146" s="187" t="s">
        <v>237</v>
      </c>
      <c r="D2146" s="131" t="s">
        <v>8</v>
      </c>
      <c r="E2146" s="124">
        <v>1400</v>
      </c>
      <c r="F2146" s="97">
        <f t="shared" si="76"/>
        <v>2.1342862413237453</v>
      </c>
      <c r="G2146" s="96">
        <f t="shared" si="77"/>
        <v>2.4141502311893723</v>
      </c>
      <c r="H2146" s="127">
        <v>579.91420000000005</v>
      </c>
      <c r="I2146" s="206" t="s">
        <v>12</v>
      </c>
      <c r="J2146" s="101" t="s">
        <v>491</v>
      </c>
      <c r="K2146" s="152" t="s">
        <v>1924</v>
      </c>
      <c r="L2146" s="130" t="s">
        <v>1071</v>
      </c>
      <c r="M2146" s="91" t="s">
        <v>492</v>
      </c>
    </row>
    <row r="2147" spans="1:13" s="122" customFormat="1" ht="12.6" customHeight="1" x14ac:dyDescent="0.2">
      <c r="A2147" s="191">
        <v>42222</v>
      </c>
      <c r="B2147" s="132" t="s">
        <v>1987</v>
      </c>
      <c r="C2147" s="187" t="s">
        <v>117</v>
      </c>
      <c r="D2147" s="131" t="s">
        <v>11</v>
      </c>
      <c r="E2147" s="124">
        <v>850</v>
      </c>
      <c r="F2147" s="97">
        <f t="shared" si="76"/>
        <v>1.2958166465179883</v>
      </c>
      <c r="G2147" s="96">
        <f t="shared" si="77"/>
        <v>1.4657340689364047</v>
      </c>
      <c r="H2147" s="127">
        <v>579.91420000000005</v>
      </c>
      <c r="I2147" s="206" t="s">
        <v>61</v>
      </c>
      <c r="J2147" s="101" t="s">
        <v>491</v>
      </c>
      <c r="K2147" s="126" t="s">
        <v>1927</v>
      </c>
      <c r="L2147" s="130" t="s">
        <v>1071</v>
      </c>
      <c r="M2147" s="91" t="s">
        <v>492</v>
      </c>
    </row>
    <row r="2148" spans="1:13" s="122" customFormat="1" ht="12.6" customHeight="1" x14ac:dyDescent="0.2">
      <c r="A2148" s="191">
        <v>42222</v>
      </c>
      <c r="B2148" s="132" t="s">
        <v>1983</v>
      </c>
      <c r="C2148" s="168" t="s">
        <v>117</v>
      </c>
      <c r="D2148" s="131" t="s">
        <v>11</v>
      </c>
      <c r="E2148" s="124">
        <v>850</v>
      </c>
      <c r="F2148" s="97">
        <f t="shared" si="76"/>
        <v>1.2958166465179883</v>
      </c>
      <c r="G2148" s="96">
        <f t="shared" si="77"/>
        <v>1.4657340689364047</v>
      </c>
      <c r="H2148" s="127">
        <v>579.91420000000005</v>
      </c>
      <c r="I2148" s="206" t="s">
        <v>61</v>
      </c>
      <c r="J2148" s="101" t="s">
        <v>491</v>
      </c>
      <c r="K2148" s="126" t="s">
        <v>1927</v>
      </c>
      <c r="L2148" s="130" t="s">
        <v>1071</v>
      </c>
      <c r="M2148" s="91" t="s">
        <v>492</v>
      </c>
    </row>
    <row r="2149" spans="1:13" s="122" customFormat="1" ht="12.6" customHeight="1" x14ac:dyDescent="0.2">
      <c r="A2149" s="191">
        <v>42222</v>
      </c>
      <c r="B2149" s="132" t="s">
        <v>2023</v>
      </c>
      <c r="C2149" s="187" t="s">
        <v>117</v>
      </c>
      <c r="D2149" s="131" t="s">
        <v>8</v>
      </c>
      <c r="E2149" s="124">
        <v>1600</v>
      </c>
      <c r="F2149" s="97">
        <f t="shared" si="76"/>
        <v>2.4391842757985662</v>
      </c>
      <c r="G2149" s="96">
        <f t="shared" si="77"/>
        <v>2.759028835644997</v>
      </c>
      <c r="H2149" s="127">
        <v>579.91420000000005</v>
      </c>
      <c r="I2149" s="206" t="s">
        <v>12</v>
      </c>
      <c r="J2149" s="101" t="s">
        <v>491</v>
      </c>
      <c r="K2149" s="152" t="s">
        <v>1925</v>
      </c>
      <c r="L2149" s="130" t="s">
        <v>1071</v>
      </c>
      <c r="M2149" s="91" t="s">
        <v>492</v>
      </c>
    </row>
    <row r="2150" spans="1:13" s="122" customFormat="1" ht="12.6" customHeight="1" x14ac:dyDescent="0.2">
      <c r="A2150" s="191">
        <v>42222</v>
      </c>
      <c r="B2150" s="132" t="s">
        <v>269</v>
      </c>
      <c r="C2150" s="187" t="s">
        <v>117</v>
      </c>
      <c r="D2150" s="131" t="s">
        <v>8</v>
      </c>
      <c r="E2150" s="124">
        <v>900</v>
      </c>
      <c r="F2150" s="97">
        <f t="shared" si="76"/>
        <v>1.3720411551366933</v>
      </c>
      <c r="G2150" s="96">
        <f t="shared" si="77"/>
        <v>1.5519537200503108</v>
      </c>
      <c r="H2150" s="127">
        <v>579.91420000000005</v>
      </c>
      <c r="I2150" s="206" t="s">
        <v>12</v>
      </c>
      <c r="J2150" s="101" t="s">
        <v>491</v>
      </c>
      <c r="K2150" s="152" t="s">
        <v>1925</v>
      </c>
      <c r="L2150" s="130" t="s">
        <v>1071</v>
      </c>
      <c r="M2150" s="91" t="s">
        <v>492</v>
      </c>
    </row>
    <row r="2151" spans="1:13" s="122" customFormat="1" ht="12.6" customHeight="1" x14ac:dyDescent="0.2">
      <c r="A2151" s="191">
        <v>42222</v>
      </c>
      <c r="B2151" s="132" t="s">
        <v>2024</v>
      </c>
      <c r="C2151" s="187" t="s">
        <v>117</v>
      </c>
      <c r="D2151" s="131" t="s">
        <v>8</v>
      </c>
      <c r="E2151" s="124">
        <v>1600</v>
      </c>
      <c r="F2151" s="97">
        <f t="shared" si="76"/>
        <v>2.4391842757985662</v>
      </c>
      <c r="G2151" s="96">
        <f t="shared" si="77"/>
        <v>2.759028835644997</v>
      </c>
      <c r="H2151" s="127">
        <v>579.91420000000005</v>
      </c>
      <c r="I2151" s="206" t="s">
        <v>12</v>
      </c>
      <c r="J2151" s="101" t="s">
        <v>491</v>
      </c>
      <c r="K2151" s="152" t="s">
        <v>1925</v>
      </c>
      <c r="L2151" s="130" t="s">
        <v>1071</v>
      </c>
      <c r="M2151" s="91" t="s">
        <v>492</v>
      </c>
    </row>
    <row r="2152" spans="1:13" s="122" customFormat="1" ht="12.6" customHeight="1" x14ac:dyDescent="0.2">
      <c r="A2152" s="191">
        <v>42222</v>
      </c>
      <c r="B2152" s="132" t="s">
        <v>263</v>
      </c>
      <c r="C2152" s="187" t="s">
        <v>237</v>
      </c>
      <c r="D2152" s="131" t="s">
        <v>8</v>
      </c>
      <c r="E2152" s="124">
        <v>1400</v>
      </c>
      <c r="F2152" s="97">
        <f t="shared" si="76"/>
        <v>2.1342862413237453</v>
      </c>
      <c r="G2152" s="96">
        <f t="shared" si="77"/>
        <v>2.4141502311893723</v>
      </c>
      <c r="H2152" s="127">
        <v>579.91420000000005</v>
      </c>
      <c r="I2152" s="206" t="s">
        <v>12</v>
      </c>
      <c r="J2152" s="101" t="s">
        <v>491</v>
      </c>
      <c r="K2152" s="152" t="s">
        <v>1925</v>
      </c>
      <c r="L2152" s="130" t="s">
        <v>1071</v>
      </c>
      <c r="M2152" s="91" t="s">
        <v>492</v>
      </c>
    </row>
    <row r="2153" spans="1:13" s="122" customFormat="1" ht="12.6" customHeight="1" x14ac:dyDescent="0.2">
      <c r="A2153" s="191">
        <v>42222</v>
      </c>
      <c r="B2153" s="132" t="s">
        <v>2051</v>
      </c>
      <c r="C2153" s="207" t="s">
        <v>117</v>
      </c>
      <c r="D2153" s="131" t="s">
        <v>15</v>
      </c>
      <c r="E2153" s="124">
        <v>300</v>
      </c>
      <c r="F2153" s="97">
        <f t="shared" si="76"/>
        <v>0.45734705171223117</v>
      </c>
      <c r="G2153" s="96">
        <f t="shared" si="77"/>
        <v>0.51731790668343691</v>
      </c>
      <c r="H2153" s="127">
        <v>579.91420000000005</v>
      </c>
      <c r="I2153" s="215" t="s">
        <v>16</v>
      </c>
      <c r="J2153" s="101" t="s">
        <v>491</v>
      </c>
      <c r="K2153" s="126" t="s">
        <v>1924</v>
      </c>
      <c r="L2153" s="130" t="s">
        <v>1071</v>
      </c>
      <c r="M2153" s="91" t="s">
        <v>492</v>
      </c>
    </row>
    <row r="2154" spans="1:13" s="122" customFormat="1" ht="12.6" customHeight="1" x14ac:dyDescent="0.2">
      <c r="A2154" s="191">
        <v>42222</v>
      </c>
      <c r="B2154" s="132" t="s">
        <v>2052</v>
      </c>
      <c r="C2154" s="207" t="s">
        <v>117</v>
      </c>
      <c r="D2154" s="131" t="s">
        <v>15</v>
      </c>
      <c r="E2154" s="124">
        <v>300</v>
      </c>
      <c r="F2154" s="97">
        <f t="shared" si="76"/>
        <v>0.45734705171223117</v>
      </c>
      <c r="G2154" s="96">
        <f t="shared" si="77"/>
        <v>0.51731790668343691</v>
      </c>
      <c r="H2154" s="127">
        <v>579.91420000000005</v>
      </c>
      <c r="I2154" s="215" t="s">
        <v>16</v>
      </c>
      <c r="J2154" s="101" t="s">
        <v>491</v>
      </c>
      <c r="K2154" s="126" t="s">
        <v>1924</v>
      </c>
      <c r="L2154" s="130" t="s">
        <v>1071</v>
      </c>
      <c r="M2154" s="91" t="s">
        <v>492</v>
      </c>
    </row>
    <row r="2155" spans="1:13" s="122" customFormat="1" ht="12.6" customHeight="1" x14ac:dyDescent="0.2">
      <c r="A2155" s="191">
        <v>42222</v>
      </c>
      <c r="B2155" s="132" t="s">
        <v>2053</v>
      </c>
      <c r="C2155" s="207" t="s">
        <v>125</v>
      </c>
      <c r="D2155" s="131" t="s">
        <v>9</v>
      </c>
      <c r="E2155" s="124">
        <v>10000</v>
      </c>
      <c r="F2155" s="97">
        <f t="shared" si="76"/>
        <v>15.244901723741037</v>
      </c>
      <c r="G2155" s="96">
        <f t="shared" si="77"/>
        <v>17.243930222781231</v>
      </c>
      <c r="H2155" s="127">
        <v>579.91420000000005</v>
      </c>
      <c r="I2155" s="215" t="s">
        <v>16</v>
      </c>
      <c r="J2155" s="101" t="s">
        <v>491</v>
      </c>
      <c r="K2155" s="126" t="s">
        <v>1924</v>
      </c>
      <c r="L2155" s="130" t="s">
        <v>1071</v>
      </c>
      <c r="M2155" s="91" t="s">
        <v>492</v>
      </c>
    </row>
    <row r="2156" spans="1:13" s="122" customFormat="1" ht="12.6" customHeight="1" x14ac:dyDescent="0.2">
      <c r="A2156" s="191">
        <v>42223</v>
      </c>
      <c r="B2156" s="132" t="s">
        <v>1988</v>
      </c>
      <c r="C2156" s="207" t="s">
        <v>117</v>
      </c>
      <c r="D2156" s="131" t="s">
        <v>11</v>
      </c>
      <c r="E2156" s="124">
        <v>500</v>
      </c>
      <c r="F2156" s="97">
        <f t="shared" si="76"/>
        <v>0.76224508618705189</v>
      </c>
      <c r="G2156" s="96">
        <f t="shared" si="77"/>
        <v>0.86219651113906148</v>
      </c>
      <c r="H2156" s="127">
        <v>579.91420000000005</v>
      </c>
      <c r="I2156" s="206" t="s">
        <v>61</v>
      </c>
      <c r="J2156" s="101" t="s">
        <v>491</v>
      </c>
      <c r="K2156" s="126" t="s">
        <v>1928</v>
      </c>
      <c r="L2156" s="130" t="s">
        <v>1071</v>
      </c>
      <c r="M2156" s="91" t="s">
        <v>492</v>
      </c>
    </row>
    <row r="2157" spans="1:13" s="122" customFormat="1" ht="12.6" customHeight="1" x14ac:dyDescent="0.2">
      <c r="A2157" s="191">
        <v>42223</v>
      </c>
      <c r="B2157" s="132" t="s">
        <v>1907</v>
      </c>
      <c r="C2157" s="187" t="s">
        <v>117</v>
      </c>
      <c r="D2157" s="131" t="s">
        <v>11</v>
      </c>
      <c r="E2157" s="124">
        <v>400</v>
      </c>
      <c r="F2157" s="97">
        <f t="shared" si="76"/>
        <v>0.60979606894964156</v>
      </c>
      <c r="G2157" s="96">
        <f t="shared" si="77"/>
        <v>0.68975720891124925</v>
      </c>
      <c r="H2157" s="127">
        <v>579.91420000000005</v>
      </c>
      <c r="I2157" s="206" t="s">
        <v>61</v>
      </c>
      <c r="J2157" s="101" t="s">
        <v>491</v>
      </c>
      <c r="K2157" s="126" t="s">
        <v>1928</v>
      </c>
      <c r="L2157" s="130" t="s">
        <v>1071</v>
      </c>
      <c r="M2157" s="91" t="s">
        <v>492</v>
      </c>
    </row>
    <row r="2158" spans="1:13" s="122" customFormat="1" ht="12.6" customHeight="1" x14ac:dyDescent="0.2">
      <c r="A2158" s="191">
        <v>42223</v>
      </c>
      <c r="B2158" s="132" t="s">
        <v>2025</v>
      </c>
      <c r="C2158" s="187" t="s">
        <v>117</v>
      </c>
      <c r="D2158" s="131" t="s">
        <v>8</v>
      </c>
      <c r="E2158" s="124">
        <v>700</v>
      </c>
      <c r="F2158" s="97">
        <f t="shared" si="76"/>
        <v>1.0671431206618727</v>
      </c>
      <c r="G2158" s="96">
        <f t="shared" si="77"/>
        <v>1.2070751155946862</v>
      </c>
      <c r="H2158" s="127">
        <v>579.91420000000005</v>
      </c>
      <c r="I2158" s="206" t="s">
        <v>12</v>
      </c>
      <c r="J2158" s="101" t="s">
        <v>491</v>
      </c>
      <c r="K2158" s="152" t="s">
        <v>1929</v>
      </c>
      <c r="L2158" s="130" t="s">
        <v>1071</v>
      </c>
      <c r="M2158" s="91" t="s">
        <v>492</v>
      </c>
    </row>
    <row r="2159" spans="1:13" s="122" customFormat="1" ht="12.6" customHeight="1" x14ac:dyDescent="0.2">
      <c r="A2159" s="191">
        <v>42223</v>
      </c>
      <c r="B2159" s="132" t="s">
        <v>2026</v>
      </c>
      <c r="C2159" s="187" t="s">
        <v>117</v>
      </c>
      <c r="D2159" s="131" t="s">
        <v>8</v>
      </c>
      <c r="E2159" s="124">
        <v>700</v>
      </c>
      <c r="F2159" s="97">
        <f t="shared" si="76"/>
        <v>1.0671431206618727</v>
      </c>
      <c r="G2159" s="96">
        <f t="shared" si="77"/>
        <v>1.2070751155946862</v>
      </c>
      <c r="H2159" s="127">
        <v>579.91420000000005</v>
      </c>
      <c r="I2159" s="206" t="s">
        <v>12</v>
      </c>
      <c r="J2159" s="101" t="s">
        <v>491</v>
      </c>
      <c r="K2159" s="152" t="s">
        <v>1929</v>
      </c>
      <c r="L2159" s="130" t="s">
        <v>1071</v>
      </c>
      <c r="M2159" s="91" t="s">
        <v>492</v>
      </c>
    </row>
    <row r="2160" spans="1:13" s="122" customFormat="1" ht="12.6" customHeight="1" x14ac:dyDescent="0.2">
      <c r="A2160" s="191">
        <v>42223</v>
      </c>
      <c r="B2160" s="132" t="s">
        <v>263</v>
      </c>
      <c r="C2160" s="187" t="s">
        <v>237</v>
      </c>
      <c r="D2160" s="131" t="s">
        <v>8</v>
      </c>
      <c r="E2160" s="124">
        <v>1300</v>
      </c>
      <c r="F2160" s="97">
        <f t="shared" si="76"/>
        <v>1.9818372240863349</v>
      </c>
      <c r="G2160" s="96">
        <f t="shared" si="77"/>
        <v>2.24171092896156</v>
      </c>
      <c r="H2160" s="127">
        <v>579.91420000000005</v>
      </c>
      <c r="I2160" s="206" t="s">
        <v>12</v>
      </c>
      <c r="J2160" s="101" t="s">
        <v>491</v>
      </c>
      <c r="K2160" s="152" t="s">
        <v>1929</v>
      </c>
      <c r="L2160" s="130" t="s">
        <v>1071</v>
      </c>
      <c r="M2160" s="91" t="s">
        <v>492</v>
      </c>
    </row>
    <row r="2161" spans="1:13" s="122" customFormat="1" ht="12.6" customHeight="1" x14ac:dyDescent="0.2">
      <c r="A2161" s="191">
        <v>42223</v>
      </c>
      <c r="B2161" s="132" t="s">
        <v>2054</v>
      </c>
      <c r="C2161" s="207" t="s">
        <v>117</v>
      </c>
      <c r="D2161" s="131" t="s">
        <v>15</v>
      </c>
      <c r="E2161" s="124">
        <v>1200</v>
      </c>
      <c r="F2161" s="97">
        <f t="shared" si="76"/>
        <v>1.8293882068489247</v>
      </c>
      <c r="G2161" s="96">
        <f t="shared" si="77"/>
        <v>2.0692716267337476</v>
      </c>
      <c r="H2161" s="127">
        <v>579.91420000000005</v>
      </c>
      <c r="I2161" s="215" t="s">
        <v>16</v>
      </c>
      <c r="J2161" s="101" t="s">
        <v>491</v>
      </c>
      <c r="K2161" s="126" t="s">
        <v>1926</v>
      </c>
      <c r="L2161" s="130" t="s">
        <v>1071</v>
      </c>
      <c r="M2161" s="91" t="s">
        <v>492</v>
      </c>
    </row>
    <row r="2162" spans="1:13" s="122" customFormat="1" ht="12.6" customHeight="1" x14ac:dyDescent="0.2">
      <c r="A2162" s="191">
        <v>42223</v>
      </c>
      <c r="B2162" s="132" t="s">
        <v>1812</v>
      </c>
      <c r="C2162" s="187" t="s">
        <v>117</v>
      </c>
      <c r="D2162" s="131" t="s">
        <v>15</v>
      </c>
      <c r="E2162" s="124">
        <v>1000</v>
      </c>
      <c r="F2162" s="97">
        <f t="shared" si="76"/>
        <v>1.5244901723741038</v>
      </c>
      <c r="G2162" s="96">
        <f t="shared" si="77"/>
        <v>1.724393022278123</v>
      </c>
      <c r="H2162" s="127">
        <v>579.91420000000005</v>
      </c>
      <c r="I2162" s="215" t="s">
        <v>16</v>
      </c>
      <c r="J2162" s="101" t="s">
        <v>491</v>
      </c>
      <c r="K2162" s="126" t="s">
        <v>1926</v>
      </c>
      <c r="L2162" s="130" t="s">
        <v>1071</v>
      </c>
      <c r="M2162" s="91" t="s">
        <v>492</v>
      </c>
    </row>
    <row r="2163" spans="1:13" s="122" customFormat="1" ht="12.6" customHeight="1" x14ac:dyDescent="0.2">
      <c r="A2163" s="191">
        <v>42223</v>
      </c>
      <c r="B2163" s="132" t="s">
        <v>1588</v>
      </c>
      <c r="C2163" s="187" t="s">
        <v>117</v>
      </c>
      <c r="D2163" s="131" t="s">
        <v>15</v>
      </c>
      <c r="E2163" s="124">
        <v>300</v>
      </c>
      <c r="F2163" s="97">
        <f t="shared" si="76"/>
        <v>0.45734705171223117</v>
      </c>
      <c r="G2163" s="96">
        <f t="shared" si="77"/>
        <v>0.51731790668343691</v>
      </c>
      <c r="H2163" s="127">
        <v>579.91420000000005</v>
      </c>
      <c r="I2163" s="215" t="s">
        <v>16</v>
      </c>
      <c r="J2163" s="101" t="s">
        <v>491</v>
      </c>
      <c r="K2163" s="126" t="s">
        <v>1926</v>
      </c>
      <c r="L2163" s="130" t="s">
        <v>1071</v>
      </c>
      <c r="M2163" s="91" t="s">
        <v>492</v>
      </c>
    </row>
    <row r="2164" spans="1:13" s="122" customFormat="1" ht="12.6" customHeight="1" x14ac:dyDescent="0.2">
      <c r="A2164" s="191">
        <v>42223</v>
      </c>
      <c r="B2164" s="132" t="s">
        <v>2055</v>
      </c>
      <c r="C2164" s="187" t="s">
        <v>117</v>
      </c>
      <c r="D2164" s="131" t="s">
        <v>15</v>
      </c>
      <c r="E2164" s="124">
        <v>300</v>
      </c>
      <c r="F2164" s="97">
        <f t="shared" si="76"/>
        <v>0.45734705171223117</v>
      </c>
      <c r="G2164" s="96">
        <f t="shared" si="77"/>
        <v>0.51731790668343691</v>
      </c>
      <c r="H2164" s="127">
        <v>579.91420000000005</v>
      </c>
      <c r="I2164" s="215" t="s">
        <v>16</v>
      </c>
      <c r="J2164" s="101" t="s">
        <v>491</v>
      </c>
      <c r="K2164" s="126" t="s">
        <v>1926</v>
      </c>
      <c r="L2164" s="130" t="s">
        <v>1071</v>
      </c>
      <c r="M2164" s="91" t="s">
        <v>492</v>
      </c>
    </row>
    <row r="2165" spans="1:13" s="122" customFormat="1" ht="12.6" customHeight="1" x14ac:dyDescent="0.2">
      <c r="A2165" s="191">
        <v>42223</v>
      </c>
      <c r="B2165" s="132" t="s">
        <v>2056</v>
      </c>
      <c r="C2165" s="187" t="s">
        <v>117</v>
      </c>
      <c r="D2165" s="131" t="s">
        <v>15</v>
      </c>
      <c r="E2165" s="124">
        <v>1000</v>
      </c>
      <c r="F2165" s="97">
        <f t="shared" si="76"/>
        <v>1.5244901723741038</v>
      </c>
      <c r="G2165" s="96">
        <f t="shared" si="77"/>
        <v>1.724393022278123</v>
      </c>
      <c r="H2165" s="127">
        <v>579.91420000000005</v>
      </c>
      <c r="I2165" s="215" t="s">
        <v>16</v>
      </c>
      <c r="J2165" s="101" t="s">
        <v>491</v>
      </c>
      <c r="K2165" s="126" t="s">
        <v>1926</v>
      </c>
      <c r="L2165" s="130" t="s">
        <v>1071</v>
      </c>
      <c r="M2165" s="91" t="s">
        <v>492</v>
      </c>
    </row>
    <row r="2166" spans="1:13" s="122" customFormat="1" ht="12.6" customHeight="1" x14ac:dyDescent="0.2">
      <c r="A2166" s="191">
        <v>42223</v>
      </c>
      <c r="B2166" s="132" t="s">
        <v>1814</v>
      </c>
      <c r="C2166" s="187" t="s">
        <v>117</v>
      </c>
      <c r="D2166" s="131" t="s">
        <v>15</v>
      </c>
      <c r="E2166" s="124">
        <v>1200</v>
      </c>
      <c r="F2166" s="97">
        <f t="shared" si="76"/>
        <v>1.8293882068489247</v>
      </c>
      <c r="G2166" s="96">
        <f t="shared" si="77"/>
        <v>2.0692716267337476</v>
      </c>
      <c r="H2166" s="127">
        <v>579.91420000000005</v>
      </c>
      <c r="I2166" s="215" t="s">
        <v>16</v>
      </c>
      <c r="J2166" s="101" t="s">
        <v>491</v>
      </c>
      <c r="K2166" s="126" t="s">
        <v>1926</v>
      </c>
      <c r="L2166" s="130" t="s">
        <v>1071</v>
      </c>
      <c r="M2166" s="91" t="s">
        <v>492</v>
      </c>
    </row>
    <row r="2167" spans="1:13" s="122" customFormat="1" ht="12.6" customHeight="1" x14ac:dyDescent="0.2">
      <c r="A2167" s="191">
        <v>42223</v>
      </c>
      <c r="B2167" s="132" t="s">
        <v>785</v>
      </c>
      <c r="C2167" s="187" t="s">
        <v>789</v>
      </c>
      <c r="D2167" s="131" t="s">
        <v>11</v>
      </c>
      <c r="E2167" s="124">
        <v>1000</v>
      </c>
      <c r="F2167" s="97">
        <f t="shared" si="76"/>
        <v>1.5244901723741038</v>
      </c>
      <c r="G2167" s="96">
        <f t="shared" si="77"/>
        <v>1.724393022278123</v>
      </c>
      <c r="H2167" s="127">
        <v>579.91420000000005</v>
      </c>
      <c r="I2167" s="215" t="s">
        <v>16</v>
      </c>
      <c r="J2167" s="101" t="s">
        <v>491</v>
      </c>
      <c r="K2167" s="126" t="s">
        <v>1926</v>
      </c>
      <c r="L2167" s="130" t="s">
        <v>1071</v>
      </c>
      <c r="M2167" s="91" t="s">
        <v>492</v>
      </c>
    </row>
    <row r="2168" spans="1:13" s="122" customFormat="1" ht="12.6" customHeight="1" x14ac:dyDescent="0.2">
      <c r="A2168" s="191">
        <v>42223</v>
      </c>
      <c r="B2168" s="132" t="s">
        <v>1592</v>
      </c>
      <c r="C2168" s="187" t="s">
        <v>271</v>
      </c>
      <c r="D2168" s="131" t="s">
        <v>15</v>
      </c>
      <c r="E2168" s="124">
        <v>1000</v>
      </c>
      <c r="F2168" s="97">
        <f t="shared" si="76"/>
        <v>1.5244901723741038</v>
      </c>
      <c r="G2168" s="96">
        <f t="shared" si="77"/>
        <v>1.724393022278123</v>
      </c>
      <c r="H2168" s="127">
        <v>579.91420000000005</v>
      </c>
      <c r="I2168" s="215" t="s">
        <v>16</v>
      </c>
      <c r="J2168" s="101" t="s">
        <v>491</v>
      </c>
      <c r="K2168" s="126" t="s">
        <v>1926</v>
      </c>
      <c r="L2168" s="130" t="s">
        <v>1071</v>
      </c>
      <c r="M2168" s="91" t="s">
        <v>492</v>
      </c>
    </row>
    <row r="2169" spans="1:13" s="122" customFormat="1" ht="12.6" customHeight="1" x14ac:dyDescent="0.2">
      <c r="A2169" s="191">
        <v>42223</v>
      </c>
      <c r="B2169" s="132" t="s">
        <v>2057</v>
      </c>
      <c r="C2169" s="187" t="s">
        <v>789</v>
      </c>
      <c r="D2169" s="131" t="s">
        <v>11</v>
      </c>
      <c r="E2169" s="124">
        <v>2000</v>
      </c>
      <c r="F2169" s="97">
        <f t="shared" si="76"/>
        <v>3.0489803447482076</v>
      </c>
      <c r="G2169" s="96">
        <f t="shared" si="77"/>
        <v>3.4487860445562459</v>
      </c>
      <c r="H2169" s="127">
        <v>579.91420000000005</v>
      </c>
      <c r="I2169" s="135" t="s">
        <v>16</v>
      </c>
      <c r="J2169" s="101" t="s">
        <v>491</v>
      </c>
      <c r="K2169" s="126" t="s">
        <v>1926</v>
      </c>
      <c r="L2169" s="130" t="s">
        <v>1071</v>
      </c>
      <c r="M2169" s="91" t="s">
        <v>492</v>
      </c>
    </row>
    <row r="2170" spans="1:13" s="122" customFormat="1" ht="12.6" customHeight="1" x14ac:dyDescent="0.2">
      <c r="A2170" s="191">
        <v>42224</v>
      </c>
      <c r="B2170" s="132" t="s">
        <v>1989</v>
      </c>
      <c r="C2170" s="187" t="s">
        <v>117</v>
      </c>
      <c r="D2170" s="131" t="s">
        <v>11</v>
      </c>
      <c r="E2170" s="124">
        <v>500</v>
      </c>
      <c r="F2170" s="97">
        <f t="shared" si="76"/>
        <v>0.76224508618705189</v>
      </c>
      <c r="G2170" s="96">
        <f t="shared" si="77"/>
        <v>0.86219651113906148</v>
      </c>
      <c r="H2170" s="127">
        <v>579.91420000000005</v>
      </c>
      <c r="I2170" s="125" t="s">
        <v>61</v>
      </c>
      <c r="J2170" s="101" t="s">
        <v>491</v>
      </c>
      <c r="K2170" s="126" t="s">
        <v>1931</v>
      </c>
      <c r="L2170" s="130" t="s">
        <v>1071</v>
      </c>
      <c r="M2170" s="91" t="s">
        <v>492</v>
      </c>
    </row>
    <row r="2171" spans="1:13" s="122" customFormat="1" ht="12.6" customHeight="1" x14ac:dyDescent="0.2">
      <c r="A2171" s="191">
        <v>42224</v>
      </c>
      <c r="B2171" s="132" t="s">
        <v>1990</v>
      </c>
      <c r="C2171" s="187" t="s">
        <v>117</v>
      </c>
      <c r="D2171" s="131" t="s">
        <v>11</v>
      </c>
      <c r="E2171" s="124">
        <v>300</v>
      </c>
      <c r="F2171" s="97">
        <f t="shared" si="76"/>
        <v>0.45734705171223117</v>
      </c>
      <c r="G2171" s="96">
        <f t="shared" si="77"/>
        <v>0.51731790668343691</v>
      </c>
      <c r="H2171" s="127">
        <v>579.91420000000005</v>
      </c>
      <c r="I2171" s="125" t="s">
        <v>61</v>
      </c>
      <c r="J2171" s="101" t="s">
        <v>491</v>
      </c>
      <c r="K2171" s="126" t="s">
        <v>1931</v>
      </c>
      <c r="L2171" s="130" t="s">
        <v>1071</v>
      </c>
      <c r="M2171" s="91" t="s">
        <v>492</v>
      </c>
    </row>
    <row r="2172" spans="1:13" s="122" customFormat="1" ht="12.6" customHeight="1" x14ac:dyDescent="0.2">
      <c r="A2172" s="191">
        <v>42224</v>
      </c>
      <c r="B2172" s="132" t="s">
        <v>1907</v>
      </c>
      <c r="C2172" s="187" t="s">
        <v>117</v>
      </c>
      <c r="D2172" s="131" t="s">
        <v>11</v>
      </c>
      <c r="E2172" s="124">
        <v>400</v>
      </c>
      <c r="F2172" s="97">
        <f t="shared" si="76"/>
        <v>0.60979606894964156</v>
      </c>
      <c r="G2172" s="96">
        <f t="shared" si="77"/>
        <v>0.68975720891124925</v>
      </c>
      <c r="H2172" s="127">
        <v>579.91420000000005</v>
      </c>
      <c r="I2172" s="125" t="s">
        <v>61</v>
      </c>
      <c r="J2172" s="101" t="s">
        <v>491</v>
      </c>
      <c r="K2172" s="126" t="s">
        <v>1931</v>
      </c>
      <c r="L2172" s="130" t="s">
        <v>1071</v>
      </c>
      <c r="M2172" s="91" t="s">
        <v>492</v>
      </c>
    </row>
    <row r="2173" spans="1:13" s="122" customFormat="1" ht="12.6" customHeight="1" x14ac:dyDescent="0.2">
      <c r="A2173" s="191">
        <v>42224</v>
      </c>
      <c r="B2173" s="132" t="s">
        <v>1991</v>
      </c>
      <c r="C2173" s="187" t="s">
        <v>117</v>
      </c>
      <c r="D2173" s="131" t="s">
        <v>11</v>
      </c>
      <c r="E2173" s="124">
        <v>800</v>
      </c>
      <c r="F2173" s="97">
        <f t="shared" si="76"/>
        <v>1.2195921378992831</v>
      </c>
      <c r="G2173" s="96">
        <f t="shared" si="77"/>
        <v>1.3795144178224985</v>
      </c>
      <c r="H2173" s="127">
        <v>579.91420000000005</v>
      </c>
      <c r="I2173" s="125" t="s">
        <v>61</v>
      </c>
      <c r="J2173" s="101" t="s">
        <v>491</v>
      </c>
      <c r="K2173" s="126" t="s">
        <v>1932</v>
      </c>
      <c r="L2173" s="130" t="s">
        <v>1071</v>
      </c>
      <c r="M2173" s="91" t="s">
        <v>492</v>
      </c>
    </row>
    <row r="2174" spans="1:13" s="122" customFormat="1" ht="12.6" customHeight="1" x14ac:dyDescent="0.2">
      <c r="A2174" s="191">
        <v>42224</v>
      </c>
      <c r="B2174" s="132" t="s">
        <v>1992</v>
      </c>
      <c r="C2174" s="187" t="s">
        <v>117</v>
      </c>
      <c r="D2174" s="131" t="s">
        <v>11</v>
      </c>
      <c r="E2174" s="124">
        <v>500</v>
      </c>
      <c r="F2174" s="97">
        <f t="shared" si="76"/>
        <v>0.76224508618705189</v>
      </c>
      <c r="G2174" s="96">
        <f t="shared" si="77"/>
        <v>0.86219651113906148</v>
      </c>
      <c r="H2174" s="127">
        <v>579.91420000000005</v>
      </c>
      <c r="I2174" s="125" t="s">
        <v>61</v>
      </c>
      <c r="J2174" s="101" t="s">
        <v>491</v>
      </c>
      <c r="K2174" s="126" t="s">
        <v>1932</v>
      </c>
      <c r="L2174" s="130" t="s">
        <v>1071</v>
      </c>
      <c r="M2174" s="91" t="s">
        <v>492</v>
      </c>
    </row>
    <row r="2175" spans="1:13" s="122" customFormat="1" ht="12.6" customHeight="1" x14ac:dyDescent="0.2">
      <c r="A2175" s="191">
        <v>42224</v>
      </c>
      <c r="B2175" s="132" t="s">
        <v>1907</v>
      </c>
      <c r="C2175" s="187" t="s">
        <v>117</v>
      </c>
      <c r="D2175" s="131" t="s">
        <v>11</v>
      </c>
      <c r="E2175" s="124">
        <v>400</v>
      </c>
      <c r="F2175" s="97">
        <f t="shared" si="76"/>
        <v>0.60979606894964156</v>
      </c>
      <c r="G2175" s="96">
        <f t="shared" si="77"/>
        <v>0.68975720891124925</v>
      </c>
      <c r="H2175" s="127">
        <v>579.91420000000005</v>
      </c>
      <c r="I2175" s="125" t="s">
        <v>61</v>
      </c>
      <c r="J2175" s="101" t="s">
        <v>491</v>
      </c>
      <c r="K2175" s="126" t="s">
        <v>1932</v>
      </c>
      <c r="L2175" s="130" t="s">
        <v>1071</v>
      </c>
      <c r="M2175" s="91" t="s">
        <v>492</v>
      </c>
    </row>
    <row r="2176" spans="1:13" s="122" customFormat="1" ht="12.6" customHeight="1" x14ac:dyDescent="0.2">
      <c r="A2176" s="191">
        <v>42224</v>
      </c>
      <c r="B2176" s="132" t="s">
        <v>2021</v>
      </c>
      <c r="C2176" s="187" t="s">
        <v>117</v>
      </c>
      <c r="D2176" s="131" t="s">
        <v>8</v>
      </c>
      <c r="E2176" s="124">
        <v>1500</v>
      </c>
      <c r="F2176" s="97">
        <f t="shared" si="76"/>
        <v>2.2867352585611558</v>
      </c>
      <c r="G2176" s="96">
        <f t="shared" si="77"/>
        <v>2.5865895334171847</v>
      </c>
      <c r="H2176" s="127">
        <v>579.91420000000005</v>
      </c>
      <c r="I2176" s="125" t="s">
        <v>12</v>
      </c>
      <c r="J2176" s="101" t="s">
        <v>491</v>
      </c>
      <c r="K2176" s="152" t="s">
        <v>1930</v>
      </c>
      <c r="L2176" s="130" t="s">
        <v>1071</v>
      </c>
      <c r="M2176" s="91" t="s">
        <v>492</v>
      </c>
    </row>
    <row r="2177" spans="1:13" s="122" customFormat="1" ht="12.6" customHeight="1" x14ac:dyDescent="0.2">
      <c r="A2177" s="191">
        <v>42224</v>
      </c>
      <c r="B2177" s="132" t="s">
        <v>2027</v>
      </c>
      <c r="C2177" s="187" t="s">
        <v>117</v>
      </c>
      <c r="D2177" s="131" t="s">
        <v>8</v>
      </c>
      <c r="E2177" s="124">
        <v>150</v>
      </c>
      <c r="F2177" s="97">
        <f t="shared" si="76"/>
        <v>0.22867352585611558</v>
      </c>
      <c r="G2177" s="96">
        <f t="shared" si="77"/>
        <v>0.25865895334171846</v>
      </c>
      <c r="H2177" s="127">
        <v>579.91420000000005</v>
      </c>
      <c r="I2177" s="125" t="s">
        <v>12</v>
      </c>
      <c r="J2177" s="101" t="s">
        <v>491</v>
      </c>
      <c r="K2177" s="152" t="s">
        <v>1930</v>
      </c>
      <c r="L2177" s="130" t="s">
        <v>1071</v>
      </c>
      <c r="M2177" s="91" t="s">
        <v>492</v>
      </c>
    </row>
    <row r="2178" spans="1:13" s="122" customFormat="1" ht="12.6" customHeight="1" x14ac:dyDescent="0.2">
      <c r="A2178" s="191">
        <v>42224</v>
      </c>
      <c r="B2178" s="132" t="s">
        <v>2028</v>
      </c>
      <c r="C2178" s="187" t="s">
        <v>117</v>
      </c>
      <c r="D2178" s="131" t="s">
        <v>8</v>
      </c>
      <c r="E2178" s="124">
        <v>150</v>
      </c>
      <c r="F2178" s="97">
        <f t="shared" si="76"/>
        <v>0.22867352585611558</v>
      </c>
      <c r="G2178" s="96">
        <f t="shared" si="77"/>
        <v>0.25865895334171846</v>
      </c>
      <c r="H2178" s="127">
        <v>579.91420000000005</v>
      </c>
      <c r="I2178" s="125" t="s">
        <v>12</v>
      </c>
      <c r="J2178" s="101" t="s">
        <v>491</v>
      </c>
      <c r="K2178" s="152" t="s">
        <v>1930</v>
      </c>
      <c r="L2178" s="130" t="s">
        <v>1071</v>
      </c>
      <c r="M2178" s="91" t="s">
        <v>492</v>
      </c>
    </row>
    <row r="2179" spans="1:13" s="122" customFormat="1" ht="12.6" customHeight="1" x14ac:dyDescent="0.2">
      <c r="A2179" s="191">
        <v>42224</v>
      </c>
      <c r="B2179" s="132" t="s">
        <v>2029</v>
      </c>
      <c r="C2179" s="187" t="s">
        <v>117</v>
      </c>
      <c r="D2179" s="131" t="s">
        <v>8</v>
      </c>
      <c r="E2179" s="124">
        <v>150</v>
      </c>
      <c r="F2179" s="97">
        <f t="shared" si="76"/>
        <v>0.22867352585611558</v>
      </c>
      <c r="G2179" s="96">
        <f t="shared" si="77"/>
        <v>0.25865895334171846</v>
      </c>
      <c r="H2179" s="127">
        <v>579.91420000000005</v>
      </c>
      <c r="I2179" s="125" t="s">
        <v>12</v>
      </c>
      <c r="J2179" s="101" t="s">
        <v>491</v>
      </c>
      <c r="K2179" s="152" t="s">
        <v>1930</v>
      </c>
      <c r="L2179" s="130" t="s">
        <v>1071</v>
      </c>
      <c r="M2179" s="91" t="s">
        <v>492</v>
      </c>
    </row>
    <row r="2180" spans="1:13" s="122" customFormat="1" ht="12.6" customHeight="1" x14ac:dyDescent="0.2">
      <c r="A2180" s="191">
        <v>42224</v>
      </c>
      <c r="B2180" s="132" t="s">
        <v>2030</v>
      </c>
      <c r="C2180" s="187" t="s">
        <v>117</v>
      </c>
      <c r="D2180" s="131" t="s">
        <v>8</v>
      </c>
      <c r="E2180" s="124">
        <v>1700</v>
      </c>
      <c r="F2180" s="97">
        <f t="shared" ref="F2180:F2243" si="78">E2180/655.957</f>
        <v>2.5916332930359767</v>
      </c>
      <c r="G2180" s="96">
        <f t="shared" ref="G2180:G2243" si="79">E2180/H2180</f>
        <v>2.9314681378728094</v>
      </c>
      <c r="H2180" s="127">
        <v>579.91420000000005</v>
      </c>
      <c r="I2180" s="125" t="s">
        <v>12</v>
      </c>
      <c r="J2180" s="101" t="s">
        <v>491</v>
      </c>
      <c r="K2180" s="125" t="s">
        <v>1930</v>
      </c>
      <c r="L2180" s="130" t="s">
        <v>1071</v>
      </c>
      <c r="M2180" s="91" t="s">
        <v>492</v>
      </c>
    </row>
    <row r="2181" spans="1:13" s="122" customFormat="1" ht="12.6" customHeight="1" x14ac:dyDescent="0.2">
      <c r="A2181" s="191">
        <v>42224</v>
      </c>
      <c r="B2181" s="132" t="s">
        <v>263</v>
      </c>
      <c r="C2181" s="187" t="s">
        <v>237</v>
      </c>
      <c r="D2181" s="131" t="s">
        <v>8</v>
      </c>
      <c r="E2181" s="124">
        <v>1300</v>
      </c>
      <c r="F2181" s="97">
        <f t="shared" si="78"/>
        <v>1.9818372240863349</v>
      </c>
      <c r="G2181" s="96">
        <f t="shared" si="79"/>
        <v>2.24171092896156</v>
      </c>
      <c r="H2181" s="127">
        <v>579.91420000000005</v>
      </c>
      <c r="I2181" s="125" t="s">
        <v>12</v>
      </c>
      <c r="J2181" s="101" t="s">
        <v>491</v>
      </c>
      <c r="K2181" s="125" t="s">
        <v>1930</v>
      </c>
      <c r="L2181" s="130" t="s">
        <v>1071</v>
      </c>
      <c r="M2181" s="91" t="s">
        <v>492</v>
      </c>
    </row>
    <row r="2182" spans="1:13" s="122" customFormat="1" ht="12.6" customHeight="1" x14ac:dyDescent="0.2">
      <c r="A2182" s="191">
        <v>42224</v>
      </c>
      <c r="B2182" s="132" t="s">
        <v>2058</v>
      </c>
      <c r="C2182" s="187" t="s">
        <v>117</v>
      </c>
      <c r="D2182" s="131" t="s">
        <v>15</v>
      </c>
      <c r="E2182" s="124">
        <v>1800</v>
      </c>
      <c r="F2182" s="97">
        <f t="shared" si="78"/>
        <v>2.7440823102733867</v>
      </c>
      <c r="G2182" s="96">
        <f t="shared" si="79"/>
        <v>3.1039074401006217</v>
      </c>
      <c r="H2182" s="127">
        <v>579.91420000000005</v>
      </c>
      <c r="I2182" s="135" t="s">
        <v>16</v>
      </c>
      <c r="J2182" s="101" t="s">
        <v>491</v>
      </c>
      <c r="K2182" s="135" t="s">
        <v>1933</v>
      </c>
      <c r="L2182" s="130" t="s">
        <v>1071</v>
      </c>
      <c r="M2182" s="91" t="s">
        <v>492</v>
      </c>
    </row>
    <row r="2183" spans="1:13" s="122" customFormat="1" ht="12.6" customHeight="1" x14ac:dyDescent="0.2">
      <c r="A2183" s="191">
        <v>42224</v>
      </c>
      <c r="B2183" s="132" t="s">
        <v>2059</v>
      </c>
      <c r="C2183" s="187" t="s">
        <v>117</v>
      </c>
      <c r="D2183" s="131" t="s">
        <v>15</v>
      </c>
      <c r="E2183" s="124">
        <v>1800</v>
      </c>
      <c r="F2183" s="97">
        <f t="shared" si="78"/>
        <v>2.7440823102733867</v>
      </c>
      <c r="G2183" s="96">
        <f t="shared" si="79"/>
        <v>3.1039074401006217</v>
      </c>
      <c r="H2183" s="127">
        <v>579.91420000000005</v>
      </c>
      <c r="I2183" s="135" t="s">
        <v>16</v>
      </c>
      <c r="J2183" s="101" t="s">
        <v>491</v>
      </c>
      <c r="K2183" s="135" t="s">
        <v>1933</v>
      </c>
      <c r="L2183" s="130" t="s">
        <v>1071</v>
      </c>
      <c r="M2183" s="91" t="s">
        <v>492</v>
      </c>
    </row>
    <row r="2184" spans="1:13" s="122" customFormat="1" ht="12.6" customHeight="1" x14ac:dyDescent="0.2">
      <c r="A2184" s="191">
        <v>42224</v>
      </c>
      <c r="B2184" s="132" t="s">
        <v>2046</v>
      </c>
      <c r="C2184" s="207" t="s">
        <v>158</v>
      </c>
      <c r="D2184" s="90" t="s">
        <v>9</v>
      </c>
      <c r="E2184" s="124">
        <v>313900</v>
      </c>
      <c r="F2184" s="97">
        <f t="shared" si="78"/>
        <v>478.53746510823117</v>
      </c>
      <c r="G2184" s="96">
        <f t="shared" si="79"/>
        <v>541.28696969310283</v>
      </c>
      <c r="H2184" s="127">
        <v>579.91420000000005</v>
      </c>
      <c r="I2184" s="125" t="s">
        <v>1905</v>
      </c>
      <c r="J2184" s="101" t="s">
        <v>491</v>
      </c>
      <c r="K2184" s="135" t="s">
        <v>2098</v>
      </c>
      <c r="L2184" s="130" t="s">
        <v>1071</v>
      </c>
      <c r="M2184" s="91" t="s">
        <v>492</v>
      </c>
    </row>
    <row r="2185" spans="1:13" s="122" customFormat="1" ht="12.6" customHeight="1" x14ac:dyDescent="0.2">
      <c r="A2185" s="191">
        <v>42227</v>
      </c>
      <c r="B2185" s="132" t="s">
        <v>1993</v>
      </c>
      <c r="C2185" s="214" t="s">
        <v>117</v>
      </c>
      <c r="D2185" s="131" t="s">
        <v>11</v>
      </c>
      <c r="E2185" s="124">
        <v>600</v>
      </c>
      <c r="F2185" s="97">
        <f t="shared" si="78"/>
        <v>0.91469410342446233</v>
      </c>
      <c r="G2185" s="96">
        <f t="shared" si="79"/>
        <v>1.0346358133668738</v>
      </c>
      <c r="H2185" s="127">
        <v>579.91420000000005</v>
      </c>
      <c r="I2185" s="125" t="s">
        <v>61</v>
      </c>
      <c r="J2185" s="101" t="s">
        <v>491</v>
      </c>
      <c r="K2185" s="216" t="s">
        <v>1936</v>
      </c>
      <c r="L2185" s="130" t="s">
        <v>1071</v>
      </c>
      <c r="M2185" s="91" t="s">
        <v>492</v>
      </c>
    </row>
    <row r="2186" spans="1:13" s="122" customFormat="1" ht="12.6" customHeight="1" x14ac:dyDescent="0.2">
      <c r="A2186" s="191">
        <v>42227</v>
      </c>
      <c r="B2186" s="132" t="s">
        <v>1986</v>
      </c>
      <c r="C2186" s="200" t="s">
        <v>117</v>
      </c>
      <c r="D2186" s="131" t="s">
        <v>11</v>
      </c>
      <c r="E2186" s="124">
        <v>600</v>
      </c>
      <c r="F2186" s="97">
        <f t="shared" si="78"/>
        <v>0.91469410342446233</v>
      </c>
      <c r="G2186" s="96">
        <f t="shared" si="79"/>
        <v>1.0346358133668738</v>
      </c>
      <c r="H2186" s="127">
        <v>579.91420000000005</v>
      </c>
      <c r="I2186" s="125" t="s">
        <v>61</v>
      </c>
      <c r="J2186" s="101" t="s">
        <v>491</v>
      </c>
      <c r="K2186" s="202" t="s">
        <v>1936</v>
      </c>
      <c r="L2186" s="130" t="s">
        <v>1071</v>
      </c>
      <c r="M2186" s="91" t="s">
        <v>492</v>
      </c>
    </row>
    <row r="2187" spans="1:13" s="122" customFormat="1" ht="12.6" customHeight="1" x14ac:dyDescent="0.2">
      <c r="A2187" s="191">
        <v>42227</v>
      </c>
      <c r="B2187" s="132" t="s">
        <v>2023</v>
      </c>
      <c r="C2187" s="200" t="s">
        <v>117</v>
      </c>
      <c r="D2187" s="131" t="s">
        <v>8</v>
      </c>
      <c r="E2187" s="124">
        <v>1700</v>
      </c>
      <c r="F2187" s="97">
        <f t="shared" si="78"/>
        <v>2.5916332930359767</v>
      </c>
      <c r="G2187" s="96">
        <f t="shared" si="79"/>
        <v>2.9314681378728094</v>
      </c>
      <c r="H2187" s="127">
        <v>579.91420000000005</v>
      </c>
      <c r="I2187" s="125" t="s">
        <v>12</v>
      </c>
      <c r="J2187" s="101" t="s">
        <v>491</v>
      </c>
      <c r="K2187" s="201" t="s">
        <v>1935</v>
      </c>
      <c r="L2187" s="130" t="s">
        <v>1071</v>
      </c>
      <c r="M2187" s="91" t="s">
        <v>492</v>
      </c>
    </row>
    <row r="2188" spans="1:13" s="122" customFormat="1" ht="12.6" customHeight="1" x14ac:dyDescent="0.2">
      <c r="A2188" s="191">
        <v>42227</v>
      </c>
      <c r="B2188" s="132" t="s">
        <v>2024</v>
      </c>
      <c r="C2188" s="200" t="s">
        <v>117</v>
      </c>
      <c r="D2188" s="131" t="s">
        <v>8</v>
      </c>
      <c r="E2188" s="124">
        <v>1700</v>
      </c>
      <c r="F2188" s="97">
        <f t="shared" si="78"/>
        <v>2.5916332930359767</v>
      </c>
      <c r="G2188" s="96">
        <f t="shared" si="79"/>
        <v>2.9314681378728094</v>
      </c>
      <c r="H2188" s="127">
        <v>579.91420000000005</v>
      </c>
      <c r="I2188" s="125" t="s">
        <v>12</v>
      </c>
      <c r="J2188" s="101" t="s">
        <v>491</v>
      </c>
      <c r="K2188" s="201" t="s">
        <v>1935</v>
      </c>
      <c r="L2188" s="130" t="s">
        <v>1071</v>
      </c>
      <c r="M2188" s="91" t="s">
        <v>492</v>
      </c>
    </row>
    <row r="2189" spans="1:13" s="122" customFormat="1" ht="12.6" customHeight="1" x14ac:dyDescent="0.2">
      <c r="A2189" s="191">
        <v>42227</v>
      </c>
      <c r="B2189" s="132" t="s">
        <v>263</v>
      </c>
      <c r="C2189" s="200" t="s">
        <v>237</v>
      </c>
      <c r="D2189" s="131" t="s">
        <v>8</v>
      </c>
      <c r="E2189" s="124">
        <v>1500</v>
      </c>
      <c r="F2189" s="97">
        <f t="shared" si="78"/>
        <v>2.2867352585611558</v>
      </c>
      <c r="G2189" s="96">
        <f t="shared" si="79"/>
        <v>2.5865895334171847</v>
      </c>
      <c r="H2189" s="127">
        <v>579.91420000000005</v>
      </c>
      <c r="I2189" s="125" t="s">
        <v>12</v>
      </c>
      <c r="J2189" s="101" t="s">
        <v>491</v>
      </c>
      <c r="K2189" s="201" t="s">
        <v>1935</v>
      </c>
      <c r="L2189" s="130" t="s">
        <v>1071</v>
      </c>
      <c r="M2189" s="91" t="s">
        <v>492</v>
      </c>
    </row>
    <row r="2190" spans="1:13" s="122" customFormat="1" ht="12.6" customHeight="1" x14ac:dyDescent="0.2">
      <c r="A2190" s="191">
        <v>42227</v>
      </c>
      <c r="B2190" s="132" t="s">
        <v>2060</v>
      </c>
      <c r="C2190" s="204" t="s">
        <v>117</v>
      </c>
      <c r="D2190" s="131" t="s">
        <v>15</v>
      </c>
      <c r="E2190" s="124">
        <v>800</v>
      </c>
      <c r="F2190" s="97">
        <f t="shared" si="78"/>
        <v>1.2195921378992831</v>
      </c>
      <c r="G2190" s="96">
        <f t="shared" si="79"/>
        <v>1.3795144178224985</v>
      </c>
      <c r="H2190" s="127">
        <v>579.91420000000005</v>
      </c>
      <c r="I2190" s="135" t="s">
        <v>16</v>
      </c>
      <c r="J2190" s="101" t="s">
        <v>491</v>
      </c>
      <c r="K2190" s="202" t="s">
        <v>1937</v>
      </c>
      <c r="L2190" s="130" t="s">
        <v>1071</v>
      </c>
      <c r="M2190" s="91" t="s">
        <v>492</v>
      </c>
    </row>
    <row r="2191" spans="1:13" s="122" customFormat="1" ht="12.6" customHeight="1" x14ac:dyDescent="0.2">
      <c r="A2191" s="191">
        <v>42227</v>
      </c>
      <c r="B2191" s="132" t="s">
        <v>2061</v>
      </c>
      <c r="C2191" s="204" t="s">
        <v>117</v>
      </c>
      <c r="D2191" s="131" t="s">
        <v>15</v>
      </c>
      <c r="E2191" s="124">
        <v>1200</v>
      </c>
      <c r="F2191" s="97">
        <f t="shared" si="78"/>
        <v>1.8293882068489247</v>
      </c>
      <c r="G2191" s="96">
        <f t="shared" si="79"/>
        <v>2.0692716267337476</v>
      </c>
      <c r="H2191" s="127">
        <v>579.91420000000005</v>
      </c>
      <c r="I2191" s="135" t="s">
        <v>16</v>
      </c>
      <c r="J2191" s="101" t="s">
        <v>491</v>
      </c>
      <c r="K2191" s="202" t="s">
        <v>1937</v>
      </c>
      <c r="L2191" s="130" t="s">
        <v>1071</v>
      </c>
      <c r="M2191" s="91" t="s">
        <v>492</v>
      </c>
    </row>
    <row r="2192" spans="1:13" s="122" customFormat="1" ht="12.6" customHeight="1" x14ac:dyDescent="0.2">
      <c r="A2192" s="191">
        <v>42227</v>
      </c>
      <c r="B2192" s="132" t="s">
        <v>1909</v>
      </c>
      <c r="C2192" s="200" t="s">
        <v>125</v>
      </c>
      <c r="D2192" s="131" t="s">
        <v>9</v>
      </c>
      <c r="E2192" s="124">
        <v>2000</v>
      </c>
      <c r="F2192" s="97">
        <f t="shared" si="78"/>
        <v>3.0489803447482076</v>
      </c>
      <c r="G2192" s="96">
        <f t="shared" si="79"/>
        <v>3.4487860445562459</v>
      </c>
      <c r="H2192" s="127">
        <v>579.91420000000005</v>
      </c>
      <c r="I2192" s="125" t="s">
        <v>58</v>
      </c>
      <c r="J2192" s="101" t="s">
        <v>491</v>
      </c>
      <c r="K2192" s="202" t="s">
        <v>1934</v>
      </c>
      <c r="L2192" s="130" t="s">
        <v>1071</v>
      </c>
      <c r="M2192" s="91" t="s">
        <v>492</v>
      </c>
    </row>
    <row r="2193" spans="1:13" s="122" customFormat="1" ht="12.6" customHeight="1" x14ac:dyDescent="0.2">
      <c r="A2193" s="191">
        <v>42228</v>
      </c>
      <c r="B2193" s="132" t="s">
        <v>2008</v>
      </c>
      <c r="C2193" s="200" t="s">
        <v>117</v>
      </c>
      <c r="D2193" s="131" t="s">
        <v>8</v>
      </c>
      <c r="E2193" s="124">
        <v>5000</v>
      </c>
      <c r="F2193" s="97">
        <f t="shared" si="78"/>
        <v>7.6224508618705187</v>
      </c>
      <c r="G2193" s="96">
        <f t="shared" si="79"/>
        <v>8.6219651113906153</v>
      </c>
      <c r="H2193" s="127">
        <v>579.91420000000005</v>
      </c>
      <c r="I2193" s="125" t="s">
        <v>59</v>
      </c>
      <c r="J2193" s="101" t="s">
        <v>491</v>
      </c>
      <c r="K2193" s="202" t="s">
        <v>1938</v>
      </c>
      <c r="L2193" s="130" t="s">
        <v>1071</v>
      </c>
      <c r="M2193" s="91" t="s">
        <v>492</v>
      </c>
    </row>
    <row r="2194" spans="1:13" s="122" customFormat="1" ht="12.6" customHeight="1" x14ac:dyDescent="0.2">
      <c r="A2194" s="191">
        <v>42228</v>
      </c>
      <c r="B2194" s="132" t="s">
        <v>2031</v>
      </c>
      <c r="C2194" s="200" t="s">
        <v>117</v>
      </c>
      <c r="D2194" s="131" t="s">
        <v>8</v>
      </c>
      <c r="E2194" s="124">
        <v>1500</v>
      </c>
      <c r="F2194" s="97">
        <f t="shared" si="78"/>
        <v>2.2867352585611558</v>
      </c>
      <c r="G2194" s="96">
        <f t="shared" si="79"/>
        <v>2.5865895334171847</v>
      </c>
      <c r="H2194" s="127">
        <v>579.91420000000005</v>
      </c>
      <c r="I2194" s="125" t="s">
        <v>12</v>
      </c>
      <c r="J2194" s="101" t="s">
        <v>491</v>
      </c>
      <c r="K2194" s="201" t="s">
        <v>1940</v>
      </c>
      <c r="L2194" s="130" t="s">
        <v>1071</v>
      </c>
      <c r="M2194" s="91" t="s">
        <v>492</v>
      </c>
    </row>
    <row r="2195" spans="1:13" s="122" customFormat="1" ht="12.6" customHeight="1" x14ac:dyDescent="0.2">
      <c r="A2195" s="191">
        <v>42228</v>
      </c>
      <c r="B2195" s="132" t="s">
        <v>269</v>
      </c>
      <c r="C2195" s="200" t="s">
        <v>117</v>
      </c>
      <c r="D2195" s="131" t="s">
        <v>8</v>
      </c>
      <c r="E2195" s="124">
        <v>1100</v>
      </c>
      <c r="F2195" s="97">
        <f t="shared" si="78"/>
        <v>1.6769391896115142</v>
      </c>
      <c r="G2195" s="96">
        <f t="shared" si="79"/>
        <v>1.8968323245059353</v>
      </c>
      <c r="H2195" s="127">
        <v>579.91420000000005</v>
      </c>
      <c r="I2195" s="125" t="s">
        <v>12</v>
      </c>
      <c r="J2195" s="101" t="s">
        <v>491</v>
      </c>
      <c r="K2195" s="201" t="s">
        <v>1940</v>
      </c>
      <c r="L2195" s="130" t="s">
        <v>1071</v>
      </c>
      <c r="M2195" s="91" t="s">
        <v>492</v>
      </c>
    </row>
    <row r="2196" spans="1:13" s="122" customFormat="1" ht="12.6" customHeight="1" x14ac:dyDescent="0.2">
      <c r="A2196" s="191">
        <v>42228</v>
      </c>
      <c r="B2196" s="132" t="s">
        <v>2032</v>
      </c>
      <c r="C2196" s="200" t="s">
        <v>117</v>
      </c>
      <c r="D2196" s="131" t="s">
        <v>8</v>
      </c>
      <c r="E2196" s="124">
        <v>1600</v>
      </c>
      <c r="F2196" s="97">
        <f t="shared" si="78"/>
        <v>2.4391842757985662</v>
      </c>
      <c r="G2196" s="96">
        <f t="shared" si="79"/>
        <v>2.759028835644997</v>
      </c>
      <c r="H2196" s="127">
        <v>579.91420000000005</v>
      </c>
      <c r="I2196" s="125" t="s">
        <v>12</v>
      </c>
      <c r="J2196" s="101" t="s">
        <v>491</v>
      </c>
      <c r="K2196" s="201" t="s">
        <v>1940</v>
      </c>
      <c r="L2196" s="130" t="s">
        <v>1071</v>
      </c>
      <c r="M2196" s="91" t="s">
        <v>492</v>
      </c>
    </row>
    <row r="2197" spans="1:13" s="122" customFormat="1" ht="12.6" customHeight="1" x14ac:dyDescent="0.2">
      <c r="A2197" s="191">
        <v>42228</v>
      </c>
      <c r="B2197" s="132" t="s">
        <v>263</v>
      </c>
      <c r="C2197" s="200" t="s">
        <v>237</v>
      </c>
      <c r="D2197" s="131" t="s">
        <v>8</v>
      </c>
      <c r="E2197" s="124">
        <v>1350</v>
      </c>
      <c r="F2197" s="97">
        <f t="shared" si="78"/>
        <v>2.0580617327050401</v>
      </c>
      <c r="G2197" s="96">
        <f t="shared" si="79"/>
        <v>2.3279305800754662</v>
      </c>
      <c r="H2197" s="127">
        <v>579.91420000000005</v>
      </c>
      <c r="I2197" s="125" t="s">
        <v>12</v>
      </c>
      <c r="J2197" s="101" t="s">
        <v>491</v>
      </c>
      <c r="K2197" s="201" t="s">
        <v>1940</v>
      </c>
      <c r="L2197" s="130" t="s">
        <v>1071</v>
      </c>
      <c r="M2197" s="91" t="s">
        <v>492</v>
      </c>
    </row>
    <row r="2198" spans="1:13" s="122" customFormat="1" ht="12.6" customHeight="1" x14ac:dyDescent="0.2">
      <c r="A2198" s="191">
        <v>42228</v>
      </c>
      <c r="B2198" s="132" t="s">
        <v>2105</v>
      </c>
      <c r="C2198" s="200" t="s">
        <v>140</v>
      </c>
      <c r="D2198" s="131" t="s">
        <v>9</v>
      </c>
      <c r="E2198" s="124">
        <v>6670</v>
      </c>
      <c r="F2198" s="97">
        <f t="shared" si="78"/>
        <v>10.168349449735272</v>
      </c>
      <c r="G2198" s="96">
        <f t="shared" si="79"/>
        <v>11.501701458595081</v>
      </c>
      <c r="H2198" s="127">
        <v>579.91420000000005</v>
      </c>
      <c r="I2198" s="125" t="s">
        <v>58</v>
      </c>
      <c r="J2198" s="101" t="s">
        <v>491</v>
      </c>
      <c r="K2198" s="202" t="s">
        <v>1939</v>
      </c>
      <c r="L2198" s="130" t="s">
        <v>1071</v>
      </c>
      <c r="M2198" s="91" t="s">
        <v>492</v>
      </c>
    </row>
    <row r="2199" spans="1:13" s="122" customFormat="1" ht="12.6" customHeight="1" x14ac:dyDescent="0.2">
      <c r="A2199" s="191">
        <v>42229</v>
      </c>
      <c r="B2199" s="132" t="s">
        <v>1994</v>
      </c>
      <c r="C2199" s="200" t="s">
        <v>117</v>
      </c>
      <c r="D2199" s="131" t="s">
        <v>11</v>
      </c>
      <c r="E2199" s="124">
        <v>800</v>
      </c>
      <c r="F2199" s="97">
        <f t="shared" si="78"/>
        <v>1.2195921378992831</v>
      </c>
      <c r="G2199" s="96">
        <f t="shared" si="79"/>
        <v>1.3795144178224985</v>
      </c>
      <c r="H2199" s="127">
        <v>579.91420000000005</v>
      </c>
      <c r="I2199" s="125" t="s">
        <v>61</v>
      </c>
      <c r="J2199" s="101" t="s">
        <v>491</v>
      </c>
      <c r="K2199" s="202" t="s">
        <v>1941</v>
      </c>
      <c r="L2199" s="130" t="s">
        <v>1071</v>
      </c>
      <c r="M2199" s="91" t="s">
        <v>492</v>
      </c>
    </row>
    <row r="2200" spans="1:13" s="122" customFormat="1" ht="12.6" customHeight="1" x14ac:dyDescent="0.2">
      <c r="A2200" s="191">
        <v>42229</v>
      </c>
      <c r="B2200" s="132" t="s">
        <v>1995</v>
      </c>
      <c r="C2200" s="200" t="s">
        <v>789</v>
      </c>
      <c r="D2200" s="131" t="s">
        <v>11</v>
      </c>
      <c r="E2200" s="124">
        <v>4000</v>
      </c>
      <c r="F2200" s="97">
        <f t="shared" si="78"/>
        <v>6.0979606894964151</v>
      </c>
      <c r="G2200" s="96">
        <f t="shared" si="79"/>
        <v>6.8975720891124919</v>
      </c>
      <c r="H2200" s="127">
        <v>579.91420000000005</v>
      </c>
      <c r="I2200" s="125" t="s">
        <v>61</v>
      </c>
      <c r="J2200" s="101" t="s">
        <v>491</v>
      </c>
      <c r="K2200" s="202" t="s">
        <v>1941</v>
      </c>
      <c r="L2200" s="130" t="s">
        <v>1071</v>
      </c>
      <c r="M2200" s="91" t="s">
        <v>492</v>
      </c>
    </row>
    <row r="2201" spans="1:13" s="122" customFormat="1" ht="12.6" customHeight="1" x14ac:dyDescent="0.2">
      <c r="A2201" s="191">
        <v>42229</v>
      </c>
      <c r="B2201" s="132" t="s">
        <v>1996</v>
      </c>
      <c r="C2201" s="200" t="s">
        <v>789</v>
      </c>
      <c r="D2201" s="131" t="s">
        <v>11</v>
      </c>
      <c r="E2201" s="124">
        <v>1000</v>
      </c>
      <c r="F2201" s="97">
        <f t="shared" si="78"/>
        <v>1.5244901723741038</v>
      </c>
      <c r="G2201" s="96">
        <f t="shared" si="79"/>
        <v>1.724393022278123</v>
      </c>
      <c r="H2201" s="127">
        <v>579.91420000000005</v>
      </c>
      <c r="I2201" s="125" t="s">
        <v>61</v>
      </c>
      <c r="J2201" s="101" t="s">
        <v>491</v>
      </c>
      <c r="K2201" s="202" t="s">
        <v>1941</v>
      </c>
      <c r="L2201" s="130" t="s">
        <v>1071</v>
      </c>
      <c r="M2201" s="91" t="s">
        <v>492</v>
      </c>
    </row>
    <row r="2202" spans="1:13" s="122" customFormat="1" ht="12.6" customHeight="1" x14ac:dyDescent="0.2">
      <c r="A2202" s="191">
        <v>42229</v>
      </c>
      <c r="B2202" s="132" t="s">
        <v>632</v>
      </c>
      <c r="C2202" s="200" t="s">
        <v>117</v>
      </c>
      <c r="D2202" s="131" t="s">
        <v>11</v>
      </c>
      <c r="E2202" s="124">
        <v>600</v>
      </c>
      <c r="F2202" s="97">
        <f t="shared" si="78"/>
        <v>0.91469410342446233</v>
      </c>
      <c r="G2202" s="96">
        <f t="shared" si="79"/>
        <v>1.0346358133668738</v>
      </c>
      <c r="H2202" s="127">
        <v>579.91420000000005</v>
      </c>
      <c r="I2202" s="125" t="s">
        <v>61</v>
      </c>
      <c r="J2202" s="101" t="s">
        <v>491</v>
      </c>
      <c r="K2202" s="202" t="s">
        <v>1941</v>
      </c>
      <c r="L2202" s="130" t="s">
        <v>1071</v>
      </c>
      <c r="M2202" s="91" t="s">
        <v>492</v>
      </c>
    </row>
    <row r="2203" spans="1:13" s="122" customFormat="1" ht="12.6" customHeight="1" x14ac:dyDescent="0.2">
      <c r="A2203" s="191">
        <v>42229</v>
      </c>
      <c r="B2203" s="132" t="s">
        <v>2009</v>
      </c>
      <c r="C2203" s="202" t="s">
        <v>117</v>
      </c>
      <c r="D2203" s="131" t="s">
        <v>8</v>
      </c>
      <c r="E2203" s="124">
        <v>2000</v>
      </c>
      <c r="F2203" s="97">
        <f t="shared" si="78"/>
        <v>3.0489803447482076</v>
      </c>
      <c r="G2203" s="96">
        <f t="shared" si="79"/>
        <v>3.4487860445562459</v>
      </c>
      <c r="H2203" s="127">
        <v>579.91420000000005</v>
      </c>
      <c r="I2203" s="125" t="s">
        <v>59</v>
      </c>
      <c r="J2203" s="101" t="s">
        <v>491</v>
      </c>
      <c r="K2203" s="202" t="s">
        <v>1942</v>
      </c>
      <c r="L2203" s="130" t="s">
        <v>1071</v>
      </c>
      <c r="M2203" s="91" t="s">
        <v>492</v>
      </c>
    </row>
    <row r="2204" spans="1:13" s="122" customFormat="1" ht="12.6" customHeight="1" x14ac:dyDescent="0.2">
      <c r="A2204" s="191">
        <v>42229</v>
      </c>
      <c r="B2204" s="132" t="s">
        <v>2010</v>
      </c>
      <c r="C2204" s="200" t="s">
        <v>117</v>
      </c>
      <c r="D2204" s="131" t="s">
        <v>8</v>
      </c>
      <c r="E2204" s="124">
        <v>2000</v>
      </c>
      <c r="F2204" s="97">
        <f t="shared" si="78"/>
        <v>3.0489803447482076</v>
      </c>
      <c r="G2204" s="96">
        <f t="shared" si="79"/>
        <v>3.4487860445562459</v>
      </c>
      <c r="H2204" s="127">
        <v>579.91420000000005</v>
      </c>
      <c r="I2204" s="125" t="s">
        <v>59</v>
      </c>
      <c r="J2204" s="101" t="s">
        <v>491</v>
      </c>
      <c r="K2204" s="202" t="s">
        <v>1942</v>
      </c>
      <c r="L2204" s="130" t="s">
        <v>1071</v>
      </c>
      <c r="M2204" s="91" t="s">
        <v>492</v>
      </c>
    </row>
    <row r="2205" spans="1:13" s="122" customFormat="1" ht="12.6" customHeight="1" x14ac:dyDescent="0.2">
      <c r="A2205" s="191">
        <v>42229</v>
      </c>
      <c r="B2205" s="132" t="s">
        <v>2033</v>
      </c>
      <c r="C2205" s="200" t="s">
        <v>117</v>
      </c>
      <c r="D2205" s="131" t="s">
        <v>8</v>
      </c>
      <c r="E2205" s="124">
        <v>1800</v>
      </c>
      <c r="F2205" s="97">
        <f t="shared" si="78"/>
        <v>2.7440823102733867</v>
      </c>
      <c r="G2205" s="96">
        <f t="shared" si="79"/>
        <v>3.1039074401006217</v>
      </c>
      <c r="H2205" s="127">
        <v>579.91420000000005</v>
      </c>
      <c r="I2205" s="125" t="s">
        <v>12</v>
      </c>
      <c r="J2205" s="101" t="s">
        <v>491</v>
      </c>
      <c r="K2205" s="201" t="s">
        <v>1943</v>
      </c>
      <c r="L2205" s="130" t="s">
        <v>1071</v>
      </c>
      <c r="M2205" s="91" t="s">
        <v>492</v>
      </c>
    </row>
    <row r="2206" spans="1:13" s="122" customFormat="1" ht="12.6" customHeight="1" x14ac:dyDescent="0.2">
      <c r="A2206" s="191">
        <v>42229</v>
      </c>
      <c r="B2206" s="132" t="s">
        <v>269</v>
      </c>
      <c r="C2206" s="200" t="s">
        <v>117</v>
      </c>
      <c r="D2206" s="131" t="s">
        <v>8</v>
      </c>
      <c r="E2206" s="124">
        <v>1100</v>
      </c>
      <c r="F2206" s="97">
        <f t="shared" si="78"/>
        <v>1.6769391896115142</v>
      </c>
      <c r="G2206" s="96">
        <f t="shared" si="79"/>
        <v>1.8968323245059353</v>
      </c>
      <c r="H2206" s="127">
        <v>579.91420000000005</v>
      </c>
      <c r="I2206" s="125" t="s">
        <v>12</v>
      </c>
      <c r="J2206" s="101" t="s">
        <v>491</v>
      </c>
      <c r="K2206" s="201" t="s">
        <v>1943</v>
      </c>
      <c r="L2206" s="130" t="s">
        <v>1071</v>
      </c>
      <c r="M2206" s="91" t="s">
        <v>492</v>
      </c>
    </row>
    <row r="2207" spans="1:13" s="122" customFormat="1" ht="12.6" customHeight="1" x14ac:dyDescent="0.2">
      <c r="A2207" s="191">
        <v>42229</v>
      </c>
      <c r="B2207" s="132" t="s">
        <v>2034</v>
      </c>
      <c r="C2207" s="204" t="s">
        <v>117</v>
      </c>
      <c r="D2207" s="131" t="s">
        <v>8</v>
      </c>
      <c r="E2207" s="124">
        <v>1800</v>
      </c>
      <c r="F2207" s="97">
        <f t="shared" si="78"/>
        <v>2.7440823102733867</v>
      </c>
      <c r="G2207" s="96">
        <f t="shared" si="79"/>
        <v>3.1039074401006217</v>
      </c>
      <c r="H2207" s="127">
        <v>579.91420000000005</v>
      </c>
      <c r="I2207" s="125" t="s">
        <v>12</v>
      </c>
      <c r="J2207" s="101" t="s">
        <v>491</v>
      </c>
      <c r="K2207" s="201" t="s">
        <v>1943</v>
      </c>
      <c r="L2207" s="130" t="s">
        <v>1071</v>
      </c>
      <c r="M2207" s="91" t="s">
        <v>492</v>
      </c>
    </row>
    <row r="2208" spans="1:13" s="122" customFormat="1" ht="12.6" customHeight="1" x14ac:dyDescent="0.2">
      <c r="A2208" s="191">
        <v>42229</v>
      </c>
      <c r="B2208" s="132" t="s">
        <v>263</v>
      </c>
      <c r="C2208" s="204" t="s">
        <v>237</v>
      </c>
      <c r="D2208" s="131" t="s">
        <v>8</v>
      </c>
      <c r="E2208" s="124">
        <v>1450</v>
      </c>
      <c r="F2208" s="97">
        <f t="shared" si="78"/>
        <v>2.2105107499424506</v>
      </c>
      <c r="G2208" s="96">
        <f t="shared" si="79"/>
        <v>2.5003698823032785</v>
      </c>
      <c r="H2208" s="127">
        <v>579.91420000000005</v>
      </c>
      <c r="I2208" s="125" t="s">
        <v>12</v>
      </c>
      <c r="J2208" s="101" t="s">
        <v>491</v>
      </c>
      <c r="K2208" s="201" t="s">
        <v>1943</v>
      </c>
      <c r="L2208" s="130" t="s">
        <v>1071</v>
      </c>
      <c r="M2208" s="91" t="s">
        <v>492</v>
      </c>
    </row>
    <row r="2209" spans="1:13" s="122" customFormat="1" ht="12.6" customHeight="1" x14ac:dyDescent="0.2">
      <c r="A2209" s="191">
        <v>42231</v>
      </c>
      <c r="B2209" s="132" t="s">
        <v>2009</v>
      </c>
      <c r="C2209" s="204" t="s">
        <v>117</v>
      </c>
      <c r="D2209" s="131" t="s">
        <v>8</v>
      </c>
      <c r="E2209" s="124">
        <v>2000</v>
      </c>
      <c r="F2209" s="97">
        <f t="shared" si="78"/>
        <v>3.0489803447482076</v>
      </c>
      <c r="G2209" s="96">
        <f t="shared" si="79"/>
        <v>3.4487860445562459</v>
      </c>
      <c r="H2209" s="127">
        <v>579.91420000000005</v>
      </c>
      <c r="I2209" s="125" t="s">
        <v>59</v>
      </c>
      <c r="J2209" s="101" t="s">
        <v>491</v>
      </c>
      <c r="K2209" s="202" t="s">
        <v>1972</v>
      </c>
      <c r="L2209" s="130" t="s">
        <v>1071</v>
      </c>
      <c r="M2209" s="91" t="s">
        <v>492</v>
      </c>
    </row>
    <row r="2210" spans="1:13" s="122" customFormat="1" ht="12.6" customHeight="1" x14ac:dyDescent="0.2">
      <c r="A2210" s="191">
        <v>42231</v>
      </c>
      <c r="B2210" s="132" t="s">
        <v>2011</v>
      </c>
      <c r="C2210" s="200" t="s">
        <v>117</v>
      </c>
      <c r="D2210" s="131" t="s">
        <v>8</v>
      </c>
      <c r="E2210" s="124">
        <v>2500</v>
      </c>
      <c r="F2210" s="97">
        <f t="shared" si="78"/>
        <v>3.8112254309352593</v>
      </c>
      <c r="G2210" s="96">
        <f t="shared" si="79"/>
        <v>4.3109825556953076</v>
      </c>
      <c r="H2210" s="127">
        <v>579.91420000000005</v>
      </c>
      <c r="I2210" s="125" t="s">
        <v>59</v>
      </c>
      <c r="J2210" s="101" t="s">
        <v>491</v>
      </c>
      <c r="K2210" s="202" t="s">
        <v>1972</v>
      </c>
      <c r="L2210" s="130" t="s">
        <v>1071</v>
      </c>
      <c r="M2210" s="91" t="s">
        <v>492</v>
      </c>
    </row>
    <row r="2211" spans="1:13" s="122" customFormat="1" ht="12.6" customHeight="1" x14ac:dyDescent="0.2">
      <c r="A2211" s="191">
        <v>42231</v>
      </c>
      <c r="B2211" s="132" t="s">
        <v>1908</v>
      </c>
      <c r="C2211" s="200" t="s">
        <v>117</v>
      </c>
      <c r="D2211" s="131" t="s">
        <v>8</v>
      </c>
      <c r="E2211" s="124">
        <v>1800</v>
      </c>
      <c r="F2211" s="97">
        <f t="shared" si="78"/>
        <v>2.7440823102733867</v>
      </c>
      <c r="G2211" s="96">
        <f t="shared" si="79"/>
        <v>3.1039074401006217</v>
      </c>
      <c r="H2211" s="127">
        <v>579.91420000000005</v>
      </c>
      <c r="I2211" s="125" t="s">
        <v>59</v>
      </c>
      <c r="J2211" s="101" t="s">
        <v>491</v>
      </c>
      <c r="K2211" s="202" t="s">
        <v>1972</v>
      </c>
      <c r="L2211" s="130" t="s">
        <v>1071</v>
      </c>
      <c r="M2211" s="91" t="s">
        <v>492</v>
      </c>
    </row>
    <row r="2212" spans="1:13" s="122" customFormat="1" ht="12.6" customHeight="1" x14ac:dyDescent="0.2">
      <c r="A2212" s="191">
        <v>42231</v>
      </c>
      <c r="B2212" s="132" t="s">
        <v>2033</v>
      </c>
      <c r="C2212" s="200" t="s">
        <v>117</v>
      </c>
      <c r="D2212" s="131" t="s">
        <v>8</v>
      </c>
      <c r="E2212" s="124">
        <v>1800</v>
      </c>
      <c r="F2212" s="97">
        <f t="shared" si="78"/>
        <v>2.7440823102733867</v>
      </c>
      <c r="G2212" s="96">
        <f t="shared" si="79"/>
        <v>3.1039074401006217</v>
      </c>
      <c r="H2212" s="127">
        <v>579.91420000000005</v>
      </c>
      <c r="I2212" s="125" t="s">
        <v>12</v>
      </c>
      <c r="J2212" s="101" t="s">
        <v>491</v>
      </c>
      <c r="K2212" s="201" t="s">
        <v>1944</v>
      </c>
      <c r="L2212" s="130" t="s">
        <v>1071</v>
      </c>
      <c r="M2212" s="91" t="s">
        <v>492</v>
      </c>
    </row>
    <row r="2213" spans="1:13" s="122" customFormat="1" ht="12.6" customHeight="1" x14ac:dyDescent="0.2">
      <c r="A2213" s="191">
        <v>42231</v>
      </c>
      <c r="B2213" s="132" t="s">
        <v>269</v>
      </c>
      <c r="C2213" s="200" t="s">
        <v>117</v>
      </c>
      <c r="D2213" s="131" t="s">
        <v>8</v>
      </c>
      <c r="E2213" s="124">
        <v>1200</v>
      </c>
      <c r="F2213" s="97">
        <f t="shared" si="78"/>
        <v>1.8293882068489247</v>
      </c>
      <c r="G2213" s="96">
        <f t="shared" si="79"/>
        <v>2.0692716267337476</v>
      </c>
      <c r="H2213" s="127">
        <v>579.91420000000005</v>
      </c>
      <c r="I2213" s="125" t="s">
        <v>12</v>
      </c>
      <c r="J2213" s="101" t="s">
        <v>491</v>
      </c>
      <c r="K2213" s="201" t="s">
        <v>1944</v>
      </c>
      <c r="L2213" s="130" t="s">
        <v>1071</v>
      </c>
      <c r="M2213" s="91" t="s">
        <v>492</v>
      </c>
    </row>
    <row r="2214" spans="1:13" s="122" customFormat="1" ht="12.6" customHeight="1" x14ac:dyDescent="0.2">
      <c r="A2214" s="191">
        <v>42231</v>
      </c>
      <c r="B2214" s="132" t="s">
        <v>2034</v>
      </c>
      <c r="C2214" s="200" t="s">
        <v>117</v>
      </c>
      <c r="D2214" s="131" t="s">
        <v>8</v>
      </c>
      <c r="E2214" s="124">
        <v>1800</v>
      </c>
      <c r="F2214" s="97">
        <f t="shared" si="78"/>
        <v>2.7440823102733867</v>
      </c>
      <c r="G2214" s="96">
        <f t="shared" si="79"/>
        <v>3.1039074401006217</v>
      </c>
      <c r="H2214" s="127">
        <v>579.91420000000005</v>
      </c>
      <c r="I2214" s="125" t="s">
        <v>12</v>
      </c>
      <c r="J2214" s="101" t="s">
        <v>491</v>
      </c>
      <c r="K2214" s="201" t="s">
        <v>1944</v>
      </c>
      <c r="L2214" s="130" t="s">
        <v>1071</v>
      </c>
      <c r="M2214" s="91" t="s">
        <v>492</v>
      </c>
    </row>
    <row r="2215" spans="1:13" s="122" customFormat="1" ht="12.6" customHeight="1" x14ac:dyDescent="0.2">
      <c r="A2215" s="191">
        <v>42231</v>
      </c>
      <c r="B2215" s="132" t="s">
        <v>263</v>
      </c>
      <c r="C2215" s="200" t="s">
        <v>237</v>
      </c>
      <c r="D2215" s="131" t="s">
        <v>8</v>
      </c>
      <c r="E2215" s="124">
        <v>1300</v>
      </c>
      <c r="F2215" s="97">
        <f t="shared" si="78"/>
        <v>1.9818372240863349</v>
      </c>
      <c r="G2215" s="96">
        <f t="shared" si="79"/>
        <v>2.24171092896156</v>
      </c>
      <c r="H2215" s="127">
        <v>579.91420000000005</v>
      </c>
      <c r="I2215" s="125" t="s">
        <v>12</v>
      </c>
      <c r="J2215" s="101" t="s">
        <v>491</v>
      </c>
      <c r="K2215" s="201" t="s">
        <v>1944</v>
      </c>
      <c r="L2215" s="130" t="s">
        <v>1071</v>
      </c>
      <c r="M2215" s="91" t="s">
        <v>492</v>
      </c>
    </row>
    <row r="2216" spans="1:13" s="122" customFormat="1" ht="12.6" customHeight="1" x14ac:dyDescent="0.2">
      <c r="A2216" s="191">
        <v>42234</v>
      </c>
      <c r="B2216" s="132" t="s">
        <v>1997</v>
      </c>
      <c r="C2216" s="200" t="s">
        <v>117</v>
      </c>
      <c r="D2216" s="131" t="s">
        <v>11</v>
      </c>
      <c r="E2216" s="124">
        <v>900</v>
      </c>
      <c r="F2216" s="97">
        <f t="shared" si="78"/>
        <v>1.3720411551366933</v>
      </c>
      <c r="G2216" s="96">
        <f t="shared" si="79"/>
        <v>1.5519537200503108</v>
      </c>
      <c r="H2216" s="127">
        <v>579.91420000000005</v>
      </c>
      <c r="I2216" s="125" t="s">
        <v>61</v>
      </c>
      <c r="J2216" s="101" t="s">
        <v>491</v>
      </c>
      <c r="K2216" s="202" t="s">
        <v>1948</v>
      </c>
      <c r="L2216" s="130" t="s">
        <v>1071</v>
      </c>
      <c r="M2216" s="91" t="s">
        <v>492</v>
      </c>
    </row>
    <row r="2217" spans="1:13" s="122" customFormat="1" ht="12.6" customHeight="1" x14ac:dyDescent="0.2">
      <c r="A2217" s="191">
        <v>42234</v>
      </c>
      <c r="B2217" s="132" t="s">
        <v>1998</v>
      </c>
      <c r="C2217" s="200" t="s">
        <v>117</v>
      </c>
      <c r="D2217" s="131" t="s">
        <v>11</v>
      </c>
      <c r="E2217" s="124">
        <v>500</v>
      </c>
      <c r="F2217" s="97">
        <f t="shared" si="78"/>
        <v>0.76224508618705189</v>
      </c>
      <c r="G2217" s="96">
        <f t="shared" si="79"/>
        <v>0.86219651113906148</v>
      </c>
      <c r="H2217" s="127">
        <v>579.91420000000005</v>
      </c>
      <c r="I2217" s="125" t="s">
        <v>61</v>
      </c>
      <c r="J2217" s="101" t="s">
        <v>491</v>
      </c>
      <c r="K2217" s="202" t="s">
        <v>1948</v>
      </c>
      <c r="L2217" s="130" t="s">
        <v>1071</v>
      </c>
      <c r="M2217" s="91" t="s">
        <v>492</v>
      </c>
    </row>
    <row r="2218" spans="1:13" s="122" customFormat="1" ht="12.6" customHeight="1" x14ac:dyDescent="0.2">
      <c r="A2218" s="191">
        <v>42234</v>
      </c>
      <c r="B2218" s="132" t="s">
        <v>1907</v>
      </c>
      <c r="C2218" s="200" t="s">
        <v>117</v>
      </c>
      <c r="D2218" s="131" t="s">
        <v>11</v>
      </c>
      <c r="E2218" s="124">
        <v>400</v>
      </c>
      <c r="F2218" s="97">
        <f t="shared" si="78"/>
        <v>0.60979606894964156</v>
      </c>
      <c r="G2218" s="96">
        <f t="shared" si="79"/>
        <v>0.68975720891124925</v>
      </c>
      <c r="H2218" s="127">
        <v>579.91420000000005</v>
      </c>
      <c r="I2218" s="125" t="s">
        <v>61</v>
      </c>
      <c r="J2218" s="101" t="s">
        <v>491</v>
      </c>
      <c r="K2218" s="202" t="s">
        <v>1948</v>
      </c>
      <c r="L2218" s="130" t="s">
        <v>1071</v>
      </c>
      <c r="M2218" s="91" t="s">
        <v>492</v>
      </c>
    </row>
    <row r="2219" spans="1:13" s="122" customFormat="1" ht="12.6" customHeight="1" x14ac:dyDescent="0.2">
      <c r="A2219" s="191">
        <v>42234</v>
      </c>
      <c r="B2219" s="132" t="s">
        <v>2033</v>
      </c>
      <c r="C2219" s="200" t="s">
        <v>117</v>
      </c>
      <c r="D2219" s="131" t="s">
        <v>8</v>
      </c>
      <c r="E2219" s="124">
        <v>1800</v>
      </c>
      <c r="F2219" s="97">
        <f t="shared" si="78"/>
        <v>2.7440823102733867</v>
      </c>
      <c r="G2219" s="96">
        <f t="shared" si="79"/>
        <v>3.1039074401006217</v>
      </c>
      <c r="H2219" s="127">
        <v>579.91420000000005</v>
      </c>
      <c r="I2219" s="125" t="s">
        <v>12</v>
      </c>
      <c r="J2219" s="101" t="s">
        <v>491</v>
      </c>
      <c r="K2219" s="201" t="s">
        <v>1945</v>
      </c>
      <c r="L2219" s="130" t="s">
        <v>1071</v>
      </c>
      <c r="M2219" s="91" t="s">
        <v>492</v>
      </c>
    </row>
    <row r="2220" spans="1:13" s="122" customFormat="1" ht="12.6" customHeight="1" x14ac:dyDescent="0.2">
      <c r="A2220" s="191">
        <v>42234</v>
      </c>
      <c r="B2220" s="132" t="s">
        <v>2034</v>
      </c>
      <c r="C2220" s="200" t="s">
        <v>117</v>
      </c>
      <c r="D2220" s="131" t="s">
        <v>8</v>
      </c>
      <c r="E2220" s="124">
        <v>1800</v>
      </c>
      <c r="F2220" s="97">
        <f t="shared" si="78"/>
        <v>2.7440823102733867</v>
      </c>
      <c r="G2220" s="96">
        <f t="shared" si="79"/>
        <v>3.1039074401006217</v>
      </c>
      <c r="H2220" s="127">
        <v>579.91420000000005</v>
      </c>
      <c r="I2220" s="125" t="s">
        <v>12</v>
      </c>
      <c r="J2220" s="101" t="s">
        <v>491</v>
      </c>
      <c r="K2220" s="201" t="s">
        <v>1945</v>
      </c>
      <c r="L2220" s="130" t="s">
        <v>1071</v>
      </c>
      <c r="M2220" s="91" t="s">
        <v>492</v>
      </c>
    </row>
    <row r="2221" spans="1:13" s="122" customFormat="1" ht="12.6" customHeight="1" x14ac:dyDescent="0.2">
      <c r="A2221" s="191">
        <v>42234</v>
      </c>
      <c r="B2221" s="132" t="s">
        <v>263</v>
      </c>
      <c r="C2221" s="200" t="s">
        <v>237</v>
      </c>
      <c r="D2221" s="131" t="s">
        <v>8</v>
      </c>
      <c r="E2221" s="124">
        <v>1500</v>
      </c>
      <c r="F2221" s="97">
        <f t="shared" si="78"/>
        <v>2.2867352585611558</v>
      </c>
      <c r="G2221" s="96">
        <f t="shared" si="79"/>
        <v>2.5865895334171847</v>
      </c>
      <c r="H2221" s="127">
        <v>579.91420000000005</v>
      </c>
      <c r="I2221" s="125" t="s">
        <v>12</v>
      </c>
      <c r="J2221" s="101" t="s">
        <v>491</v>
      </c>
      <c r="K2221" s="201" t="s">
        <v>1945</v>
      </c>
      <c r="L2221" s="130" t="s">
        <v>1071</v>
      </c>
      <c r="M2221" s="91" t="s">
        <v>492</v>
      </c>
    </row>
    <row r="2222" spans="1:13" s="122" customFormat="1" ht="12.6" customHeight="1" x14ac:dyDescent="0.2">
      <c r="A2222" s="191">
        <v>42234</v>
      </c>
      <c r="B2222" s="132" t="s">
        <v>761</v>
      </c>
      <c r="C2222" s="204" t="s">
        <v>117</v>
      </c>
      <c r="D2222" s="90" t="s">
        <v>15</v>
      </c>
      <c r="E2222" s="124">
        <v>500</v>
      </c>
      <c r="F2222" s="97">
        <f t="shared" si="78"/>
        <v>0.76224508618705189</v>
      </c>
      <c r="G2222" s="96">
        <f t="shared" si="79"/>
        <v>0.86219651113906148</v>
      </c>
      <c r="H2222" s="127">
        <v>579.91420000000005</v>
      </c>
      <c r="I2222" s="135" t="s">
        <v>16</v>
      </c>
      <c r="J2222" s="101" t="s">
        <v>491</v>
      </c>
      <c r="K2222" s="202" t="s">
        <v>1946</v>
      </c>
      <c r="L2222" s="130" t="s">
        <v>1071</v>
      </c>
      <c r="M2222" s="91" t="s">
        <v>492</v>
      </c>
    </row>
    <row r="2223" spans="1:13" s="122" customFormat="1" ht="12.6" customHeight="1" x14ac:dyDescent="0.2">
      <c r="A2223" s="191">
        <v>42234</v>
      </c>
      <c r="B2223" s="132" t="s">
        <v>2062</v>
      </c>
      <c r="C2223" s="204" t="s">
        <v>117</v>
      </c>
      <c r="D2223" s="131" t="s">
        <v>15</v>
      </c>
      <c r="E2223" s="124">
        <v>800</v>
      </c>
      <c r="F2223" s="97">
        <f t="shared" si="78"/>
        <v>1.2195921378992831</v>
      </c>
      <c r="G2223" s="96">
        <f t="shared" si="79"/>
        <v>1.3795144178224985</v>
      </c>
      <c r="H2223" s="127">
        <v>579.91420000000005</v>
      </c>
      <c r="I2223" s="135" t="s">
        <v>16</v>
      </c>
      <c r="J2223" s="101" t="s">
        <v>491</v>
      </c>
      <c r="K2223" s="202" t="s">
        <v>1946</v>
      </c>
      <c r="L2223" s="130" t="s">
        <v>1071</v>
      </c>
      <c r="M2223" s="91" t="s">
        <v>492</v>
      </c>
    </row>
    <row r="2224" spans="1:13" s="122" customFormat="1" ht="12.6" customHeight="1" x14ac:dyDescent="0.2">
      <c r="A2224" s="191">
        <v>42234</v>
      </c>
      <c r="B2224" s="132" t="s">
        <v>2063</v>
      </c>
      <c r="C2224" s="204" t="s">
        <v>117</v>
      </c>
      <c r="D2224" s="131" t="s">
        <v>15</v>
      </c>
      <c r="E2224" s="124">
        <v>1200</v>
      </c>
      <c r="F2224" s="97">
        <f t="shared" si="78"/>
        <v>1.8293882068489247</v>
      </c>
      <c r="G2224" s="96">
        <f t="shared" si="79"/>
        <v>2.0692716267337476</v>
      </c>
      <c r="H2224" s="127">
        <v>579.91420000000005</v>
      </c>
      <c r="I2224" s="135" t="s">
        <v>16</v>
      </c>
      <c r="J2224" s="101" t="s">
        <v>491</v>
      </c>
      <c r="K2224" s="202" t="s">
        <v>1946</v>
      </c>
      <c r="L2224" s="130" t="s">
        <v>1071</v>
      </c>
      <c r="M2224" s="91" t="s">
        <v>492</v>
      </c>
    </row>
    <row r="2225" spans="1:13" s="122" customFormat="1" ht="12.6" customHeight="1" x14ac:dyDescent="0.2">
      <c r="A2225" s="191">
        <v>42234</v>
      </c>
      <c r="B2225" s="132" t="s">
        <v>2106</v>
      </c>
      <c r="C2225" s="200" t="s">
        <v>126</v>
      </c>
      <c r="D2225" s="131" t="s">
        <v>9</v>
      </c>
      <c r="E2225" s="124">
        <v>100000</v>
      </c>
      <c r="F2225" s="97">
        <f t="shared" si="78"/>
        <v>152.44901723741037</v>
      </c>
      <c r="G2225" s="96">
        <f t="shared" si="79"/>
        <v>172.43930222781231</v>
      </c>
      <c r="H2225" s="127">
        <v>579.91420000000005</v>
      </c>
      <c r="I2225" s="125" t="s">
        <v>58</v>
      </c>
      <c r="J2225" s="101" t="s">
        <v>491</v>
      </c>
      <c r="K2225" s="202" t="s">
        <v>1947</v>
      </c>
      <c r="L2225" s="130" t="s">
        <v>1071</v>
      </c>
      <c r="M2225" s="91" t="s">
        <v>492</v>
      </c>
    </row>
    <row r="2226" spans="1:13" s="122" customFormat="1" ht="12.6" customHeight="1" x14ac:dyDescent="0.2">
      <c r="A2226" s="191">
        <v>42234</v>
      </c>
      <c r="B2226" s="132" t="s">
        <v>1165</v>
      </c>
      <c r="C2226" s="200" t="s">
        <v>117</v>
      </c>
      <c r="D2226" s="131" t="s">
        <v>9</v>
      </c>
      <c r="E2226" s="124">
        <v>700</v>
      </c>
      <c r="F2226" s="97">
        <f t="shared" si="78"/>
        <v>1.0671431206618727</v>
      </c>
      <c r="G2226" s="96">
        <f t="shared" si="79"/>
        <v>1.2070751155946862</v>
      </c>
      <c r="H2226" s="127">
        <v>579.91420000000005</v>
      </c>
      <c r="I2226" s="125" t="s">
        <v>58</v>
      </c>
      <c r="J2226" s="101" t="s">
        <v>491</v>
      </c>
      <c r="K2226" s="202" t="s">
        <v>1947</v>
      </c>
      <c r="L2226" s="130" t="s">
        <v>1071</v>
      </c>
      <c r="M2226" s="91" t="s">
        <v>492</v>
      </c>
    </row>
    <row r="2227" spans="1:13" s="122" customFormat="1" ht="12.6" customHeight="1" x14ac:dyDescent="0.2">
      <c r="A2227" s="191">
        <v>42234</v>
      </c>
      <c r="B2227" s="132" t="s">
        <v>2107</v>
      </c>
      <c r="C2227" s="200" t="s">
        <v>117</v>
      </c>
      <c r="D2227" s="131" t="s">
        <v>9</v>
      </c>
      <c r="E2227" s="124">
        <v>700</v>
      </c>
      <c r="F2227" s="97">
        <f t="shared" si="78"/>
        <v>1.0671431206618727</v>
      </c>
      <c r="G2227" s="96">
        <f t="shared" si="79"/>
        <v>1.2070751155946862</v>
      </c>
      <c r="H2227" s="127">
        <v>579.91420000000005</v>
      </c>
      <c r="I2227" s="125" t="s">
        <v>58</v>
      </c>
      <c r="J2227" s="101" t="s">
        <v>491</v>
      </c>
      <c r="K2227" s="202" t="s">
        <v>1947</v>
      </c>
      <c r="L2227" s="130" t="s">
        <v>1071</v>
      </c>
      <c r="M2227" s="91" t="s">
        <v>492</v>
      </c>
    </row>
    <row r="2228" spans="1:13" s="122" customFormat="1" ht="12.6" customHeight="1" x14ac:dyDescent="0.2">
      <c r="A2228" s="191">
        <v>42234</v>
      </c>
      <c r="B2228" s="132" t="s">
        <v>2116</v>
      </c>
      <c r="C2228" s="200" t="s">
        <v>125</v>
      </c>
      <c r="D2228" s="131" t="s">
        <v>9</v>
      </c>
      <c r="E2228" s="157">
        <v>4100</v>
      </c>
      <c r="F2228" s="97">
        <f t="shared" si="78"/>
        <v>6.2504097067338256</v>
      </c>
      <c r="G2228" s="96">
        <f t="shared" si="79"/>
        <v>7.0700113913403042</v>
      </c>
      <c r="H2228" s="127">
        <v>579.91420000000005</v>
      </c>
      <c r="I2228" s="125" t="s">
        <v>58</v>
      </c>
      <c r="J2228" s="101" t="s">
        <v>491</v>
      </c>
      <c r="K2228" s="202" t="s">
        <v>1949</v>
      </c>
      <c r="L2228" s="130" t="s">
        <v>1071</v>
      </c>
      <c r="M2228" s="91" t="s">
        <v>492</v>
      </c>
    </row>
    <row r="2229" spans="1:13" s="122" customFormat="1" ht="12.6" customHeight="1" x14ac:dyDescent="0.2">
      <c r="A2229" s="191">
        <v>42234</v>
      </c>
      <c r="B2229" s="132" t="s">
        <v>2118</v>
      </c>
      <c r="C2229" s="200" t="s">
        <v>125</v>
      </c>
      <c r="D2229" s="131" t="s">
        <v>9</v>
      </c>
      <c r="E2229" s="157">
        <v>23325</v>
      </c>
      <c r="F2229" s="97">
        <f t="shared" si="78"/>
        <v>35.558733270625972</v>
      </c>
      <c r="G2229" s="96">
        <f t="shared" si="79"/>
        <v>40.221467244637218</v>
      </c>
      <c r="H2229" s="127">
        <v>579.91420000000005</v>
      </c>
      <c r="I2229" s="125" t="s">
        <v>58</v>
      </c>
      <c r="J2229" s="101" t="s">
        <v>491</v>
      </c>
      <c r="K2229" s="202" t="s">
        <v>1949</v>
      </c>
      <c r="L2229" s="130" t="s">
        <v>1071</v>
      </c>
      <c r="M2229" s="91" t="s">
        <v>492</v>
      </c>
    </row>
    <row r="2230" spans="1:13" s="122" customFormat="1" ht="12.6" customHeight="1" x14ac:dyDescent="0.2">
      <c r="A2230" s="191">
        <v>42234</v>
      </c>
      <c r="B2230" s="132" t="s">
        <v>2119</v>
      </c>
      <c r="C2230" s="200" t="s">
        <v>125</v>
      </c>
      <c r="D2230" s="131" t="s">
        <v>9</v>
      </c>
      <c r="E2230" s="157">
        <v>5600</v>
      </c>
      <c r="F2230" s="97">
        <f t="shared" si="78"/>
        <v>8.5371449652949813</v>
      </c>
      <c r="G2230" s="96">
        <f t="shared" si="79"/>
        <v>9.6566009247574893</v>
      </c>
      <c r="H2230" s="127">
        <v>579.91420000000005</v>
      </c>
      <c r="I2230" s="125" t="s">
        <v>58</v>
      </c>
      <c r="J2230" s="101" t="s">
        <v>491</v>
      </c>
      <c r="K2230" s="202" t="s">
        <v>1949</v>
      </c>
      <c r="L2230" s="130" t="s">
        <v>1071</v>
      </c>
      <c r="M2230" s="91" t="s">
        <v>492</v>
      </c>
    </row>
    <row r="2231" spans="1:13" s="122" customFormat="1" ht="12.6" customHeight="1" x14ac:dyDescent="0.2">
      <c r="A2231" s="191">
        <v>42234</v>
      </c>
      <c r="B2231" s="132" t="s">
        <v>2117</v>
      </c>
      <c r="C2231" s="200" t="s">
        <v>125</v>
      </c>
      <c r="D2231" s="131" t="s">
        <v>9</v>
      </c>
      <c r="E2231" s="157">
        <v>12600</v>
      </c>
      <c r="F2231" s="97">
        <f t="shared" si="78"/>
        <v>19.208576171913709</v>
      </c>
      <c r="G2231" s="96">
        <f t="shared" si="79"/>
        <v>21.72735208070435</v>
      </c>
      <c r="H2231" s="127">
        <v>579.91420000000005</v>
      </c>
      <c r="I2231" s="125" t="s">
        <v>58</v>
      </c>
      <c r="J2231" s="101" t="s">
        <v>491</v>
      </c>
      <c r="K2231" s="202" t="s">
        <v>1949</v>
      </c>
      <c r="L2231" s="130" t="s">
        <v>1071</v>
      </c>
      <c r="M2231" s="91" t="s">
        <v>492</v>
      </c>
    </row>
    <row r="2232" spans="1:13" s="122" customFormat="1" ht="12.6" customHeight="1" x14ac:dyDescent="0.2">
      <c r="A2232" s="191">
        <v>42234</v>
      </c>
      <c r="B2232" s="132" t="s">
        <v>2108</v>
      </c>
      <c r="C2232" s="200" t="s">
        <v>117</v>
      </c>
      <c r="D2232" s="131" t="s">
        <v>9</v>
      </c>
      <c r="E2232" s="124">
        <v>800</v>
      </c>
      <c r="F2232" s="97">
        <f t="shared" si="78"/>
        <v>1.2195921378992831</v>
      </c>
      <c r="G2232" s="96">
        <f t="shared" si="79"/>
        <v>1.3795144178224985</v>
      </c>
      <c r="H2232" s="127">
        <v>579.91420000000005</v>
      </c>
      <c r="I2232" s="125" t="s">
        <v>58</v>
      </c>
      <c r="J2232" s="101" t="s">
        <v>491</v>
      </c>
      <c r="K2232" s="202" t="s">
        <v>1949</v>
      </c>
      <c r="L2232" s="130" t="s">
        <v>1071</v>
      </c>
      <c r="M2232" s="91" t="s">
        <v>492</v>
      </c>
    </row>
    <row r="2233" spans="1:13" s="122" customFormat="1" ht="12.6" customHeight="1" x14ac:dyDescent="0.2">
      <c r="A2233" s="191">
        <v>42234</v>
      </c>
      <c r="B2233" s="132" t="s">
        <v>2109</v>
      </c>
      <c r="C2233" s="200" t="s">
        <v>136</v>
      </c>
      <c r="D2233" s="131" t="s">
        <v>9</v>
      </c>
      <c r="E2233" s="124">
        <v>2800</v>
      </c>
      <c r="F2233" s="97">
        <f t="shared" si="78"/>
        <v>4.2685724826474907</v>
      </c>
      <c r="G2233" s="96">
        <f t="shared" si="79"/>
        <v>4.8283004623787447</v>
      </c>
      <c r="H2233" s="127">
        <v>579.91420000000005</v>
      </c>
      <c r="I2233" s="125" t="s">
        <v>58</v>
      </c>
      <c r="J2233" s="101" t="s">
        <v>491</v>
      </c>
      <c r="K2233" s="202" t="s">
        <v>1950</v>
      </c>
      <c r="L2233" s="130" t="s">
        <v>1071</v>
      </c>
      <c r="M2233" s="91" t="s">
        <v>492</v>
      </c>
    </row>
    <row r="2234" spans="1:13" s="122" customFormat="1" ht="12.6" customHeight="1" x14ac:dyDescent="0.2">
      <c r="A2234" s="191">
        <v>42234</v>
      </c>
      <c r="B2234" s="132" t="s">
        <v>2110</v>
      </c>
      <c r="C2234" s="200" t="s">
        <v>117</v>
      </c>
      <c r="D2234" s="131" t="s">
        <v>9</v>
      </c>
      <c r="E2234" s="124">
        <v>200</v>
      </c>
      <c r="F2234" s="97">
        <f t="shared" si="78"/>
        <v>0.30489803447482078</v>
      </c>
      <c r="G2234" s="96">
        <f t="shared" si="79"/>
        <v>0.34487860445562463</v>
      </c>
      <c r="H2234" s="127">
        <v>579.91420000000005</v>
      </c>
      <c r="I2234" s="125" t="s">
        <v>58</v>
      </c>
      <c r="J2234" s="101" t="s">
        <v>491</v>
      </c>
      <c r="K2234" s="202" t="s">
        <v>1950</v>
      </c>
      <c r="L2234" s="130" t="s">
        <v>1071</v>
      </c>
      <c r="M2234" s="91" t="s">
        <v>492</v>
      </c>
    </row>
    <row r="2235" spans="1:13" s="122" customFormat="1" ht="12.6" customHeight="1" x14ac:dyDescent="0.2">
      <c r="A2235" s="191">
        <v>42234</v>
      </c>
      <c r="B2235" s="132" t="s">
        <v>2111</v>
      </c>
      <c r="C2235" s="200" t="s">
        <v>117</v>
      </c>
      <c r="D2235" s="131" t="s">
        <v>9</v>
      </c>
      <c r="E2235" s="124">
        <v>200</v>
      </c>
      <c r="F2235" s="97">
        <f t="shared" si="78"/>
        <v>0.30489803447482078</v>
      </c>
      <c r="G2235" s="96">
        <f t="shared" si="79"/>
        <v>0.34487860445562463</v>
      </c>
      <c r="H2235" s="127">
        <v>579.91420000000005</v>
      </c>
      <c r="I2235" s="125" t="s">
        <v>58</v>
      </c>
      <c r="J2235" s="101" t="s">
        <v>491</v>
      </c>
      <c r="K2235" s="202" t="s">
        <v>1950</v>
      </c>
      <c r="L2235" s="130" t="s">
        <v>1071</v>
      </c>
      <c r="M2235" s="91" t="s">
        <v>492</v>
      </c>
    </row>
    <row r="2236" spans="1:13" s="122" customFormat="1" ht="12.6" customHeight="1" x14ac:dyDescent="0.2">
      <c r="A2236" s="191">
        <v>42235</v>
      </c>
      <c r="B2236" s="132" t="s">
        <v>1999</v>
      </c>
      <c r="C2236" s="200" t="s">
        <v>117</v>
      </c>
      <c r="D2236" s="131" t="s">
        <v>11</v>
      </c>
      <c r="E2236" s="124">
        <v>500</v>
      </c>
      <c r="F2236" s="97">
        <f t="shared" si="78"/>
        <v>0.76224508618705189</v>
      </c>
      <c r="G2236" s="96">
        <f t="shared" si="79"/>
        <v>0.86219651113906148</v>
      </c>
      <c r="H2236" s="127">
        <v>579.91420000000005</v>
      </c>
      <c r="I2236" s="125" t="s">
        <v>61</v>
      </c>
      <c r="J2236" s="101" t="s">
        <v>491</v>
      </c>
      <c r="K2236" s="202" t="s">
        <v>1953</v>
      </c>
      <c r="L2236" s="130" t="s">
        <v>1071</v>
      </c>
      <c r="M2236" s="91" t="s">
        <v>492</v>
      </c>
    </row>
    <row r="2237" spans="1:13" s="122" customFormat="1" ht="12.6" customHeight="1" x14ac:dyDescent="0.2">
      <c r="A2237" s="191">
        <v>42235</v>
      </c>
      <c r="B2237" s="132" t="s">
        <v>1907</v>
      </c>
      <c r="C2237" s="200" t="s">
        <v>117</v>
      </c>
      <c r="D2237" s="131" t="s">
        <v>11</v>
      </c>
      <c r="E2237" s="124">
        <v>400</v>
      </c>
      <c r="F2237" s="97">
        <f t="shared" si="78"/>
        <v>0.60979606894964156</v>
      </c>
      <c r="G2237" s="96">
        <f t="shared" si="79"/>
        <v>0.68975720891124925</v>
      </c>
      <c r="H2237" s="127">
        <v>579.91420000000005</v>
      </c>
      <c r="I2237" s="125" t="s">
        <v>61</v>
      </c>
      <c r="J2237" s="101" t="s">
        <v>491</v>
      </c>
      <c r="K2237" s="202" t="s">
        <v>1953</v>
      </c>
      <c r="L2237" s="130" t="s">
        <v>1071</v>
      </c>
      <c r="M2237" s="91" t="s">
        <v>492</v>
      </c>
    </row>
    <row r="2238" spans="1:13" s="122" customFormat="1" ht="12.6" customHeight="1" x14ac:dyDescent="0.2">
      <c r="A2238" s="191">
        <v>42235</v>
      </c>
      <c r="B2238" s="132" t="s">
        <v>2035</v>
      </c>
      <c r="C2238" s="200" t="s">
        <v>117</v>
      </c>
      <c r="D2238" s="131" t="s">
        <v>8</v>
      </c>
      <c r="E2238" s="124">
        <v>1500</v>
      </c>
      <c r="F2238" s="97">
        <f t="shared" si="78"/>
        <v>2.2867352585611558</v>
      </c>
      <c r="G2238" s="96">
        <f t="shared" si="79"/>
        <v>2.5865895334171847</v>
      </c>
      <c r="H2238" s="127">
        <v>579.91420000000005</v>
      </c>
      <c r="I2238" s="125" t="s">
        <v>12</v>
      </c>
      <c r="J2238" s="101" t="s">
        <v>491</v>
      </c>
      <c r="K2238" s="201" t="s">
        <v>1951</v>
      </c>
      <c r="L2238" s="130" t="s">
        <v>1071</v>
      </c>
      <c r="M2238" s="91" t="s">
        <v>492</v>
      </c>
    </row>
    <row r="2239" spans="1:13" s="122" customFormat="1" ht="12.6" customHeight="1" x14ac:dyDescent="0.2">
      <c r="A2239" s="191">
        <v>42235</v>
      </c>
      <c r="B2239" s="132" t="s">
        <v>2032</v>
      </c>
      <c r="C2239" s="200" t="s">
        <v>117</v>
      </c>
      <c r="D2239" s="131" t="s">
        <v>8</v>
      </c>
      <c r="E2239" s="124">
        <v>1500</v>
      </c>
      <c r="F2239" s="97">
        <f t="shared" si="78"/>
        <v>2.2867352585611558</v>
      </c>
      <c r="G2239" s="96">
        <f t="shared" si="79"/>
        <v>2.5865895334171847</v>
      </c>
      <c r="H2239" s="127">
        <v>579.91420000000005</v>
      </c>
      <c r="I2239" s="125" t="s">
        <v>12</v>
      </c>
      <c r="J2239" s="101" t="s">
        <v>491</v>
      </c>
      <c r="K2239" s="201" t="s">
        <v>1951</v>
      </c>
      <c r="L2239" s="130" t="s">
        <v>1071</v>
      </c>
      <c r="M2239" s="91" t="s">
        <v>492</v>
      </c>
    </row>
    <row r="2240" spans="1:13" s="122" customFormat="1" ht="12.6" customHeight="1" x14ac:dyDescent="0.2">
      <c r="A2240" s="191">
        <v>42235</v>
      </c>
      <c r="B2240" s="132" t="s">
        <v>263</v>
      </c>
      <c r="C2240" s="200" t="s">
        <v>237</v>
      </c>
      <c r="D2240" s="131" t="s">
        <v>8</v>
      </c>
      <c r="E2240" s="124">
        <v>1450</v>
      </c>
      <c r="F2240" s="97">
        <f t="shared" si="78"/>
        <v>2.2105107499424506</v>
      </c>
      <c r="G2240" s="96">
        <f t="shared" si="79"/>
        <v>2.5003698823032785</v>
      </c>
      <c r="H2240" s="127">
        <v>579.91420000000005</v>
      </c>
      <c r="I2240" s="152" t="s">
        <v>12</v>
      </c>
      <c r="J2240" s="101" t="s">
        <v>491</v>
      </c>
      <c r="K2240" s="201" t="s">
        <v>1951</v>
      </c>
      <c r="L2240" s="130" t="s">
        <v>1071</v>
      </c>
      <c r="M2240" s="91" t="s">
        <v>492</v>
      </c>
    </row>
    <row r="2241" spans="1:13" s="122" customFormat="1" ht="12.6" customHeight="1" x14ac:dyDescent="0.2">
      <c r="A2241" s="191">
        <v>42235</v>
      </c>
      <c r="B2241" s="132" t="s">
        <v>2054</v>
      </c>
      <c r="C2241" s="204" t="s">
        <v>117</v>
      </c>
      <c r="D2241" s="131" t="s">
        <v>15</v>
      </c>
      <c r="E2241" s="124">
        <v>500</v>
      </c>
      <c r="F2241" s="97">
        <f t="shared" si="78"/>
        <v>0.76224508618705189</v>
      </c>
      <c r="G2241" s="96">
        <f t="shared" si="79"/>
        <v>0.86219651113906148</v>
      </c>
      <c r="H2241" s="127">
        <v>579.91420000000005</v>
      </c>
      <c r="I2241" s="126" t="s">
        <v>16</v>
      </c>
      <c r="J2241" s="101" t="s">
        <v>491</v>
      </c>
      <c r="K2241" s="202" t="s">
        <v>1952</v>
      </c>
      <c r="L2241" s="130" t="s">
        <v>1071</v>
      </c>
      <c r="M2241" s="91" t="s">
        <v>492</v>
      </c>
    </row>
    <row r="2242" spans="1:13" s="122" customFormat="1" ht="12.6" customHeight="1" x14ac:dyDescent="0.2">
      <c r="A2242" s="191">
        <v>42235</v>
      </c>
      <c r="B2242" s="132" t="s">
        <v>2064</v>
      </c>
      <c r="C2242" s="204" t="s">
        <v>117</v>
      </c>
      <c r="D2242" s="131" t="s">
        <v>15</v>
      </c>
      <c r="E2242" s="124">
        <v>2000</v>
      </c>
      <c r="F2242" s="97">
        <f t="shared" si="78"/>
        <v>3.0489803447482076</v>
      </c>
      <c r="G2242" s="96">
        <f t="shared" si="79"/>
        <v>3.4487860445562459</v>
      </c>
      <c r="H2242" s="127">
        <v>579.91420000000005</v>
      </c>
      <c r="I2242" s="126" t="s">
        <v>16</v>
      </c>
      <c r="J2242" s="101" t="s">
        <v>491</v>
      </c>
      <c r="K2242" s="202" t="s">
        <v>1952</v>
      </c>
      <c r="L2242" s="130" t="s">
        <v>1071</v>
      </c>
      <c r="M2242" s="91" t="s">
        <v>492</v>
      </c>
    </row>
    <row r="2243" spans="1:13" s="122" customFormat="1" ht="12.6" customHeight="1" x14ac:dyDescent="0.2">
      <c r="A2243" s="191">
        <v>42235</v>
      </c>
      <c r="B2243" s="132" t="s">
        <v>2065</v>
      </c>
      <c r="C2243" s="204" t="s">
        <v>117</v>
      </c>
      <c r="D2243" s="131" t="s">
        <v>15</v>
      </c>
      <c r="E2243" s="124">
        <v>1000</v>
      </c>
      <c r="F2243" s="97">
        <f t="shared" si="78"/>
        <v>1.5244901723741038</v>
      </c>
      <c r="G2243" s="96">
        <f t="shared" si="79"/>
        <v>1.724393022278123</v>
      </c>
      <c r="H2243" s="127">
        <v>579.91420000000005</v>
      </c>
      <c r="I2243" s="126" t="s">
        <v>16</v>
      </c>
      <c r="J2243" s="101" t="s">
        <v>491</v>
      </c>
      <c r="K2243" s="202" t="s">
        <v>1952</v>
      </c>
      <c r="L2243" s="130" t="s">
        <v>1071</v>
      </c>
      <c r="M2243" s="91" t="s">
        <v>492</v>
      </c>
    </row>
    <row r="2244" spans="1:13" s="122" customFormat="1" ht="12.6" customHeight="1" x14ac:dyDescent="0.2">
      <c r="A2244" s="191">
        <v>42235</v>
      </c>
      <c r="B2244" s="132" t="s">
        <v>2066</v>
      </c>
      <c r="C2244" s="204" t="s">
        <v>117</v>
      </c>
      <c r="D2244" s="131" t="s">
        <v>15</v>
      </c>
      <c r="E2244" s="124">
        <v>1000</v>
      </c>
      <c r="F2244" s="97">
        <f t="shared" ref="F2244:F2307" si="80">E2244/655.957</f>
        <v>1.5244901723741038</v>
      </c>
      <c r="G2244" s="96">
        <f t="shared" ref="G2244:G2307" si="81">E2244/H2244</f>
        <v>1.724393022278123</v>
      </c>
      <c r="H2244" s="127">
        <v>579.91420000000005</v>
      </c>
      <c r="I2244" s="126" t="s">
        <v>16</v>
      </c>
      <c r="J2244" s="101" t="s">
        <v>491</v>
      </c>
      <c r="K2244" s="202" t="s">
        <v>1952</v>
      </c>
      <c r="L2244" s="130" t="s">
        <v>1071</v>
      </c>
      <c r="M2244" s="91" t="s">
        <v>492</v>
      </c>
    </row>
    <row r="2245" spans="1:13" s="122" customFormat="1" ht="12.6" customHeight="1" x14ac:dyDescent="0.2">
      <c r="A2245" s="191">
        <v>42235</v>
      </c>
      <c r="B2245" s="132" t="s">
        <v>2067</v>
      </c>
      <c r="C2245" s="204" t="s">
        <v>117</v>
      </c>
      <c r="D2245" s="131" t="s">
        <v>15</v>
      </c>
      <c r="E2245" s="124">
        <v>2000</v>
      </c>
      <c r="F2245" s="97">
        <f t="shared" si="80"/>
        <v>3.0489803447482076</v>
      </c>
      <c r="G2245" s="96">
        <f t="shared" si="81"/>
        <v>3.4487860445562459</v>
      </c>
      <c r="H2245" s="127">
        <v>579.91420000000005</v>
      </c>
      <c r="I2245" s="126" t="s">
        <v>16</v>
      </c>
      <c r="J2245" s="101" t="s">
        <v>491</v>
      </c>
      <c r="K2245" s="202" t="s">
        <v>1952</v>
      </c>
      <c r="L2245" s="130" t="s">
        <v>1071</v>
      </c>
      <c r="M2245" s="91" t="s">
        <v>492</v>
      </c>
    </row>
    <row r="2246" spans="1:13" s="122" customFormat="1" ht="12.6" customHeight="1" x14ac:dyDescent="0.2">
      <c r="A2246" s="191">
        <v>42235</v>
      </c>
      <c r="B2246" s="132" t="s">
        <v>2068</v>
      </c>
      <c r="C2246" s="204" t="s">
        <v>117</v>
      </c>
      <c r="D2246" s="131" t="s">
        <v>15</v>
      </c>
      <c r="E2246" s="124">
        <v>800</v>
      </c>
      <c r="F2246" s="97">
        <f t="shared" si="80"/>
        <v>1.2195921378992831</v>
      </c>
      <c r="G2246" s="96">
        <f t="shared" si="81"/>
        <v>1.3795144178224985</v>
      </c>
      <c r="H2246" s="127">
        <v>579.91420000000005</v>
      </c>
      <c r="I2246" s="126" t="s">
        <v>16</v>
      </c>
      <c r="J2246" s="101" t="s">
        <v>491</v>
      </c>
      <c r="K2246" s="202" t="s">
        <v>1952</v>
      </c>
      <c r="L2246" s="130" t="s">
        <v>1071</v>
      </c>
      <c r="M2246" s="91" t="s">
        <v>492</v>
      </c>
    </row>
    <row r="2247" spans="1:13" s="122" customFormat="1" ht="12.6" customHeight="1" x14ac:dyDescent="0.2">
      <c r="A2247" s="191">
        <v>42235</v>
      </c>
      <c r="B2247" s="132" t="s">
        <v>1592</v>
      </c>
      <c r="C2247" s="204" t="s">
        <v>271</v>
      </c>
      <c r="D2247" s="131" t="s">
        <v>15</v>
      </c>
      <c r="E2247" s="124">
        <v>3000</v>
      </c>
      <c r="F2247" s="97">
        <f t="shared" si="80"/>
        <v>4.5734705171223116</v>
      </c>
      <c r="G2247" s="96">
        <f t="shared" si="81"/>
        <v>5.1731790668343693</v>
      </c>
      <c r="H2247" s="127">
        <v>579.91420000000005</v>
      </c>
      <c r="I2247" s="126" t="s">
        <v>16</v>
      </c>
      <c r="J2247" s="101" t="s">
        <v>491</v>
      </c>
      <c r="K2247" s="202" t="s">
        <v>1952</v>
      </c>
      <c r="L2247" s="130" t="s">
        <v>1071</v>
      </c>
      <c r="M2247" s="91" t="s">
        <v>492</v>
      </c>
    </row>
    <row r="2248" spans="1:13" s="122" customFormat="1" ht="12.6" customHeight="1" x14ac:dyDescent="0.2">
      <c r="A2248" s="191">
        <v>42236</v>
      </c>
      <c r="B2248" s="132" t="s">
        <v>628</v>
      </c>
      <c r="C2248" s="200" t="s">
        <v>117</v>
      </c>
      <c r="D2248" s="131" t="s">
        <v>11</v>
      </c>
      <c r="E2248" s="124">
        <v>750</v>
      </c>
      <c r="F2248" s="97">
        <f t="shared" si="80"/>
        <v>1.1433676292805779</v>
      </c>
      <c r="G2248" s="96">
        <f t="shared" si="81"/>
        <v>1.2932947667085923</v>
      </c>
      <c r="H2248" s="127">
        <v>579.91420000000005</v>
      </c>
      <c r="I2248" s="152" t="s">
        <v>61</v>
      </c>
      <c r="J2248" s="101" t="s">
        <v>491</v>
      </c>
      <c r="K2248" s="202" t="s">
        <v>1955</v>
      </c>
      <c r="L2248" s="130" t="s">
        <v>1071</v>
      </c>
      <c r="M2248" s="91" t="s">
        <v>492</v>
      </c>
    </row>
    <row r="2249" spans="1:13" s="122" customFormat="1" ht="12.6" customHeight="1" x14ac:dyDescent="0.2">
      <c r="A2249" s="191">
        <v>42236</v>
      </c>
      <c r="B2249" s="132" t="s">
        <v>1560</v>
      </c>
      <c r="C2249" s="200" t="s">
        <v>117</v>
      </c>
      <c r="D2249" s="131" t="s">
        <v>11</v>
      </c>
      <c r="E2249" s="124">
        <v>750</v>
      </c>
      <c r="F2249" s="97">
        <f t="shared" si="80"/>
        <v>1.1433676292805779</v>
      </c>
      <c r="G2249" s="96">
        <f t="shared" si="81"/>
        <v>1.2932947667085923</v>
      </c>
      <c r="H2249" s="127">
        <v>579.91420000000005</v>
      </c>
      <c r="I2249" s="152" t="s">
        <v>61</v>
      </c>
      <c r="J2249" s="101" t="s">
        <v>491</v>
      </c>
      <c r="K2249" s="202" t="s">
        <v>1955</v>
      </c>
      <c r="L2249" s="130" t="s">
        <v>1071</v>
      </c>
      <c r="M2249" s="91" t="s">
        <v>492</v>
      </c>
    </row>
    <row r="2250" spans="1:13" s="122" customFormat="1" ht="12.6" customHeight="1" x14ac:dyDescent="0.2">
      <c r="A2250" s="191">
        <v>42236</v>
      </c>
      <c r="B2250" s="132" t="s">
        <v>2036</v>
      </c>
      <c r="C2250" s="200" t="s">
        <v>117</v>
      </c>
      <c r="D2250" s="131" t="s">
        <v>8</v>
      </c>
      <c r="E2250" s="124">
        <v>1800</v>
      </c>
      <c r="F2250" s="97">
        <f t="shared" si="80"/>
        <v>2.7440823102733867</v>
      </c>
      <c r="G2250" s="96">
        <f t="shared" si="81"/>
        <v>3.1039074401006217</v>
      </c>
      <c r="H2250" s="127">
        <v>579.91420000000005</v>
      </c>
      <c r="I2250" s="152" t="s">
        <v>12</v>
      </c>
      <c r="J2250" s="101" t="s">
        <v>491</v>
      </c>
      <c r="K2250" s="201" t="s">
        <v>1954</v>
      </c>
      <c r="L2250" s="130" t="s">
        <v>1071</v>
      </c>
      <c r="M2250" s="91" t="s">
        <v>492</v>
      </c>
    </row>
    <row r="2251" spans="1:13" s="122" customFormat="1" ht="12.6" customHeight="1" x14ac:dyDescent="0.2">
      <c r="A2251" s="191">
        <v>42236</v>
      </c>
      <c r="B2251" s="132" t="s">
        <v>269</v>
      </c>
      <c r="C2251" s="200" t="s">
        <v>117</v>
      </c>
      <c r="D2251" s="131" t="s">
        <v>8</v>
      </c>
      <c r="E2251" s="124">
        <v>1200</v>
      </c>
      <c r="F2251" s="97">
        <f t="shared" si="80"/>
        <v>1.8293882068489247</v>
      </c>
      <c r="G2251" s="96">
        <f t="shared" si="81"/>
        <v>2.0692716267337476</v>
      </c>
      <c r="H2251" s="127">
        <v>579.91420000000005</v>
      </c>
      <c r="I2251" s="152" t="s">
        <v>12</v>
      </c>
      <c r="J2251" s="101" t="s">
        <v>491</v>
      </c>
      <c r="K2251" s="201" t="s">
        <v>1954</v>
      </c>
      <c r="L2251" s="130" t="s">
        <v>1071</v>
      </c>
      <c r="M2251" s="91" t="s">
        <v>492</v>
      </c>
    </row>
    <row r="2252" spans="1:13" s="122" customFormat="1" ht="12.6" customHeight="1" x14ac:dyDescent="0.2">
      <c r="A2252" s="191">
        <v>42236</v>
      </c>
      <c r="B2252" s="132" t="s">
        <v>2037</v>
      </c>
      <c r="C2252" s="200" t="s">
        <v>117</v>
      </c>
      <c r="D2252" s="131" t="s">
        <v>8</v>
      </c>
      <c r="E2252" s="124">
        <v>1800</v>
      </c>
      <c r="F2252" s="97">
        <f t="shared" si="80"/>
        <v>2.7440823102733867</v>
      </c>
      <c r="G2252" s="96">
        <f t="shared" si="81"/>
        <v>3.1039074401006217</v>
      </c>
      <c r="H2252" s="127">
        <v>579.91420000000005</v>
      </c>
      <c r="I2252" s="152" t="s">
        <v>12</v>
      </c>
      <c r="J2252" s="101" t="s">
        <v>491</v>
      </c>
      <c r="K2252" s="201" t="s">
        <v>1954</v>
      </c>
      <c r="L2252" s="130" t="s">
        <v>1071</v>
      </c>
      <c r="M2252" s="91" t="s">
        <v>492</v>
      </c>
    </row>
    <row r="2253" spans="1:13" s="122" customFormat="1" ht="12.6" customHeight="1" x14ac:dyDescent="0.2">
      <c r="A2253" s="191">
        <v>42236</v>
      </c>
      <c r="B2253" s="132" t="s">
        <v>263</v>
      </c>
      <c r="C2253" s="200" t="s">
        <v>237</v>
      </c>
      <c r="D2253" s="131" t="s">
        <v>8</v>
      </c>
      <c r="E2253" s="124">
        <v>1300</v>
      </c>
      <c r="F2253" s="97">
        <f t="shared" si="80"/>
        <v>1.9818372240863349</v>
      </c>
      <c r="G2253" s="96">
        <f t="shared" si="81"/>
        <v>2.24171092896156</v>
      </c>
      <c r="H2253" s="127">
        <v>579.91420000000005</v>
      </c>
      <c r="I2253" s="152" t="s">
        <v>12</v>
      </c>
      <c r="J2253" s="101" t="s">
        <v>491</v>
      </c>
      <c r="K2253" s="201" t="s">
        <v>1954</v>
      </c>
      <c r="L2253" s="130" t="s">
        <v>1071</v>
      </c>
      <c r="M2253" s="91" t="s">
        <v>492</v>
      </c>
    </row>
    <row r="2254" spans="1:13" s="122" customFormat="1" ht="12.6" customHeight="1" x14ac:dyDescent="0.2">
      <c r="A2254" s="191">
        <v>42237</v>
      </c>
      <c r="B2254" s="132" t="s">
        <v>1997</v>
      </c>
      <c r="C2254" s="200" t="s">
        <v>117</v>
      </c>
      <c r="D2254" s="131" t="s">
        <v>11</v>
      </c>
      <c r="E2254" s="124">
        <v>900</v>
      </c>
      <c r="F2254" s="97">
        <f t="shared" si="80"/>
        <v>1.3720411551366933</v>
      </c>
      <c r="G2254" s="96">
        <f t="shared" si="81"/>
        <v>1.5519537200503108</v>
      </c>
      <c r="H2254" s="127">
        <v>579.91420000000005</v>
      </c>
      <c r="I2254" s="152" t="s">
        <v>61</v>
      </c>
      <c r="J2254" s="101" t="s">
        <v>491</v>
      </c>
      <c r="K2254" s="202" t="s">
        <v>1958</v>
      </c>
      <c r="L2254" s="130" t="s">
        <v>1071</v>
      </c>
      <c r="M2254" s="91" t="s">
        <v>492</v>
      </c>
    </row>
    <row r="2255" spans="1:13" s="122" customFormat="1" ht="12.6" customHeight="1" x14ac:dyDescent="0.2">
      <c r="A2255" s="191">
        <v>42237</v>
      </c>
      <c r="B2255" s="132" t="s">
        <v>2000</v>
      </c>
      <c r="C2255" s="200" t="s">
        <v>117</v>
      </c>
      <c r="D2255" s="131" t="s">
        <v>11</v>
      </c>
      <c r="E2255" s="124">
        <v>400</v>
      </c>
      <c r="F2255" s="97">
        <f t="shared" si="80"/>
        <v>0.60979606894964156</v>
      </c>
      <c r="G2255" s="96">
        <f t="shared" si="81"/>
        <v>0.68975720891124925</v>
      </c>
      <c r="H2255" s="127">
        <v>579.91420000000005</v>
      </c>
      <c r="I2255" s="152" t="s">
        <v>61</v>
      </c>
      <c r="J2255" s="101" t="s">
        <v>491</v>
      </c>
      <c r="K2255" s="202" t="s">
        <v>1958</v>
      </c>
      <c r="L2255" s="130" t="s">
        <v>1071</v>
      </c>
      <c r="M2255" s="91" t="s">
        <v>492</v>
      </c>
    </row>
    <row r="2256" spans="1:13" s="122" customFormat="1" ht="12.6" customHeight="1" x14ac:dyDescent="0.2">
      <c r="A2256" s="191">
        <v>42237</v>
      </c>
      <c r="B2256" s="132" t="s">
        <v>2012</v>
      </c>
      <c r="C2256" s="200" t="s">
        <v>117</v>
      </c>
      <c r="D2256" s="131" t="s">
        <v>8</v>
      </c>
      <c r="E2256" s="124">
        <v>400</v>
      </c>
      <c r="F2256" s="97">
        <f t="shared" si="80"/>
        <v>0.60979606894964156</v>
      </c>
      <c r="G2256" s="96">
        <f t="shared" si="81"/>
        <v>0.68975720891124925</v>
      </c>
      <c r="H2256" s="127">
        <v>579.91420000000005</v>
      </c>
      <c r="I2256" s="152" t="s">
        <v>59</v>
      </c>
      <c r="J2256" s="101" t="s">
        <v>491</v>
      </c>
      <c r="K2256" s="202" t="s">
        <v>1953</v>
      </c>
      <c r="L2256" s="130" t="s">
        <v>1071</v>
      </c>
      <c r="M2256" s="91" t="s">
        <v>492</v>
      </c>
    </row>
    <row r="2257" spans="1:13" s="122" customFormat="1" ht="12.6" customHeight="1" x14ac:dyDescent="0.2">
      <c r="A2257" s="191">
        <v>42237</v>
      </c>
      <c r="B2257" s="132" t="s">
        <v>2013</v>
      </c>
      <c r="C2257" s="204" t="s">
        <v>117</v>
      </c>
      <c r="D2257" s="131" t="s">
        <v>8</v>
      </c>
      <c r="E2257" s="124">
        <v>400</v>
      </c>
      <c r="F2257" s="97">
        <f t="shared" si="80"/>
        <v>0.60979606894964156</v>
      </c>
      <c r="G2257" s="96">
        <f t="shared" si="81"/>
        <v>0.68975720891124925</v>
      </c>
      <c r="H2257" s="127">
        <v>579.91420000000005</v>
      </c>
      <c r="I2257" s="152" t="s">
        <v>59</v>
      </c>
      <c r="J2257" s="101" t="s">
        <v>491</v>
      </c>
      <c r="K2257" s="202" t="s">
        <v>1953</v>
      </c>
      <c r="L2257" s="130" t="s">
        <v>1071</v>
      </c>
      <c r="M2257" s="91" t="s">
        <v>492</v>
      </c>
    </row>
    <row r="2258" spans="1:13" s="122" customFormat="1" ht="12.6" customHeight="1" x14ac:dyDescent="0.2">
      <c r="A2258" s="191">
        <v>42237</v>
      </c>
      <c r="B2258" s="132" t="s">
        <v>2038</v>
      </c>
      <c r="C2258" s="200" t="s">
        <v>117</v>
      </c>
      <c r="D2258" s="131" t="s">
        <v>8</v>
      </c>
      <c r="E2258" s="124">
        <v>1700</v>
      </c>
      <c r="F2258" s="97">
        <f t="shared" si="80"/>
        <v>2.5916332930359767</v>
      </c>
      <c r="G2258" s="96">
        <f t="shared" si="81"/>
        <v>2.9314681378728094</v>
      </c>
      <c r="H2258" s="127">
        <v>579.91420000000005</v>
      </c>
      <c r="I2258" s="152" t="s">
        <v>12</v>
      </c>
      <c r="J2258" s="101" t="s">
        <v>491</v>
      </c>
      <c r="K2258" s="201" t="s">
        <v>1956</v>
      </c>
      <c r="L2258" s="130" t="s">
        <v>1071</v>
      </c>
      <c r="M2258" s="91" t="s">
        <v>492</v>
      </c>
    </row>
    <row r="2259" spans="1:13" s="122" customFormat="1" ht="12.6" customHeight="1" x14ac:dyDescent="0.2">
      <c r="A2259" s="191">
        <v>42237</v>
      </c>
      <c r="B2259" s="132" t="s">
        <v>269</v>
      </c>
      <c r="C2259" s="200" t="s">
        <v>117</v>
      </c>
      <c r="D2259" s="131" t="s">
        <v>8</v>
      </c>
      <c r="E2259" s="124">
        <v>1400</v>
      </c>
      <c r="F2259" s="97">
        <f t="shared" si="80"/>
        <v>2.1342862413237453</v>
      </c>
      <c r="G2259" s="96">
        <f t="shared" si="81"/>
        <v>2.4141502311893723</v>
      </c>
      <c r="H2259" s="127">
        <v>579.91420000000005</v>
      </c>
      <c r="I2259" s="152" t="s">
        <v>12</v>
      </c>
      <c r="J2259" s="101" t="s">
        <v>491</v>
      </c>
      <c r="K2259" s="201" t="s">
        <v>1956</v>
      </c>
      <c r="L2259" s="130" t="s">
        <v>1071</v>
      </c>
      <c r="M2259" s="91" t="s">
        <v>492</v>
      </c>
    </row>
    <row r="2260" spans="1:13" s="122" customFormat="1" ht="12.6" customHeight="1" x14ac:dyDescent="0.2">
      <c r="A2260" s="191">
        <v>42237</v>
      </c>
      <c r="B2260" s="132" t="s">
        <v>2039</v>
      </c>
      <c r="C2260" s="200" t="s">
        <v>117</v>
      </c>
      <c r="D2260" s="131" t="s">
        <v>8</v>
      </c>
      <c r="E2260" s="124">
        <v>1700</v>
      </c>
      <c r="F2260" s="97">
        <f t="shared" si="80"/>
        <v>2.5916332930359767</v>
      </c>
      <c r="G2260" s="96">
        <f t="shared" si="81"/>
        <v>2.9314681378728094</v>
      </c>
      <c r="H2260" s="127">
        <v>579.91420000000005</v>
      </c>
      <c r="I2260" s="152" t="s">
        <v>12</v>
      </c>
      <c r="J2260" s="101" t="s">
        <v>491</v>
      </c>
      <c r="K2260" s="201" t="s">
        <v>1956</v>
      </c>
      <c r="L2260" s="130" t="s">
        <v>1071</v>
      </c>
      <c r="M2260" s="91" t="s">
        <v>492</v>
      </c>
    </row>
    <row r="2261" spans="1:13" s="122" customFormat="1" ht="12.6" customHeight="1" x14ac:dyDescent="0.2">
      <c r="A2261" s="191">
        <v>42237</v>
      </c>
      <c r="B2261" s="132" t="s">
        <v>263</v>
      </c>
      <c r="C2261" s="200" t="s">
        <v>237</v>
      </c>
      <c r="D2261" s="131" t="s">
        <v>8</v>
      </c>
      <c r="E2261" s="124">
        <v>1200</v>
      </c>
      <c r="F2261" s="97">
        <f t="shared" si="80"/>
        <v>1.8293882068489247</v>
      </c>
      <c r="G2261" s="96">
        <f t="shared" si="81"/>
        <v>2.0692716267337476</v>
      </c>
      <c r="H2261" s="127">
        <v>579.91420000000005</v>
      </c>
      <c r="I2261" s="152" t="s">
        <v>12</v>
      </c>
      <c r="J2261" s="101" t="s">
        <v>491</v>
      </c>
      <c r="K2261" s="201" t="s">
        <v>1956</v>
      </c>
      <c r="L2261" s="130" t="s">
        <v>1071</v>
      </c>
      <c r="M2261" s="91" t="s">
        <v>492</v>
      </c>
    </row>
    <row r="2262" spans="1:13" s="122" customFormat="1" ht="12.6" customHeight="1" x14ac:dyDescent="0.2">
      <c r="A2262" s="191">
        <v>42237</v>
      </c>
      <c r="B2262" s="132" t="s">
        <v>1243</v>
      </c>
      <c r="C2262" s="204" t="s">
        <v>226</v>
      </c>
      <c r="D2262" s="89" t="s">
        <v>15</v>
      </c>
      <c r="E2262" s="124">
        <v>5000</v>
      </c>
      <c r="F2262" s="97">
        <f t="shared" si="80"/>
        <v>7.6224508618705187</v>
      </c>
      <c r="G2262" s="96">
        <f t="shared" si="81"/>
        <v>8.6219651113906153</v>
      </c>
      <c r="H2262" s="127">
        <v>579.91420000000005</v>
      </c>
      <c r="I2262" s="126" t="s">
        <v>16</v>
      </c>
      <c r="J2262" s="101" t="s">
        <v>491</v>
      </c>
      <c r="K2262" s="202" t="s">
        <v>1957</v>
      </c>
      <c r="L2262" s="130" t="s">
        <v>1071</v>
      </c>
      <c r="M2262" s="91" t="s">
        <v>492</v>
      </c>
    </row>
    <row r="2263" spans="1:13" s="122" customFormat="1" ht="12.6" customHeight="1" x14ac:dyDescent="0.2">
      <c r="A2263" s="191">
        <v>42237</v>
      </c>
      <c r="B2263" s="132" t="s">
        <v>1600</v>
      </c>
      <c r="C2263" s="204" t="s">
        <v>226</v>
      </c>
      <c r="D2263" s="90" t="s">
        <v>15</v>
      </c>
      <c r="E2263" s="124">
        <v>5000</v>
      </c>
      <c r="F2263" s="97">
        <f t="shared" si="80"/>
        <v>7.6224508618705187</v>
      </c>
      <c r="G2263" s="96">
        <f t="shared" si="81"/>
        <v>8.6219651113906153</v>
      </c>
      <c r="H2263" s="127">
        <v>579.91420000000005</v>
      </c>
      <c r="I2263" s="126" t="s">
        <v>16</v>
      </c>
      <c r="J2263" s="101" t="s">
        <v>491</v>
      </c>
      <c r="K2263" s="202" t="s">
        <v>1957</v>
      </c>
      <c r="L2263" s="130" t="s">
        <v>1071</v>
      </c>
      <c r="M2263" s="91" t="s">
        <v>492</v>
      </c>
    </row>
    <row r="2264" spans="1:13" s="122" customFormat="1" ht="12.6" customHeight="1" x14ac:dyDescent="0.2">
      <c r="A2264" s="191">
        <v>42237</v>
      </c>
      <c r="B2264" s="132" t="s">
        <v>756</v>
      </c>
      <c r="C2264" s="204" t="s">
        <v>226</v>
      </c>
      <c r="D2264" s="90" t="s">
        <v>15</v>
      </c>
      <c r="E2264" s="124">
        <v>5000</v>
      </c>
      <c r="F2264" s="97">
        <f t="shared" si="80"/>
        <v>7.6224508618705187</v>
      </c>
      <c r="G2264" s="96">
        <f t="shared" si="81"/>
        <v>8.6219651113906153</v>
      </c>
      <c r="H2264" s="127">
        <v>579.91420000000005</v>
      </c>
      <c r="I2264" s="126" t="s">
        <v>16</v>
      </c>
      <c r="J2264" s="101" t="s">
        <v>491</v>
      </c>
      <c r="K2264" s="202" t="s">
        <v>1957</v>
      </c>
      <c r="L2264" s="130" t="s">
        <v>1071</v>
      </c>
      <c r="M2264" s="91" t="s">
        <v>492</v>
      </c>
    </row>
    <row r="2265" spans="1:13" s="122" customFormat="1" ht="12.6" customHeight="1" x14ac:dyDescent="0.2">
      <c r="A2265" s="191">
        <v>42237</v>
      </c>
      <c r="B2265" s="132" t="s">
        <v>2069</v>
      </c>
      <c r="C2265" s="204" t="s">
        <v>226</v>
      </c>
      <c r="D2265" s="90" t="s">
        <v>15</v>
      </c>
      <c r="E2265" s="124">
        <v>5000</v>
      </c>
      <c r="F2265" s="97">
        <f t="shared" si="80"/>
        <v>7.6224508618705187</v>
      </c>
      <c r="G2265" s="96">
        <f t="shared" si="81"/>
        <v>8.6219651113906153</v>
      </c>
      <c r="H2265" s="127">
        <v>579.91420000000005</v>
      </c>
      <c r="I2265" s="126" t="s">
        <v>16</v>
      </c>
      <c r="J2265" s="101" t="s">
        <v>491</v>
      </c>
      <c r="K2265" s="202" t="s">
        <v>1957</v>
      </c>
      <c r="L2265" s="130" t="s">
        <v>1071</v>
      </c>
      <c r="M2265" s="91" t="s">
        <v>492</v>
      </c>
    </row>
    <row r="2266" spans="1:13" s="122" customFormat="1" ht="12.6" customHeight="1" x14ac:dyDescent="0.2">
      <c r="A2266" s="191">
        <v>42237</v>
      </c>
      <c r="B2266" s="132" t="s">
        <v>760</v>
      </c>
      <c r="C2266" s="204" t="s">
        <v>226</v>
      </c>
      <c r="D2266" s="90" t="s">
        <v>15</v>
      </c>
      <c r="E2266" s="124">
        <v>5000</v>
      </c>
      <c r="F2266" s="97">
        <f t="shared" si="80"/>
        <v>7.6224508618705187</v>
      </c>
      <c r="G2266" s="96">
        <f t="shared" si="81"/>
        <v>8.6219651113906153</v>
      </c>
      <c r="H2266" s="127">
        <v>579.91420000000005</v>
      </c>
      <c r="I2266" s="126" t="s">
        <v>16</v>
      </c>
      <c r="J2266" s="101" t="s">
        <v>491</v>
      </c>
      <c r="K2266" s="202" t="s">
        <v>1957</v>
      </c>
      <c r="L2266" s="130" t="s">
        <v>1071</v>
      </c>
      <c r="M2266" s="91" t="s">
        <v>492</v>
      </c>
    </row>
    <row r="2267" spans="1:13" s="122" customFormat="1" ht="12.6" customHeight="1" x14ac:dyDescent="0.2">
      <c r="A2267" s="191">
        <v>42237</v>
      </c>
      <c r="B2267" s="132" t="s">
        <v>2070</v>
      </c>
      <c r="C2267" s="204" t="s">
        <v>226</v>
      </c>
      <c r="D2267" s="90" t="s">
        <v>15</v>
      </c>
      <c r="E2267" s="124">
        <v>5000</v>
      </c>
      <c r="F2267" s="97">
        <f t="shared" si="80"/>
        <v>7.6224508618705187</v>
      </c>
      <c r="G2267" s="96">
        <f t="shared" si="81"/>
        <v>8.6219651113906153</v>
      </c>
      <c r="H2267" s="127">
        <v>579.91420000000005</v>
      </c>
      <c r="I2267" s="126" t="s">
        <v>16</v>
      </c>
      <c r="J2267" s="101" t="s">
        <v>491</v>
      </c>
      <c r="K2267" s="202" t="s">
        <v>1957</v>
      </c>
      <c r="L2267" s="130" t="s">
        <v>1071</v>
      </c>
      <c r="M2267" s="91" t="s">
        <v>492</v>
      </c>
    </row>
    <row r="2268" spans="1:13" s="122" customFormat="1" ht="12.6" customHeight="1" x14ac:dyDescent="0.2">
      <c r="A2268" s="191">
        <v>42237</v>
      </c>
      <c r="B2268" s="132" t="s">
        <v>2071</v>
      </c>
      <c r="C2268" s="204" t="s">
        <v>226</v>
      </c>
      <c r="D2268" s="210" t="s">
        <v>15</v>
      </c>
      <c r="E2268" s="124">
        <v>5000</v>
      </c>
      <c r="F2268" s="97">
        <f t="shared" si="80"/>
        <v>7.6224508618705187</v>
      </c>
      <c r="G2268" s="96">
        <f t="shared" si="81"/>
        <v>8.6219651113906153</v>
      </c>
      <c r="H2268" s="127">
        <v>579.91420000000005</v>
      </c>
      <c r="I2268" s="126" t="s">
        <v>16</v>
      </c>
      <c r="J2268" s="101" t="s">
        <v>491</v>
      </c>
      <c r="K2268" s="202" t="s">
        <v>1957</v>
      </c>
      <c r="L2268" s="130" t="s">
        <v>1071</v>
      </c>
      <c r="M2268" s="91" t="s">
        <v>492</v>
      </c>
    </row>
    <row r="2269" spans="1:13" s="122" customFormat="1" ht="12.6" customHeight="1" x14ac:dyDescent="0.2">
      <c r="A2269" s="191">
        <v>42237</v>
      </c>
      <c r="B2269" s="132" t="s">
        <v>755</v>
      </c>
      <c r="C2269" s="204" t="s">
        <v>226</v>
      </c>
      <c r="D2269" s="90" t="s">
        <v>15</v>
      </c>
      <c r="E2269" s="124">
        <v>5000</v>
      </c>
      <c r="F2269" s="97">
        <f t="shared" si="80"/>
        <v>7.6224508618705187</v>
      </c>
      <c r="G2269" s="96">
        <f t="shared" si="81"/>
        <v>8.6219651113906153</v>
      </c>
      <c r="H2269" s="127">
        <v>579.91420000000005</v>
      </c>
      <c r="I2269" s="126" t="s">
        <v>16</v>
      </c>
      <c r="J2269" s="101" t="s">
        <v>491</v>
      </c>
      <c r="K2269" s="202" t="s">
        <v>1957</v>
      </c>
      <c r="L2269" s="130" t="s">
        <v>1071</v>
      </c>
      <c r="M2269" s="91" t="s">
        <v>492</v>
      </c>
    </row>
    <row r="2270" spans="1:13" s="122" customFormat="1" ht="12.6" customHeight="1" x14ac:dyDescent="0.2">
      <c r="A2270" s="191">
        <v>42237</v>
      </c>
      <c r="B2270" s="132" t="s">
        <v>1819</v>
      </c>
      <c r="C2270" s="204" t="s">
        <v>226</v>
      </c>
      <c r="D2270" s="90" t="s">
        <v>15</v>
      </c>
      <c r="E2270" s="124">
        <v>5000</v>
      </c>
      <c r="F2270" s="97">
        <f t="shared" si="80"/>
        <v>7.6224508618705187</v>
      </c>
      <c r="G2270" s="96">
        <f t="shared" si="81"/>
        <v>8.6219651113906153</v>
      </c>
      <c r="H2270" s="127">
        <v>579.91420000000005</v>
      </c>
      <c r="I2270" s="126" t="s">
        <v>16</v>
      </c>
      <c r="J2270" s="101" t="s">
        <v>491</v>
      </c>
      <c r="K2270" s="202" t="s">
        <v>1957</v>
      </c>
      <c r="L2270" s="130" t="s">
        <v>1071</v>
      </c>
      <c r="M2270" s="91" t="s">
        <v>492</v>
      </c>
    </row>
    <row r="2271" spans="1:13" s="122" customFormat="1" ht="12.6" customHeight="1" x14ac:dyDescent="0.2">
      <c r="A2271" s="191">
        <v>42237</v>
      </c>
      <c r="B2271" s="132" t="s">
        <v>758</v>
      </c>
      <c r="C2271" s="200" t="s">
        <v>226</v>
      </c>
      <c r="D2271" s="131" t="s">
        <v>15</v>
      </c>
      <c r="E2271" s="124">
        <v>5000</v>
      </c>
      <c r="F2271" s="97">
        <f t="shared" si="80"/>
        <v>7.6224508618705187</v>
      </c>
      <c r="G2271" s="96">
        <f t="shared" si="81"/>
        <v>8.6219651113906153</v>
      </c>
      <c r="H2271" s="127">
        <v>579.91420000000005</v>
      </c>
      <c r="I2271" s="126" t="s">
        <v>16</v>
      </c>
      <c r="J2271" s="101" t="s">
        <v>491</v>
      </c>
      <c r="K2271" s="202" t="s">
        <v>1957</v>
      </c>
      <c r="L2271" s="130" t="s">
        <v>1071</v>
      </c>
      <c r="M2271" s="91" t="s">
        <v>492</v>
      </c>
    </row>
    <row r="2272" spans="1:13" s="122" customFormat="1" ht="12.6" customHeight="1" x14ac:dyDescent="0.2">
      <c r="A2272" s="191">
        <v>42238</v>
      </c>
      <c r="B2272" s="132" t="s">
        <v>2001</v>
      </c>
      <c r="C2272" s="200" t="s">
        <v>117</v>
      </c>
      <c r="D2272" s="131" t="s">
        <v>11</v>
      </c>
      <c r="E2272" s="124">
        <v>850</v>
      </c>
      <c r="F2272" s="97">
        <f t="shared" si="80"/>
        <v>1.2958166465179883</v>
      </c>
      <c r="G2272" s="96">
        <f t="shared" si="81"/>
        <v>1.4657340689364047</v>
      </c>
      <c r="H2272" s="127">
        <v>579.91420000000005</v>
      </c>
      <c r="I2272" s="152" t="s">
        <v>61</v>
      </c>
      <c r="J2272" s="101" t="s">
        <v>491</v>
      </c>
      <c r="K2272" s="202" t="s">
        <v>1960</v>
      </c>
      <c r="L2272" s="130" t="s">
        <v>1071</v>
      </c>
      <c r="M2272" s="91" t="s">
        <v>492</v>
      </c>
    </row>
    <row r="2273" spans="1:13" s="122" customFormat="1" ht="12.6" customHeight="1" x14ac:dyDescent="0.2">
      <c r="A2273" s="191">
        <v>42238</v>
      </c>
      <c r="B2273" s="132" t="s">
        <v>1810</v>
      </c>
      <c r="C2273" s="200" t="s">
        <v>117</v>
      </c>
      <c r="D2273" s="131" t="s">
        <v>11</v>
      </c>
      <c r="E2273" s="124">
        <v>850</v>
      </c>
      <c r="F2273" s="97">
        <f t="shared" si="80"/>
        <v>1.2958166465179883</v>
      </c>
      <c r="G2273" s="96">
        <f t="shared" si="81"/>
        <v>1.4657340689364047</v>
      </c>
      <c r="H2273" s="127">
        <v>579.91420000000005</v>
      </c>
      <c r="I2273" s="152" t="s">
        <v>61</v>
      </c>
      <c r="J2273" s="101" t="s">
        <v>491</v>
      </c>
      <c r="K2273" s="202" t="s">
        <v>1960</v>
      </c>
      <c r="L2273" s="130" t="s">
        <v>1071</v>
      </c>
      <c r="M2273" s="91" t="s">
        <v>492</v>
      </c>
    </row>
    <row r="2274" spans="1:13" s="122" customFormat="1" ht="12.6" customHeight="1" x14ac:dyDescent="0.2">
      <c r="A2274" s="191">
        <v>42238</v>
      </c>
      <c r="B2274" s="132" t="s">
        <v>2002</v>
      </c>
      <c r="C2274" s="200" t="s">
        <v>117</v>
      </c>
      <c r="D2274" s="131" t="s">
        <v>11</v>
      </c>
      <c r="E2274" s="124">
        <v>300</v>
      </c>
      <c r="F2274" s="97">
        <f t="shared" si="80"/>
        <v>0.45734705171223117</v>
      </c>
      <c r="G2274" s="96">
        <f t="shared" si="81"/>
        <v>0.51731790668343691</v>
      </c>
      <c r="H2274" s="127">
        <v>579.91420000000005</v>
      </c>
      <c r="I2274" s="152" t="s">
        <v>61</v>
      </c>
      <c r="J2274" s="101" t="s">
        <v>491</v>
      </c>
      <c r="K2274" s="202" t="s">
        <v>1961</v>
      </c>
      <c r="L2274" s="130" t="s">
        <v>1071</v>
      </c>
      <c r="M2274" s="91" t="s">
        <v>492</v>
      </c>
    </row>
    <row r="2275" spans="1:13" s="122" customFormat="1" ht="12.6" customHeight="1" x14ac:dyDescent="0.2">
      <c r="A2275" s="191">
        <v>42238</v>
      </c>
      <c r="B2275" s="132" t="s">
        <v>1977</v>
      </c>
      <c r="C2275" s="200" t="s">
        <v>117</v>
      </c>
      <c r="D2275" s="131" t="s">
        <v>11</v>
      </c>
      <c r="E2275" s="124">
        <v>300</v>
      </c>
      <c r="F2275" s="97">
        <f t="shared" si="80"/>
        <v>0.45734705171223117</v>
      </c>
      <c r="G2275" s="96">
        <f t="shared" si="81"/>
        <v>0.51731790668343691</v>
      </c>
      <c r="H2275" s="127">
        <v>579.91420000000005</v>
      </c>
      <c r="I2275" s="152" t="s">
        <v>61</v>
      </c>
      <c r="J2275" s="101" t="s">
        <v>491</v>
      </c>
      <c r="K2275" s="202" t="s">
        <v>1961</v>
      </c>
      <c r="L2275" s="130" t="s">
        <v>1071</v>
      </c>
      <c r="M2275" s="91" t="s">
        <v>492</v>
      </c>
    </row>
    <row r="2276" spans="1:13" s="122" customFormat="1" ht="12.6" customHeight="1" x14ac:dyDescent="0.2">
      <c r="A2276" s="191">
        <v>42238</v>
      </c>
      <c r="B2276" s="132" t="s">
        <v>2040</v>
      </c>
      <c r="C2276" s="200" t="s">
        <v>117</v>
      </c>
      <c r="D2276" s="131" t="s">
        <v>8</v>
      </c>
      <c r="E2276" s="124">
        <v>300</v>
      </c>
      <c r="F2276" s="97">
        <f t="shared" si="80"/>
        <v>0.45734705171223117</v>
      </c>
      <c r="G2276" s="96">
        <f t="shared" si="81"/>
        <v>0.51731790668343691</v>
      </c>
      <c r="H2276" s="127">
        <v>579.91420000000005</v>
      </c>
      <c r="I2276" s="152" t="s">
        <v>12</v>
      </c>
      <c r="J2276" s="101" t="s">
        <v>491</v>
      </c>
      <c r="K2276" s="201" t="s">
        <v>1959</v>
      </c>
      <c r="L2276" s="130" t="s">
        <v>1071</v>
      </c>
      <c r="M2276" s="91" t="s">
        <v>492</v>
      </c>
    </row>
    <row r="2277" spans="1:13" s="122" customFormat="1" ht="12.6" customHeight="1" x14ac:dyDescent="0.2">
      <c r="A2277" s="191">
        <v>42238</v>
      </c>
      <c r="B2277" s="132" t="s">
        <v>2041</v>
      </c>
      <c r="C2277" s="200" t="s">
        <v>117</v>
      </c>
      <c r="D2277" s="131" t="s">
        <v>8</v>
      </c>
      <c r="E2277" s="124">
        <v>300</v>
      </c>
      <c r="F2277" s="97">
        <f t="shared" si="80"/>
        <v>0.45734705171223117</v>
      </c>
      <c r="G2277" s="96">
        <f t="shared" si="81"/>
        <v>0.51731790668343691</v>
      </c>
      <c r="H2277" s="127">
        <v>579.91420000000005</v>
      </c>
      <c r="I2277" s="152" t="s">
        <v>12</v>
      </c>
      <c r="J2277" s="101" t="s">
        <v>491</v>
      </c>
      <c r="K2277" s="201" t="s">
        <v>1959</v>
      </c>
      <c r="L2277" s="130" t="s">
        <v>1071</v>
      </c>
      <c r="M2277" s="91" t="s">
        <v>492</v>
      </c>
    </row>
    <row r="2278" spans="1:13" s="122" customFormat="1" ht="12.6" customHeight="1" x14ac:dyDescent="0.2">
      <c r="A2278" s="191">
        <v>42238</v>
      </c>
      <c r="B2278" s="132" t="s">
        <v>2042</v>
      </c>
      <c r="C2278" s="200" t="s">
        <v>125</v>
      </c>
      <c r="D2278" s="131" t="s">
        <v>9</v>
      </c>
      <c r="E2278" s="124">
        <v>3000</v>
      </c>
      <c r="F2278" s="97">
        <f t="shared" si="80"/>
        <v>4.5734705171223116</v>
      </c>
      <c r="G2278" s="96">
        <f t="shared" si="81"/>
        <v>5.1731790668343693</v>
      </c>
      <c r="H2278" s="127">
        <v>579.91420000000005</v>
      </c>
      <c r="I2278" s="152" t="s">
        <v>12</v>
      </c>
      <c r="J2278" s="101" t="s">
        <v>491</v>
      </c>
      <c r="K2278" s="201" t="s">
        <v>1959</v>
      </c>
      <c r="L2278" s="130" t="s">
        <v>1071</v>
      </c>
      <c r="M2278" s="91" t="s">
        <v>492</v>
      </c>
    </row>
    <row r="2279" spans="1:13" s="122" customFormat="1" ht="12.6" customHeight="1" x14ac:dyDescent="0.2">
      <c r="A2279" s="191">
        <v>42238</v>
      </c>
      <c r="B2279" s="132" t="s">
        <v>2043</v>
      </c>
      <c r="C2279" s="200" t="s">
        <v>117</v>
      </c>
      <c r="D2279" s="131" t="s">
        <v>8</v>
      </c>
      <c r="E2279" s="124">
        <v>1800</v>
      </c>
      <c r="F2279" s="97">
        <f t="shared" si="80"/>
        <v>2.7440823102733867</v>
      </c>
      <c r="G2279" s="96">
        <f t="shared" si="81"/>
        <v>3.1039074401006217</v>
      </c>
      <c r="H2279" s="127">
        <v>579.91420000000005</v>
      </c>
      <c r="I2279" s="152" t="s">
        <v>12</v>
      </c>
      <c r="J2279" s="101" t="s">
        <v>491</v>
      </c>
      <c r="K2279" s="201" t="s">
        <v>1962</v>
      </c>
      <c r="L2279" s="130" t="s">
        <v>1071</v>
      </c>
      <c r="M2279" s="91" t="s">
        <v>492</v>
      </c>
    </row>
    <row r="2280" spans="1:13" s="122" customFormat="1" ht="12.6" customHeight="1" x14ac:dyDescent="0.2">
      <c r="A2280" s="191">
        <v>42238</v>
      </c>
      <c r="B2280" s="132" t="s">
        <v>263</v>
      </c>
      <c r="C2280" s="200" t="s">
        <v>237</v>
      </c>
      <c r="D2280" s="131" t="s">
        <v>8</v>
      </c>
      <c r="E2280" s="124">
        <v>1500</v>
      </c>
      <c r="F2280" s="97">
        <f t="shared" si="80"/>
        <v>2.2867352585611558</v>
      </c>
      <c r="G2280" s="96">
        <f t="shared" si="81"/>
        <v>2.5865895334171847</v>
      </c>
      <c r="H2280" s="127">
        <v>579.91420000000005</v>
      </c>
      <c r="I2280" s="152" t="s">
        <v>12</v>
      </c>
      <c r="J2280" s="101" t="s">
        <v>491</v>
      </c>
      <c r="K2280" s="201" t="s">
        <v>1962</v>
      </c>
      <c r="L2280" s="130" t="s">
        <v>1071</v>
      </c>
      <c r="M2280" s="91" t="s">
        <v>492</v>
      </c>
    </row>
    <row r="2281" spans="1:13" s="122" customFormat="1" ht="12.6" customHeight="1" x14ac:dyDescent="0.2">
      <c r="A2281" s="191">
        <v>42238</v>
      </c>
      <c r="B2281" s="132" t="s">
        <v>2044</v>
      </c>
      <c r="C2281" s="200" t="s">
        <v>117</v>
      </c>
      <c r="D2281" s="131" t="s">
        <v>8</v>
      </c>
      <c r="E2281" s="124">
        <v>1800</v>
      </c>
      <c r="F2281" s="97">
        <f t="shared" si="80"/>
        <v>2.7440823102733867</v>
      </c>
      <c r="G2281" s="96">
        <f t="shared" si="81"/>
        <v>3.1039074401006217</v>
      </c>
      <c r="H2281" s="127">
        <v>579.91420000000005</v>
      </c>
      <c r="I2281" s="152" t="s">
        <v>12</v>
      </c>
      <c r="J2281" s="101" t="s">
        <v>491</v>
      </c>
      <c r="K2281" s="201" t="s">
        <v>1962</v>
      </c>
      <c r="L2281" s="130" t="s">
        <v>1071</v>
      </c>
      <c r="M2281" s="91" t="s">
        <v>492</v>
      </c>
    </row>
    <row r="2282" spans="1:13" s="122" customFormat="1" ht="12.6" customHeight="1" x14ac:dyDescent="0.2">
      <c r="A2282" s="191">
        <v>42238</v>
      </c>
      <c r="B2282" s="132" t="s">
        <v>2087</v>
      </c>
      <c r="C2282" s="204" t="s">
        <v>158</v>
      </c>
      <c r="D2282" s="90" t="s">
        <v>10</v>
      </c>
      <c r="E2282" s="124">
        <v>201300</v>
      </c>
      <c r="F2282" s="97">
        <f t="shared" si="80"/>
        <v>306.8798716989071</v>
      </c>
      <c r="G2282" s="96">
        <f t="shared" si="81"/>
        <v>347.12031538458615</v>
      </c>
      <c r="H2282" s="127">
        <v>579.91420000000005</v>
      </c>
      <c r="I2282" s="152" t="s">
        <v>1905</v>
      </c>
      <c r="J2282" s="101" t="s">
        <v>491</v>
      </c>
      <c r="K2282" s="202" t="s">
        <v>2100</v>
      </c>
      <c r="L2282" s="130" t="s">
        <v>1071</v>
      </c>
      <c r="M2282" s="91" t="s">
        <v>492</v>
      </c>
    </row>
    <row r="2283" spans="1:13" s="122" customFormat="1" ht="12.6" customHeight="1" x14ac:dyDescent="0.2">
      <c r="A2283" s="191">
        <v>42238</v>
      </c>
      <c r="B2283" s="132" t="s">
        <v>2088</v>
      </c>
      <c r="C2283" s="204" t="s">
        <v>158</v>
      </c>
      <c r="D2283" s="90" t="s">
        <v>9</v>
      </c>
      <c r="E2283" s="124">
        <v>85300</v>
      </c>
      <c r="F2283" s="97">
        <f t="shared" si="80"/>
        <v>130.03901170351105</v>
      </c>
      <c r="G2283" s="96">
        <f t="shared" si="81"/>
        <v>147.0907248003239</v>
      </c>
      <c r="H2283" s="127">
        <v>579.91420000000005</v>
      </c>
      <c r="I2283" s="152" t="s">
        <v>1905</v>
      </c>
      <c r="J2283" s="101" t="s">
        <v>491</v>
      </c>
      <c r="K2283" s="202" t="s">
        <v>2100</v>
      </c>
      <c r="L2283" s="130" t="s">
        <v>1071</v>
      </c>
      <c r="M2283" s="91" t="s">
        <v>492</v>
      </c>
    </row>
    <row r="2284" spans="1:13" s="122" customFormat="1" ht="12.6" customHeight="1" x14ac:dyDescent="0.2">
      <c r="A2284" s="191">
        <v>42238</v>
      </c>
      <c r="B2284" s="132" t="s">
        <v>2089</v>
      </c>
      <c r="C2284" s="204" t="s">
        <v>158</v>
      </c>
      <c r="D2284" s="90" t="s">
        <v>15</v>
      </c>
      <c r="E2284" s="124">
        <v>158760</v>
      </c>
      <c r="F2284" s="97">
        <f t="shared" si="80"/>
        <v>242.02805976611273</v>
      </c>
      <c r="G2284" s="96">
        <f t="shared" si="81"/>
        <v>273.76463621687481</v>
      </c>
      <c r="H2284" s="127">
        <v>579.91420000000005</v>
      </c>
      <c r="I2284" s="152" t="s">
        <v>1905</v>
      </c>
      <c r="J2284" s="101" t="s">
        <v>491</v>
      </c>
      <c r="K2284" s="202" t="s">
        <v>2100</v>
      </c>
      <c r="L2284" s="130" t="s">
        <v>1071</v>
      </c>
      <c r="M2284" s="91" t="s">
        <v>492</v>
      </c>
    </row>
    <row r="2285" spans="1:13" s="122" customFormat="1" ht="12.6" customHeight="1" x14ac:dyDescent="0.2">
      <c r="A2285" s="191">
        <v>42238</v>
      </c>
      <c r="B2285" s="132" t="s">
        <v>2090</v>
      </c>
      <c r="C2285" s="204" t="s">
        <v>158</v>
      </c>
      <c r="D2285" s="90" t="s">
        <v>11</v>
      </c>
      <c r="E2285" s="124">
        <v>157360</v>
      </c>
      <c r="F2285" s="97">
        <f t="shared" si="80"/>
        <v>239.89377352478897</v>
      </c>
      <c r="G2285" s="96">
        <f t="shared" si="81"/>
        <v>271.35048598568545</v>
      </c>
      <c r="H2285" s="127">
        <v>579.91420000000005</v>
      </c>
      <c r="I2285" s="152" t="s">
        <v>1905</v>
      </c>
      <c r="J2285" s="101" t="s">
        <v>491</v>
      </c>
      <c r="K2285" s="202" t="s">
        <v>2100</v>
      </c>
      <c r="L2285" s="130" t="s">
        <v>1071</v>
      </c>
      <c r="M2285" s="91" t="s">
        <v>492</v>
      </c>
    </row>
    <row r="2286" spans="1:13" s="122" customFormat="1" ht="12.6" customHeight="1" x14ac:dyDescent="0.2">
      <c r="A2286" s="191">
        <v>42238</v>
      </c>
      <c r="B2286" s="132" t="s">
        <v>2091</v>
      </c>
      <c r="C2286" s="204" t="s">
        <v>158</v>
      </c>
      <c r="D2286" s="90" t="s">
        <v>9</v>
      </c>
      <c r="E2286" s="124">
        <v>142370</v>
      </c>
      <c r="F2286" s="97">
        <f t="shared" si="80"/>
        <v>217.04166584090115</v>
      </c>
      <c r="G2286" s="96">
        <f t="shared" si="81"/>
        <v>245.50183458173638</v>
      </c>
      <c r="H2286" s="127">
        <v>579.91420000000005</v>
      </c>
      <c r="I2286" s="152" t="s">
        <v>1905</v>
      </c>
      <c r="J2286" s="101" t="s">
        <v>491</v>
      </c>
      <c r="K2286" s="202" t="s">
        <v>2100</v>
      </c>
      <c r="L2286" s="130" t="s">
        <v>1071</v>
      </c>
      <c r="M2286" s="91" t="s">
        <v>492</v>
      </c>
    </row>
    <row r="2287" spans="1:13" s="122" customFormat="1" ht="12.6" customHeight="1" x14ac:dyDescent="0.2">
      <c r="A2287" s="191">
        <v>42238</v>
      </c>
      <c r="B2287" s="132" t="s">
        <v>2092</v>
      </c>
      <c r="C2287" s="204" t="s">
        <v>158</v>
      </c>
      <c r="D2287" s="90" t="s">
        <v>11</v>
      </c>
      <c r="E2287" s="124">
        <v>202700</v>
      </c>
      <c r="F2287" s="97">
        <f t="shared" si="80"/>
        <v>309.01415794023086</v>
      </c>
      <c r="G2287" s="96">
        <f t="shared" si="81"/>
        <v>349.53446561577556</v>
      </c>
      <c r="H2287" s="127">
        <v>579.91420000000005</v>
      </c>
      <c r="I2287" s="152" t="s">
        <v>1905</v>
      </c>
      <c r="J2287" s="101" t="s">
        <v>491</v>
      </c>
      <c r="K2287" s="202" t="s">
        <v>2100</v>
      </c>
      <c r="L2287" s="130" t="s">
        <v>1071</v>
      </c>
      <c r="M2287" s="91" t="s">
        <v>492</v>
      </c>
    </row>
    <row r="2288" spans="1:13" s="122" customFormat="1" ht="12.6" customHeight="1" x14ac:dyDescent="0.2">
      <c r="A2288" s="191">
        <v>42238</v>
      </c>
      <c r="B2288" s="132" t="s">
        <v>2093</v>
      </c>
      <c r="C2288" s="204" t="s">
        <v>158</v>
      </c>
      <c r="D2288" s="90" t="s">
        <v>8</v>
      </c>
      <c r="E2288" s="124">
        <v>84460</v>
      </c>
      <c r="F2288" s="97">
        <f t="shared" si="80"/>
        <v>128.75843995871682</v>
      </c>
      <c r="G2288" s="96">
        <f t="shared" si="81"/>
        <v>145.64223466161027</v>
      </c>
      <c r="H2288" s="127">
        <v>579.91420000000005</v>
      </c>
      <c r="I2288" s="152" t="s">
        <v>1905</v>
      </c>
      <c r="J2288" s="101" t="s">
        <v>491</v>
      </c>
      <c r="K2288" s="202" t="s">
        <v>2100</v>
      </c>
      <c r="L2288" s="130" t="s">
        <v>1071</v>
      </c>
      <c r="M2288" s="91" t="s">
        <v>492</v>
      </c>
    </row>
    <row r="2289" spans="1:13" s="122" customFormat="1" ht="12.6" customHeight="1" x14ac:dyDescent="0.2">
      <c r="A2289" s="191">
        <v>42238</v>
      </c>
      <c r="B2289" s="132" t="s">
        <v>2094</v>
      </c>
      <c r="C2289" s="204" t="s">
        <v>145</v>
      </c>
      <c r="D2289" s="90" t="s">
        <v>9</v>
      </c>
      <c r="E2289" s="124">
        <v>85000</v>
      </c>
      <c r="F2289" s="97">
        <f t="shared" si="80"/>
        <v>129.58166465179883</v>
      </c>
      <c r="G2289" s="96">
        <f t="shared" si="81"/>
        <v>146.57340689364045</v>
      </c>
      <c r="H2289" s="127">
        <v>579.91420000000005</v>
      </c>
      <c r="I2289" s="152" t="s">
        <v>1905</v>
      </c>
      <c r="J2289" s="101" t="s">
        <v>491</v>
      </c>
      <c r="K2289" s="202" t="s">
        <v>2100</v>
      </c>
      <c r="L2289" s="130" t="s">
        <v>1071</v>
      </c>
      <c r="M2289" s="91" t="s">
        <v>492</v>
      </c>
    </row>
    <row r="2290" spans="1:13" s="122" customFormat="1" ht="12.6" customHeight="1" x14ac:dyDescent="0.2">
      <c r="A2290" s="191">
        <v>42238</v>
      </c>
      <c r="B2290" s="132" t="s">
        <v>2095</v>
      </c>
      <c r="C2290" s="204" t="s">
        <v>158</v>
      </c>
      <c r="D2290" s="90" t="s">
        <v>10</v>
      </c>
      <c r="E2290" s="124">
        <v>194470</v>
      </c>
      <c r="F2290" s="97">
        <f t="shared" si="80"/>
        <v>296.46760382159198</v>
      </c>
      <c r="G2290" s="96">
        <f t="shared" si="81"/>
        <v>335.34271104242657</v>
      </c>
      <c r="H2290" s="127">
        <v>579.91420000000005</v>
      </c>
      <c r="I2290" s="152" t="s">
        <v>1905</v>
      </c>
      <c r="J2290" s="101" t="s">
        <v>491</v>
      </c>
      <c r="K2290" s="202" t="s">
        <v>2100</v>
      </c>
      <c r="L2290" s="130" t="s">
        <v>1071</v>
      </c>
      <c r="M2290" s="91" t="s">
        <v>492</v>
      </c>
    </row>
    <row r="2291" spans="1:13" s="122" customFormat="1" ht="12.6" customHeight="1" x14ac:dyDescent="0.2">
      <c r="A2291" s="191">
        <v>42238</v>
      </c>
      <c r="B2291" s="132" t="s">
        <v>2047</v>
      </c>
      <c r="C2291" s="204" t="s">
        <v>136</v>
      </c>
      <c r="D2291" s="90" t="s">
        <v>9</v>
      </c>
      <c r="E2291" s="124">
        <v>86087</v>
      </c>
      <c r="F2291" s="97">
        <f t="shared" si="80"/>
        <v>131.23878546916947</v>
      </c>
      <c r="G2291" s="96">
        <f t="shared" si="81"/>
        <v>148.44782210885677</v>
      </c>
      <c r="H2291" s="127">
        <v>579.91420000000005</v>
      </c>
      <c r="I2291" s="152" t="s">
        <v>1905</v>
      </c>
      <c r="J2291" s="101" t="s">
        <v>491</v>
      </c>
      <c r="K2291" s="202" t="s">
        <v>2099</v>
      </c>
      <c r="L2291" s="130" t="s">
        <v>1071</v>
      </c>
      <c r="M2291" s="91" t="s">
        <v>492</v>
      </c>
    </row>
    <row r="2292" spans="1:13" s="122" customFormat="1" ht="12.6" customHeight="1" x14ac:dyDescent="0.2">
      <c r="A2292" s="191">
        <v>42238</v>
      </c>
      <c r="B2292" s="132" t="s">
        <v>1910</v>
      </c>
      <c r="C2292" s="200" t="s">
        <v>158</v>
      </c>
      <c r="D2292" s="131" t="s">
        <v>9</v>
      </c>
      <c r="E2292" s="124">
        <v>200000</v>
      </c>
      <c r="F2292" s="97">
        <f t="shared" si="80"/>
        <v>304.89803447482075</v>
      </c>
      <c r="G2292" s="96">
        <f t="shared" si="81"/>
        <v>344.87860445562461</v>
      </c>
      <c r="H2292" s="127">
        <v>579.91420000000005</v>
      </c>
      <c r="I2292" s="152" t="s">
        <v>58</v>
      </c>
      <c r="J2292" s="101" t="s">
        <v>491</v>
      </c>
      <c r="K2292" s="202" t="s">
        <v>1965</v>
      </c>
      <c r="L2292" s="130" t="s">
        <v>1071</v>
      </c>
      <c r="M2292" s="91" t="s">
        <v>492</v>
      </c>
    </row>
    <row r="2293" spans="1:13" s="122" customFormat="1" ht="12.6" customHeight="1" x14ac:dyDescent="0.2">
      <c r="A2293" s="191">
        <v>42241</v>
      </c>
      <c r="B2293" s="132" t="s">
        <v>2003</v>
      </c>
      <c r="C2293" s="200" t="s">
        <v>117</v>
      </c>
      <c r="D2293" s="131" t="s">
        <v>11</v>
      </c>
      <c r="E2293" s="124">
        <v>800</v>
      </c>
      <c r="F2293" s="97">
        <f t="shared" si="80"/>
        <v>1.2195921378992831</v>
      </c>
      <c r="G2293" s="96">
        <f t="shared" si="81"/>
        <v>1.3795144178224985</v>
      </c>
      <c r="H2293" s="127">
        <v>579.91420000000005</v>
      </c>
      <c r="I2293" s="152" t="s">
        <v>61</v>
      </c>
      <c r="J2293" s="101" t="s">
        <v>491</v>
      </c>
      <c r="K2293" s="202" t="s">
        <v>1964</v>
      </c>
      <c r="L2293" s="130" t="s">
        <v>1071</v>
      </c>
      <c r="M2293" s="91" t="s">
        <v>492</v>
      </c>
    </row>
    <row r="2294" spans="1:13" s="122" customFormat="1" ht="12.6" customHeight="1" x14ac:dyDescent="0.2">
      <c r="A2294" s="191">
        <v>42241</v>
      </c>
      <c r="B2294" s="132" t="s">
        <v>2004</v>
      </c>
      <c r="C2294" s="200" t="s">
        <v>117</v>
      </c>
      <c r="D2294" s="131" t="s">
        <v>11</v>
      </c>
      <c r="E2294" s="124">
        <v>1000</v>
      </c>
      <c r="F2294" s="97">
        <f t="shared" si="80"/>
        <v>1.5244901723741038</v>
      </c>
      <c r="G2294" s="96">
        <f t="shared" si="81"/>
        <v>1.724393022278123</v>
      </c>
      <c r="H2294" s="127">
        <v>579.91420000000005</v>
      </c>
      <c r="I2294" s="152" t="s">
        <v>61</v>
      </c>
      <c r="J2294" s="101" t="s">
        <v>491</v>
      </c>
      <c r="K2294" s="202" t="s">
        <v>1964</v>
      </c>
      <c r="L2294" s="130" t="s">
        <v>1071</v>
      </c>
      <c r="M2294" s="91" t="s">
        <v>492</v>
      </c>
    </row>
    <row r="2295" spans="1:13" s="122" customFormat="1" ht="12.6" customHeight="1" x14ac:dyDescent="0.2">
      <c r="A2295" s="191">
        <v>42241</v>
      </c>
      <c r="B2295" s="132" t="s">
        <v>2072</v>
      </c>
      <c r="C2295" s="200" t="s">
        <v>226</v>
      </c>
      <c r="D2295" s="131" t="s">
        <v>15</v>
      </c>
      <c r="E2295" s="124">
        <v>15000</v>
      </c>
      <c r="F2295" s="97">
        <f t="shared" si="80"/>
        <v>22.867352585611556</v>
      </c>
      <c r="G2295" s="96">
        <f t="shared" si="81"/>
        <v>25.865895334171846</v>
      </c>
      <c r="H2295" s="127">
        <v>579.91420000000005</v>
      </c>
      <c r="I2295" s="126" t="s">
        <v>16</v>
      </c>
      <c r="J2295" s="101" t="s">
        <v>491</v>
      </c>
      <c r="K2295" s="202" t="s">
        <v>1963</v>
      </c>
      <c r="L2295" s="130" t="s">
        <v>1071</v>
      </c>
      <c r="M2295" s="91" t="s">
        <v>492</v>
      </c>
    </row>
    <row r="2296" spans="1:13" s="122" customFormat="1" ht="12.6" customHeight="1" x14ac:dyDescent="0.2">
      <c r="A2296" s="191">
        <v>42241</v>
      </c>
      <c r="B2296" s="132" t="s">
        <v>2073</v>
      </c>
      <c r="C2296" s="200" t="s">
        <v>226</v>
      </c>
      <c r="D2296" s="131" t="s">
        <v>15</v>
      </c>
      <c r="E2296" s="124">
        <v>15000</v>
      </c>
      <c r="F2296" s="97">
        <f t="shared" si="80"/>
        <v>22.867352585611556</v>
      </c>
      <c r="G2296" s="96">
        <f t="shared" si="81"/>
        <v>25.865895334171846</v>
      </c>
      <c r="H2296" s="127">
        <v>579.91420000000005</v>
      </c>
      <c r="I2296" s="126" t="s">
        <v>16</v>
      </c>
      <c r="J2296" s="101" t="s">
        <v>491</v>
      </c>
      <c r="K2296" s="202" t="s">
        <v>1963</v>
      </c>
      <c r="L2296" s="130" t="s">
        <v>1071</v>
      </c>
      <c r="M2296" s="91" t="s">
        <v>492</v>
      </c>
    </row>
    <row r="2297" spans="1:13" s="122" customFormat="1" ht="12.6" customHeight="1" x14ac:dyDescent="0.2">
      <c r="A2297" s="191">
        <v>42241</v>
      </c>
      <c r="B2297" s="132" t="s">
        <v>2074</v>
      </c>
      <c r="C2297" s="200" t="s">
        <v>226</v>
      </c>
      <c r="D2297" s="131" t="s">
        <v>15</v>
      </c>
      <c r="E2297" s="124">
        <v>15000</v>
      </c>
      <c r="F2297" s="97">
        <f t="shared" si="80"/>
        <v>22.867352585611556</v>
      </c>
      <c r="G2297" s="96">
        <f t="shared" si="81"/>
        <v>25.865895334171846</v>
      </c>
      <c r="H2297" s="127">
        <v>579.91420000000005</v>
      </c>
      <c r="I2297" s="126" t="s">
        <v>16</v>
      </c>
      <c r="J2297" s="101" t="s">
        <v>491</v>
      </c>
      <c r="K2297" s="202" t="s">
        <v>1963</v>
      </c>
      <c r="L2297" s="130" t="s">
        <v>1071</v>
      </c>
      <c r="M2297" s="91" t="s">
        <v>492</v>
      </c>
    </row>
    <row r="2298" spans="1:13" s="122" customFormat="1" ht="12.6" customHeight="1" x14ac:dyDescent="0.2">
      <c r="A2298" s="191">
        <v>42241</v>
      </c>
      <c r="B2298" s="132" t="s">
        <v>2075</v>
      </c>
      <c r="C2298" s="200" t="s">
        <v>226</v>
      </c>
      <c r="D2298" s="209" t="s">
        <v>15</v>
      </c>
      <c r="E2298" s="124">
        <v>15000</v>
      </c>
      <c r="F2298" s="97">
        <f t="shared" si="80"/>
        <v>22.867352585611556</v>
      </c>
      <c r="G2298" s="96">
        <f t="shared" si="81"/>
        <v>25.865895334171846</v>
      </c>
      <c r="H2298" s="127">
        <v>579.91420000000005</v>
      </c>
      <c r="I2298" s="202" t="s">
        <v>16</v>
      </c>
      <c r="J2298" s="101" t="s">
        <v>491</v>
      </c>
      <c r="K2298" s="202" t="s">
        <v>1963</v>
      </c>
      <c r="L2298" s="130" t="s">
        <v>1071</v>
      </c>
      <c r="M2298" s="91" t="s">
        <v>492</v>
      </c>
    </row>
    <row r="2299" spans="1:13" s="122" customFormat="1" ht="12.6" customHeight="1" x14ac:dyDescent="0.2">
      <c r="A2299" s="191">
        <v>42241</v>
      </c>
      <c r="B2299" s="132" t="s">
        <v>2076</v>
      </c>
      <c r="C2299" s="200" t="s">
        <v>226</v>
      </c>
      <c r="D2299" s="209" t="s">
        <v>15</v>
      </c>
      <c r="E2299" s="124">
        <v>15000</v>
      </c>
      <c r="F2299" s="97">
        <f t="shared" si="80"/>
        <v>22.867352585611556</v>
      </c>
      <c r="G2299" s="96">
        <f t="shared" si="81"/>
        <v>25.865895334171846</v>
      </c>
      <c r="H2299" s="127">
        <v>579.91420000000005</v>
      </c>
      <c r="I2299" s="202" t="s">
        <v>16</v>
      </c>
      <c r="J2299" s="101" t="s">
        <v>491</v>
      </c>
      <c r="K2299" s="202" t="s">
        <v>1963</v>
      </c>
      <c r="L2299" s="130" t="s">
        <v>1071</v>
      </c>
      <c r="M2299" s="91" t="s">
        <v>492</v>
      </c>
    </row>
    <row r="2300" spans="1:13" s="122" customFormat="1" ht="12.6" customHeight="1" x14ac:dyDescent="0.2">
      <c r="A2300" s="191">
        <v>42241</v>
      </c>
      <c r="B2300" s="132" t="s">
        <v>2077</v>
      </c>
      <c r="C2300" s="200" t="s">
        <v>226</v>
      </c>
      <c r="D2300" s="209" t="s">
        <v>15</v>
      </c>
      <c r="E2300" s="124">
        <v>15000</v>
      </c>
      <c r="F2300" s="97">
        <f t="shared" si="80"/>
        <v>22.867352585611556</v>
      </c>
      <c r="G2300" s="96">
        <f t="shared" si="81"/>
        <v>25.865895334171846</v>
      </c>
      <c r="H2300" s="127">
        <v>579.91420000000005</v>
      </c>
      <c r="I2300" s="202" t="s">
        <v>16</v>
      </c>
      <c r="J2300" s="101" t="s">
        <v>491</v>
      </c>
      <c r="K2300" s="202" t="s">
        <v>1963</v>
      </c>
      <c r="L2300" s="130" t="s">
        <v>1071</v>
      </c>
      <c r="M2300" s="91" t="s">
        <v>492</v>
      </c>
    </row>
    <row r="2301" spans="1:13" s="122" customFormat="1" ht="12.6" customHeight="1" x14ac:dyDescent="0.2">
      <c r="A2301" s="191">
        <v>42241</v>
      </c>
      <c r="B2301" s="132" t="s">
        <v>2078</v>
      </c>
      <c r="C2301" s="200" t="s">
        <v>226</v>
      </c>
      <c r="D2301" s="209" t="s">
        <v>15</v>
      </c>
      <c r="E2301" s="124">
        <v>15000</v>
      </c>
      <c r="F2301" s="97">
        <f t="shared" si="80"/>
        <v>22.867352585611556</v>
      </c>
      <c r="G2301" s="96">
        <f t="shared" si="81"/>
        <v>25.865895334171846</v>
      </c>
      <c r="H2301" s="127">
        <v>579.91420000000005</v>
      </c>
      <c r="I2301" s="202" t="s">
        <v>16</v>
      </c>
      <c r="J2301" s="101" t="s">
        <v>491</v>
      </c>
      <c r="K2301" s="202" t="s">
        <v>1963</v>
      </c>
      <c r="L2301" s="130" t="s">
        <v>1071</v>
      </c>
      <c r="M2301" s="91" t="s">
        <v>492</v>
      </c>
    </row>
    <row r="2302" spans="1:13" s="122" customFormat="1" ht="12.6" customHeight="1" x14ac:dyDescent="0.2">
      <c r="A2302" s="191">
        <v>42241</v>
      </c>
      <c r="B2302" s="132" t="s">
        <v>2079</v>
      </c>
      <c r="C2302" s="200" t="s">
        <v>226</v>
      </c>
      <c r="D2302" s="209" t="s">
        <v>15</v>
      </c>
      <c r="E2302" s="124">
        <v>15000</v>
      </c>
      <c r="F2302" s="97">
        <f t="shared" si="80"/>
        <v>22.867352585611556</v>
      </c>
      <c r="G2302" s="96">
        <f t="shared" si="81"/>
        <v>25.865895334171846</v>
      </c>
      <c r="H2302" s="127">
        <v>579.91420000000005</v>
      </c>
      <c r="I2302" s="202" t="s">
        <v>16</v>
      </c>
      <c r="J2302" s="101" t="s">
        <v>491</v>
      </c>
      <c r="K2302" s="202" t="s">
        <v>1963</v>
      </c>
      <c r="L2302" s="130" t="s">
        <v>1071</v>
      </c>
      <c r="M2302" s="91" t="s">
        <v>492</v>
      </c>
    </row>
    <row r="2303" spans="1:13" s="122" customFormat="1" ht="12.6" customHeight="1" x14ac:dyDescent="0.2">
      <c r="A2303" s="191">
        <v>42241</v>
      </c>
      <c r="B2303" s="132" t="s">
        <v>2080</v>
      </c>
      <c r="C2303" s="200" t="s">
        <v>226</v>
      </c>
      <c r="D2303" s="209" t="s">
        <v>15</v>
      </c>
      <c r="E2303" s="124">
        <v>15000</v>
      </c>
      <c r="F2303" s="97">
        <f t="shared" si="80"/>
        <v>22.867352585611556</v>
      </c>
      <c r="G2303" s="96">
        <f t="shared" si="81"/>
        <v>25.865895334171846</v>
      </c>
      <c r="H2303" s="127">
        <v>579.91420000000005</v>
      </c>
      <c r="I2303" s="202" t="s">
        <v>16</v>
      </c>
      <c r="J2303" s="101" t="s">
        <v>491</v>
      </c>
      <c r="K2303" s="202" t="s">
        <v>1963</v>
      </c>
      <c r="L2303" s="130" t="s">
        <v>1071</v>
      </c>
      <c r="M2303" s="91" t="s">
        <v>492</v>
      </c>
    </row>
    <row r="2304" spans="1:13" s="122" customFormat="1" ht="12.6" customHeight="1" x14ac:dyDescent="0.2">
      <c r="A2304" s="191">
        <v>42241</v>
      </c>
      <c r="B2304" s="132" t="s">
        <v>2081</v>
      </c>
      <c r="C2304" s="200" t="s">
        <v>226</v>
      </c>
      <c r="D2304" s="209" t="s">
        <v>15</v>
      </c>
      <c r="E2304" s="124">
        <v>15000</v>
      </c>
      <c r="F2304" s="97">
        <f t="shared" si="80"/>
        <v>22.867352585611556</v>
      </c>
      <c r="G2304" s="96">
        <f t="shared" si="81"/>
        <v>25.865895334171846</v>
      </c>
      <c r="H2304" s="127">
        <v>579.91420000000005</v>
      </c>
      <c r="I2304" s="202" t="s">
        <v>16</v>
      </c>
      <c r="J2304" s="101" t="s">
        <v>491</v>
      </c>
      <c r="K2304" s="202" t="s">
        <v>1963</v>
      </c>
      <c r="L2304" s="130" t="s">
        <v>1071</v>
      </c>
      <c r="M2304" s="91" t="s">
        <v>492</v>
      </c>
    </row>
    <row r="2305" spans="1:13" s="122" customFormat="1" ht="12.6" customHeight="1" x14ac:dyDescent="0.2">
      <c r="A2305" s="191">
        <v>42241</v>
      </c>
      <c r="B2305" s="132" t="s">
        <v>2112</v>
      </c>
      <c r="C2305" s="200" t="s">
        <v>133</v>
      </c>
      <c r="D2305" s="209" t="s">
        <v>9</v>
      </c>
      <c r="E2305" s="124">
        <v>25000</v>
      </c>
      <c r="F2305" s="97">
        <f t="shared" si="80"/>
        <v>38.112254309352593</v>
      </c>
      <c r="G2305" s="96">
        <f t="shared" si="81"/>
        <v>43.109825556953076</v>
      </c>
      <c r="H2305" s="127">
        <v>579.91420000000005</v>
      </c>
      <c r="I2305" s="201" t="s">
        <v>58</v>
      </c>
      <c r="J2305" s="101" t="s">
        <v>491</v>
      </c>
      <c r="K2305" s="202" t="s">
        <v>1966</v>
      </c>
      <c r="L2305" s="130" t="s">
        <v>1071</v>
      </c>
      <c r="M2305" s="91" t="s">
        <v>492</v>
      </c>
    </row>
    <row r="2306" spans="1:13" s="122" customFormat="1" ht="12.6" customHeight="1" x14ac:dyDescent="0.2">
      <c r="A2306" s="191">
        <v>42241</v>
      </c>
      <c r="B2306" s="132" t="s">
        <v>2113</v>
      </c>
      <c r="C2306" s="200" t="s">
        <v>117</v>
      </c>
      <c r="D2306" s="209" t="s">
        <v>9</v>
      </c>
      <c r="E2306" s="124">
        <v>500</v>
      </c>
      <c r="F2306" s="97">
        <f t="shared" si="80"/>
        <v>0.76224508618705189</v>
      </c>
      <c r="G2306" s="96">
        <f t="shared" si="81"/>
        <v>0.86219651113906148</v>
      </c>
      <c r="H2306" s="127">
        <v>579.91420000000005</v>
      </c>
      <c r="I2306" s="201" t="s">
        <v>58</v>
      </c>
      <c r="J2306" s="101" t="s">
        <v>491</v>
      </c>
      <c r="K2306" s="202" t="s">
        <v>1966</v>
      </c>
      <c r="L2306" s="130" t="s">
        <v>1071</v>
      </c>
      <c r="M2306" s="91" t="s">
        <v>492</v>
      </c>
    </row>
    <row r="2307" spans="1:13" s="122" customFormat="1" ht="12.6" customHeight="1" x14ac:dyDescent="0.2">
      <c r="A2307" s="191">
        <v>42241</v>
      </c>
      <c r="B2307" s="132" t="s">
        <v>2114</v>
      </c>
      <c r="C2307" s="200" t="s">
        <v>117</v>
      </c>
      <c r="D2307" s="209" t="s">
        <v>9</v>
      </c>
      <c r="E2307" s="124">
        <v>500</v>
      </c>
      <c r="F2307" s="97">
        <f t="shared" si="80"/>
        <v>0.76224508618705189</v>
      </c>
      <c r="G2307" s="96">
        <f t="shared" si="81"/>
        <v>0.86219651113906148</v>
      </c>
      <c r="H2307" s="127">
        <v>579.91420000000005</v>
      </c>
      <c r="I2307" s="201" t="s">
        <v>58</v>
      </c>
      <c r="J2307" s="101" t="s">
        <v>491</v>
      </c>
      <c r="K2307" s="202" t="s">
        <v>1966</v>
      </c>
      <c r="L2307" s="130" t="s">
        <v>1071</v>
      </c>
      <c r="M2307" s="91" t="s">
        <v>492</v>
      </c>
    </row>
    <row r="2308" spans="1:13" s="122" customFormat="1" ht="12.6" customHeight="1" x14ac:dyDescent="0.2">
      <c r="A2308" s="191">
        <v>42243</v>
      </c>
      <c r="B2308" s="132" t="s">
        <v>2005</v>
      </c>
      <c r="C2308" s="213" t="s">
        <v>117</v>
      </c>
      <c r="D2308" s="209" t="s">
        <v>11</v>
      </c>
      <c r="E2308" s="124">
        <v>400</v>
      </c>
      <c r="F2308" s="97">
        <f t="shared" ref="F2308:F2328" si="82">E2308/655.957</f>
        <v>0.60979606894964156</v>
      </c>
      <c r="G2308" s="96">
        <f t="shared" ref="G2308:G2328" si="83">E2308/H2308</f>
        <v>0.68975720891124925</v>
      </c>
      <c r="H2308" s="127">
        <v>579.91420000000005</v>
      </c>
      <c r="I2308" s="212" t="s">
        <v>61</v>
      </c>
      <c r="J2308" s="101" t="s">
        <v>491</v>
      </c>
      <c r="K2308" s="202" t="s">
        <v>1967</v>
      </c>
      <c r="L2308" s="130" t="s">
        <v>1071</v>
      </c>
      <c r="M2308" s="91" t="s">
        <v>492</v>
      </c>
    </row>
    <row r="2309" spans="1:13" s="122" customFormat="1" ht="12.6" customHeight="1" x14ac:dyDescent="0.2">
      <c r="A2309" s="191">
        <v>42243</v>
      </c>
      <c r="B2309" s="132" t="s">
        <v>2006</v>
      </c>
      <c r="C2309" s="200" t="s">
        <v>117</v>
      </c>
      <c r="D2309" s="209" t="s">
        <v>11</v>
      </c>
      <c r="E2309" s="124">
        <v>600</v>
      </c>
      <c r="F2309" s="97">
        <f t="shared" si="82"/>
        <v>0.91469410342446233</v>
      </c>
      <c r="G2309" s="96">
        <f t="shared" si="83"/>
        <v>1.0346358133668738</v>
      </c>
      <c r="H2309" s="127">
        <v>579.91420000000005</v>
      </c>
      <c r="I2309" s="212" t="s">
        <v>61</v>
      </c>
      <c r="J2309" s="101" t="s">
        <v>491</v>
      </c>
      <c r="K2309" s="202" t="s">
        <v>1967</v>
      </c>
      <c r="L2309" s="130" t="s">
        <v>1071</v>
      </c>
      <c r="M2309" s="91" t="s">
        <v>492</v>
      </c>
    </row>
    <row r="2310" spans="1:13" s="122" customFormat="1" ht="12.6" customHeight="1" x14ac:dyDescent="0.2">
      <c r="A2310" s="191">
        <v>42243</v>
      </c>
      <c r="B2310" s="132" t="s">
        <v>1983</v>
      </c>
      <c r="C2310" s="200" t="s">
        <v>117</v>
      </c>
      <c r="D2310" s="209" t="s">
        <v>11</v>
      </c>
      <c r="E2310" s="124">
        <v>800</v>
      </c>
      <c r="F2310" s="97">
        <f t="shared" si="82"/>
        <v>1.2195921378992831</v>
      </c>
      <c r="G2310" s="96">
        <f t="shared" si="83"/>
        <v>1.3795144178224985</v>
      </c>
      <c r="H2310" s="127">
        <v>579.91420000000005</v>
      </c>
      <c r="I2310" s="212" t="s">
        <v>61</v>
      </c>
      <c r="J2310" s="101" t="s">
        <v>491</v>
      </c>
      <c r="K2310" s="202" t="s">
        <v>1967</v>
      </c>
      <c r="L2310" s="130" t="s">
        <v>1071</v>
      </c>
      <c r="M2310" s="91" t="s">
        <v>492</v>
      </c>
    </row>
    <row r="2311" spans="1:13" s="122" customFormat="1" ht="12.6" customHeight="1" x14ac:dyDescent="0.2">
      <c r="A2311" s="191">
        <v>42244</v>
      </c>
      <c r="B2311" s="132" t="s">
        <v>2012</v>
      </c>
      <c r="C2311" s="204" t="s">
        <v>117</v>
      </c>
      <c r="D2311" s="209" t="s">
        <v>8</v>
      </c>
      <c r="E2311" s="124">
        <v>400</v>
      </c>
      <c r="F2311" s="97">
        <f t="shared" si="82"/>
        <v>0.60979606894964156</v>
      </c>
      <c r="G2311" s="96">
        <f t="shared" si="83"/>
        <v>0.68975720891124925</v>
      </c>
      <c r="H2311" s="127">
        <v>579.91420000000005</v>
      </c>
      <c r="I2311" s="212" t="s">
        <v>59</v>
      </c>
      <c r="J2311" s="101" t="s">
        <v>491</v>
      </c>
      <c r="K2311" s="202" t="s">
        <v>1968</v>
      </c>
      <c r="L2311" s="130" t="s">
        <v>1071</v>
      </c>
      <c r="M2311" s="91" t="s">
        <v>492</v>
      </c>
    </row>
    <row r="2312" spans="1:13" s="122" customFormat="1" ht="12.6" customHeight="1" x14ac:dyDescent="0.2">
      <c r="A2312" s="191">
        <v>42244</v>
      </c>
      <c r="B2312" s="132" t="s">
        <v>2013</v>
      </c>
      <c r="C2312" s="204" t="s">
        <v>117</v>
      </c>
      <c r="D2312" s="131" t="s">
        <v>8</v>
      </c>
      <c r="E2312" s="124">
        <v>400</v>
      </c>
      <c r="F2312" s="97">
        <f t="shared" si="82"/>
        <v>0.60979606894964156</v>
      </c>
      <c r="G2312" s="96">
        <f t="shared" si="83"/>
        <v>0.68975720891124925</v>
      </c>
      <c r="H2312" s="127">
        <v>579.91420000000005</v>
      </c>
      <c r="I2312" s="201" t="s">
        <v>59</v>
      </c>
      <c r="J2312" s="101" t="s">
        <v>491</v>
      </c>
      <c r="K2312" s="202" t="s">
        <v>1968</v>
      </c>
      <c r="L2312" s="130" t="s">
        <v>1071</v>
      </c>
      <c r="M2312" s="91" t="s">
        <v>492</v>
      </c>
    </row>
    <row r="2313" spans="1:13" s="122" customFormat="1" ht="12.6" customHeight="1" x14ac:dyDescent="0.2">
      <c r="A2313" s="191">
        <v>42244</v>
      </c>
      <c r="B2313" s="132" t="s">
        <v>2014</v>
      </c>
      <c r="C2313" s="204" t="s">
        <v>145</v>
      </c>
      <c r="D2313" s="131" t="s">
        <v>9</v>
      </c>
      <c r="E2313" s="124">
        <v>50000</v>
      </c>
      <c r="F2313" s="97">
        <f t="shared" si="82"/>
        <v>76.224508618705187</v>
      </c>
      <c r="G2313" s="96">
        <f t="shared" si="83"/>
        <v>86.219651113906153</v>
      </c>
      <c r="H2313" s="127">
        <v>579.91420000000005</v>
      </c>
      <c r="I2313" s="201" t="s">
        <v>59</v>
      </c>
      <c r="J2313" s="101" t="s">
        <v>491</v>
      </c>
      <c r="K2313" s="202" t="s">
        <v>1968</v>
      </c>
      <c r="L2313" s="130" t="s">
        <v>1071</v>
      </c>
      <c r="M2313" s="91" t="s">
        <v>492</v>
      </c>
    </row>
    <row r="2314" spans="1:13" s="122" customFormat="1" ht="12.6" customHeight="1" x14ac:dyDescent="0.2">
      <c r="A2314" s="191">
        <v>42245</v>
      </c>
      <c r="B2314" s="132" t="s">
        <v>2007</v>
      </c>
      <c r="C2314" s="200" t="s">
        <v>117</v>
      </c>
      <c r="D2314" s="131" t="s">
        <v>11</v>
      </c>
      <c r="E2314" s="124">
        <v>600</v>
      </c>
      <c r="F2314" s="97">
        <f t="shared" si="82"/>
        <v>0.91469410342446233</v>
      </c>
      <c r="G2314" s="96">
        <f t="shared" si="83"/>
        <v>1.0346358133668738</v>
      </c>
      <c r="H2314" s="127">
        <v>579.91420000000005</v>
      </c>
      <c r="I2314" s="201" t="s">
        <v>61</v>
      </c>
      <c r="J2314" s="101" t="s">
        <v>491</v>
      </c>
      <c r="K2314" s="202" t="s">
        <v>1969</v>
      </c>
      <c r="L2314" s="130" t="s">
        <v>1071</v>
      </c>
      <c r="M2314" s="91" t="s">
        <v>492</v>
      </c>
    </row>
    <row r="2315" spans="1:13" s="122" customFormat="1" ht="12.6" customHeight="1" x14ac:dyDescent="0.2">
      <c r="A2315" s="191">
        <v>42245</v>
      </c>
      <c r="B2315" s="132" t="s">
        <v>636</v>
      </c>
      <c r="C2315" s="200" t="s">
        <v>117</v>
      </c>
      <c r="D2315" s="131" t="s">
        <v>11</v>
      </c>
      <c r="E2315" s="124">
        <v>600</v>
      </c>
      <c r="F2315" s="97">
        <f t="shared" si="82"/>
        <v>0.91469410342446233</v>
      </c>
      <c r="G2315" s="96">
        <f t="shared" si="83"/>
        <v>1.0346358133668738</v>
      </c>
      <c r="H2315" s="127">
        <v>579.91420000000005</v>
      </c>
      <c r="I2315" s="201" t="s">
        <v>61</v>
      </c>
      <c r="J2315" s="101" t="s">
        <v>491</v>
      </c>
      <c r="K2315" s="202" t="s">
        <v>1969</v>
      </c>
      <c r="L2315" s="130" t="s">
        <v>1071</v>
      </c>
      <c r="M2315" s="91" t="s">
        <v>492</v>
      </c>
    </row>
    <row r="2316" spans="1:13" s="122" customFormat="1" ht="12.6" customHeight="1" x14ac:dyDescent="0.2">
      <c r="A2316" s="191">
        <v>42245</v>
      </c>
      <c r="B2316" s="132" t="s">
        <v>1615</v>
      </c>
      <c r="C2316" s="200" t="s">
        <v>226</v>
      </c>
      <c r="D2316" s="131" t="s">
        <v>15</v>
      </c>
      <c r="E2316" s="124">
        <v>10000</v>
      </c>
      <c r="F2316" s="97">
        <f t="shared" si="82"/>
        <v>15.244901723741037</v>
      </c>
      <c r="G2316" s="96">
        <f t="shared" si="83"/>
        <v>17.243930222781231</v>
      </c>
      <c r="H2316" s="127">
        <v>579.91420000000005</v>
      </c>
      <c r="I2316" s="202" t="s">
        <v>16</v>
      </c>
      <c r="J2316" s="101" t="s">
        <v>491</v>
      </c>
      <c r="K2316" s="202" t="s">
        <v>1971</v>
      </c>
      <c r="L2316" s="130" t="s">
        <v>1071</v>
      </c>
      <c r="M2316" s="91" t="s">
        <v>492</v>
      </c>
    </row>
    <row r="2317" spans="1:13" s="122" customFormat="1" ht="12.6" customHeight="1" x14ac:dyDescent="0.2">
      <c r="A2317" s="191">
        <v>42245</v>
      </c>
      <c r="B2317" s="132" t="s">
        <v>2082</v>
      </c>
      <c r="C2317" s="200" t="s">
        <v>226</v>
      </c>
      <c r="D2317" s="131" t="s">
        <v>15</v>
      </c>
      <c r="E2317" s="124">
        <v>10000</v>
      </c>
      <c r="F2317" s="97">
        <f t="shared" si="82"/>
        <v>15.244901723741037</v>
      </c>
      <c r="G2317" s="96">
        <f t="shared" si="83"/>
        <v>17.243930222781231</v>
      </c>
      <c r="H2317" s="127">
        <v>579.91420000000005</v>
      </c>
      <c r="I2317" s="202" t="s">
        <v>16</v>
      </c>
      <c r="J2317" s="101" t="s">
        <v>491</v>
      </c>
      <c r="K2317" s="202" t="s">
        <v>1971</v>
      </c>
      <c r="L2317" s="130" t="s">
        <v>1071</v>
      </c>
      <c r="M2317" s="91" t="s">
        <v>492</v>
      </c>
    </row>
    <row r="2318" spans="1:13" s="122" customFormat="1" ht="12.6" customHeight="1" x14ac:dyDescent="0.2">
      <c r="A2318" s="191">
        <v>42245</v>
      </c>
      <c r="B2318" s="132" t="s">
        <v>2083</v>
      </c>
      <c r="C2318" s="200" t="s">
        <v>226</v>
      </c>
      <c r="D2318" s="131" t="s">
        <v>15</v>
      </c>
      <c r="E2318" s="124">
        <v>10000</v>
      </c>
      <c r="F2318" s="97">
        <f t="shared" si="82"/>
        <v>15.244901723741037</v>
      </c>
      <c r="G2318" s="96">
        <f t="shared" si="83"/>
        <v>17.243930222781231</v>
      </c>
      <c r="H2318" s="127">
        <v>579.91420000000005</v>
      </c>
      <c r="I2318" s="202" t="s">
        <v>16</v>
      </c>
      <c r="J2318" s="101" t="s">
        <v>491</v>
      </c>
      <c r="K2318" s="202" t="s">
        <v>1971</v>
      </c>
      <c r="L2318" s="130" t="s">
        <v>1071</v>
      </c>
      <c r="M2318" s="91" t="s">
        <v>492</v>
      </c>
    </row>
    <row r="2319" spans="1:13" s="122" customFormat="1" ht="12.6" customHeight="1" x14ac:dyDescent="0.2">
      <c r="A2319" s="191">
        <v>42245</v>
      </c>
      <c r="B2319" s="132" t="s">
        <v>1628</v>
      </c>
      <c r="C2319" s="200" t="s">
        <v>226</v>
      </c>
      <c r="D2319" s="131" t="s">
        <v>15</v>
      </c>
      <c r="E2319" s="124">
        <v>10000</v>
      </c>
      <c r="F2319" s="97">
        <f t="shared" si="82"/>
        <v>15.244901723741037</v>
      </c>
      <c r="G2319" s="96">
        <f t="shared" si="83"/>
        <v>17.243930222781231</v>
      </c>
      <c r="H2319" s="127">
        <v>579.91420000000005</v>
      </c>
      <c r="I2319" s="202" t="s">
        <v>16</v>
      </c>
      <c r="J2319" s="101" t="s">
        <v>491</v>
      </c>
      <c r="K2319" s="202" t="s">
        <v>1971</v>
      </c>
      <c r="L2319" s="130" t="s">
        <v>1071</v>
      </c>
      <c r="M2319" s="91" t="s">
        <v>492</v>
      </c>
    </row>
    <row r="2320" spans="1:13" s="122" customFormat="1" ht="12.6" customHeight="1" x14ac:dyDescent="0.2">
      <c r="A2320" s="191">
        <v>42245</v>
      </c>
      <c r="B2320" s="132" t="s">
        <v>2084</v>
      </c>
      <c r="C2320" s="200" t="s">
        <v>226</v>
      </c>
      <c r="D2320" s="131" t="s">
        <v>15</v>
      </c>
      <c r="E2320" s="124">
        <v>10000</v>
      </c>
      <c r="F2320" s="97">
        <f t="shared" si="82"/>
        <v>15.244901723741037</v>
      </c>
      <c r="G2320" s="96">
        <f t="shared" si="83"/>
        <v>17.243930222781231</v>
      </c>
      <c r="H2320" s="127">
        <v>579.91420000000005</v>
      </c>
      <c r="I2320" s="202" t="s">
        <v>16</v>
      </c>
      <c r="J2320" s="101" t="s">
        <v>491</v>
      </c>
      <c r="K2320" s="202" t="s">
        <v>1971</v>
      </c>
      <c r="L2320" s="130" t="s">
        <v>1071</v>
      </c>
      <c r="M2320" s="91" t="s">
        <v>492</v>
      </c>
    </row>
    <row r="2321" spans="1:13" s="122" customFormat="1" ht="12.6" customHeight="1" x14ac:dyDescent="0.2">
      <c r="A2321" s="191">
        <v>42245</v>
      </c>
      <c r="B2321" s="132" t="s">
        <v>2085</v>
      </c>
      <c r="C2321" s="200" t="s">
        <v>226</v>
      </c>
      <c r="D2321" s="131" t="s">
        <v>15</v>
      </c>
      <c r="E2321" s="124">
        <v>10000</v>
      </c>
      <c r="F2321" s="97">
        <f t="shared" si="82"/>
        <v>15.244901723741037</v>
      </c>
      <c r="G2321" s="96">
        <f t="shared" si="83"/>
        <v>17.243930222781231</v>
      </c>
      <c r="H2321" s="127">
        <v>579.91420000000005</v>
      </c>
      <c r="I2321" s="202" t="s">
        <v>16</v>
      </c>
      <c r="J2321" s="101" t="s">
        <v>491</v>
      </c>
      <c r="K2321" s="202" t="s">
        <v>1971</v>
      </c>
      <c r="L2321" s="130" t="s">
        <v>1071</v>
      </c>
      <c r="M2321" s="91" t="s">
        <v>492</v>
      </c>
    </row>
    <row r="2322" spans="1:13" s="122" customFormat="1" ht="12.6" customHeight="1" x14ac:dyDescent="0.2">
      <c r="A2322" s="191">
        <v>42245</v>
      </c>
      <c r="B2322" s="132" t="s">
        <v>1412</v>
      </c>
      <c r="C2322" s="200" t="s">
        <v>226</v>
      </c>
      <c r="D2322" s="131" t="s">
        <v>15</v>
      </c>
      <c r="E2322" s="124">
        <v>10000</v>
      </c>
      <c r="F2322" s="97">
        <f t="shared" si="82"/>
        <v>15.244901723741037</v>
      </c>
      <c r="G2322" s="96">
        <f t="shared" si="83"/>
        <v>17.243930222781231</v>
      </c>
      <c r="H2322" s="127">
        <v>579.91420000000005</v>
      </c>
      <c r="I2322" s="202" t="s">
        <v>16</v>
      </c>
      <c r="J2322" s="101" t="s">
        <v>491</v>
      </c>
      <c r="K2322" s="202" t="s">
        <v>1971</v>
      </c>
      <c r="L2322" s="130" t="s">
        <v>1071</v>
      </c>
      <c r="M2322" s="91" t="s">
        <v>492</v>
      </c>
    </row>
    <row r="2323" spans="1:13" s="122" customFormat="1" ht="12.6" customHeight="1" x14ac:dyDescent="0.2">
      <c r="A2323" s="191">
        <v>42245</v>
      </c>
      <c r="B2323" s="132" t="s">
        <v>2086</v>
      </c>
      <c r="C2323" s="200" t="s">
        <v>226</v>
      </c>
      <c r="D2323" s="131" t="s">
        <v>15</v>
      </c>
      <c r="E2323" s="124">
        <v>10000</v>
      </c>
      <c r="F2323" s="97">
        <f t="shared" si="82"/>
        <v>15.244901723741037</v>
      </c>
      <c r="G2323" s="96">
        <f t="shared" si="83"/>
        <v>17.243930222781231</v>
      </c>
      <c r="H2323" s="127">
        <v>579.91420000000005</v>
      </c>
      <c r="I2323" s="202" t="s">
        <v>16</v>
      </c>
      <c r="J2323" s="101" t="s">
        <v>491</v>
      </c>
      <c r="K2323" s="202" t="s">
        <v>1971</v>
      </c>
      <c r="L2323" s="130" t="s">
        <v>1071</v>
      </c>
      <c r="M2323" s="91" t="s">
        <v>492</v>
      </c>
    </row>
    <row r="2324" spans="1:13" s="122" customFormat="1" ht="12.6" customHeight="1" x14ac:dyDescent="0.2">
      <c r="A2324" s="191">
        <v>42245</v>
      </c>
      <c r="B2324" s="132" t="s">
        <v>1616</v>
      </c>
      <c r="C2324" s="204" t="s">
        <v>226</v>
      </c>
      <c r="D2324" s="131" t="s">
        <v>15</v>
      </c>
      <c r="E2324" s="124">
        <v>10000</v>
      </c>
      <c r="F2324" s="97">
        <f t="shared" si="82"/>
        <v>15.244901723741037</v>
      </c>
      <c r="G2324" s="96">
        <f t="shared" si="83"/>
        <v>17.243930222781231</v>
      </c>
      <c r="H2324" s="127">
        <v>579.91420000000005</v>
      </c>
      <c r="I2324" s="202" t="s">
        <v>16</v>
      </c>
      <c r="J2324" s="101" t="s">
        <v>491</v>
      </c>
      <c r="K2324" s="202" t="s">
        <v>1971</v>
      </c>
      <c r="L2324" s="130" t="s">
        <v>1071</v>
      </c>
      <c r="M2324" s="91" t="s">
        <v>492</v>
      </c>
    </row>
    <row r="2325" spans="1:13" s="122" customFormat="1" ht="12.6" customHeight="1" x14ac:dyDescent="0.2">
      <c r="A2325" s="191">
        <v>42245</v>
      </c>
      <c r="B2325" s="132" t="s">
        <v>1825</v>
      </c>
      <c r="C2325" s="204" t="s">
        <v>226</v>
      </c>
      <c r="D2325" s="131" t="s">
        <v>15</v>
      </c>
      <c r="E2325" s="124">
        <v>10000</v>
      </c>
      <c r="F2325" s="97">
        <f t="shared" si="82"/>
        <v>15.244901723741037</v>
      </c>
      <c r="G2325" s="96">
        <f t="shared" si="83"/>
        <v>17.243930222781231</v>
      </c>
      <c r="H2325" s="127">
        <v>579.91420000000005</v>
      </c>
      <c r="I2325" s="202" t="s">
        <v>16</v>
      </c>
      <c r="J2325" s="101" t="s">
        <v>491</v>
      </c>
      <c r="K2325" s="202" t="s">
        <v>1971</v>
      </c>
      <c r="L2325" s="130" t="s">
        <v>1071</v>
      </c>
      <c r="M2325" s="91" t="s">
        <v>492</v>
      </c>
    </row>
    <row r="2326" spans="1:13" s="122" customFormat="1" ht="12.6" customHeight="1" x14ac:dyDescent="0.2">
      <c r="A2326" s="191">
        <v>42245</v>
      </c>
      <c r="B2326" s="132" t="s">
        <v>2048</v>
      </c>
      <c r="C2326" s="204" t="s">
        <v>136</v>
      </c>
      <c r="D2326" s="90" t="s">
        <v>9</v>
      </c>
      <c r="E2326" s="124">
        <v>200000</v>
      </c>
      <c r="F2326" s="97">
        <f t="shared" si="82"/>
        <v>304.89803447482075</v>
      </c>
      <c r="G2326" s="96">
        <f t="shared" si="83"/>
        <v>344.87860445562461</v>
      </c>
      <c r="H2326" s="127">
        <v>579.91420000000005</v>
      </c>
      <c r="I2326" s="201" t="s">
        <v>1905</v>
      </c>
      <c r="J2326" s="101" t="s">
        <v>491</v>
      </c>
      <c r="K2326" s="202" t="s">
        <v>2100</v>
      </c>
      <c r="L2326" s="130" t="s">
        <v>1071</v>
      </c>
      <c r="M2326" s="91" t="s">
        <v>492</v>
      </c>
    </row>
    <row r="2327" spans="1:13" s="122" customFormat="1" ht="12.6" customHeight="1" x14ac:dyDescent="0.2">
      <c r="A2327" s="191">
        <v>42245</v>
      </c>
      <c r="B2327" s="132" t="s">
        <v>2115</v>
      </c>
      <c r="C2327" s="200" t="s">
        <v>145</v>
      </c>
      <c r="D2327" s="131" t="s">
        <v>9</v>
      </c>
      <c r="E2327" s="124">
        <v>35000</v>
      </c>
      <c r="F2327" s="97">
        <f t="shared" si="82"/>
        <v>53.357156033093631</v>
      </c>
      <c r="G2327" s="96">
        <f t="shared" si="83"/>
        <v>60.353755779734307</v>
      </c>
      <c r="H2327" s="127">
        <v>579.91420000000005</v>
      </c>
      <c r="I2327" s="201" t="s">
        <v>58</v>
      </c>
      <c r="J2327" s="101" t="s">
        <v>491</v>
      </c>
      <c r="K2327" s="202" t="s">
        <v>1970</v>
      </c>
      <c r="L2327" s="130" t="s">
        <v>1071</v>
      </c>
      <c r="M2327" s="91" t="s">
        <v>492</v>
      </c>
    </row>
    <row r="2328" spans="1:13" s="122" customFormat="1" ht="12.6" customHeight="1" x14ac:dyDescent="0.2">
      <c r="A2328" s="191">
        <v>42246</v>
      </c>
      <c r="B2328" s="132" t="s">
        <v>2096</v>
      </c>
      <c r="C2328" s="279" t="s">
        <v>256</v>
      </c>
      <c r="D2328" s="280" t="s">
        <v>9</v>
      </c>
      <c r="E2328" s="281">
        <v>16500</v>
      </c>
      <c r="F2328" s="282">
        <f t="shared" si="82"/>
        <v>25.154087844172714</v>
      </c>
      <c r="G2328" s="283">
        <f t="shared" si="83"/>
        <v>28.452484867589032</v>
      </c>
      <c r="H2328" s="284">
        <v>579.91420000000005</v>
      </c>
      <c r="I2328" s="285" t="s">
        <v>1905</v>
      </c>
      <c r="J2328" s="286" t="s">
        <v>491</v>
      </c>
      <c r="K2328" s="287" t="s">
        <v>2101</v>
      </c>
      <c r="L2328" s="288" t="s">
        <v>1071</v>
      </c>
      <c r="M2328" s="91" t="s">
        <v>492</v>
      </c>
    </row>
    <row r="2329" spans="1:13" x14ac:dyDescent="0.2">
      <c r="A2329" s="293">
        <v>42248</v>
      </c>
      <c r="B2329" s="289" t="s">
        <v>2012</v>
      </c>
      <c r="C2329" s="289" t="s">
        <v>117</v>
      </c>
      <c r="D2329" s="289" t="s">
        <v>8</v>
      </c>
      <c r="E2329" s="290">
        <v>400</v>
      </c>
      <c r="F2329" s="291">
        <f t="shared" ref="F2329:F2332" si="84">E2329/655.957</f>
        <v>0.60979606894964156</v>
      </c>
      <c r="G2329" s="291">
        <f t="shared" ref="G2329:G2332" si="85">E2329/H2329</f>
        <v>0.68393499950158232</v>
      </c>
      <c r="H2329" s="289">
        <v>584.85090000000002</v>
      </c>
      <c r="I2329" s="289" t="s">
        <v>59</v>
      </c>
      <c r="J2329" s="289" t="s">
        <v>491</v>
      </c>
      <c r="K2329" s="289" t="s">
        <v>2341</v>
      </c>
      <c r="L2329" s="292" t="s">
        <v>1071</v>
      </c>
      <c r="M2329" s="91" t="s">
        <v>492</v>
      </c>
    </row>
    <row r="2330" spans="1:13" x14ac:dyDescent="0.2">
      <c r="A2330" s="293">
        <v>42248</v>
      </c>
      <c r="B2330" s="289" t="s">
        <v>2013</v>
      </c>
      <c r="C2330" s="289" t="s">
        <v>117</v>
      </c>
      <c r="D2330" s="289" t="s">
        <v>8</v>
      </c>
      <c r="E2330" s="290">
        <v>400</v>
      </c>
      <c r="F2330" s="291">
        <f t="shared" si="84"/>
        <v>0.60979606894964156</v>
      </c>
      <c r="G2330" s="291">
        <f t="shared" si="85"/>
        <v>0.68393499950158232</v>
      </c>
      <c r="H2330" s="289">
        <v>584.85090000000002</v>
      </c>
      <c r="I2330" s="289" t="s">
        <v>59</v>
      </c>
      <c r="J2330" s="289" t="s">
        <v>491</v>
      </c>
      <c r="K2330" s="289" t="s">
        <v>2341</v>
      </c>
      <c r="L2330" s="292" t="s">
        <v>1071</v>
      </c>
      <c r="M2330" s="91" t="s">
        <v>492</v>
      </c>
    </row>
    <row r="2331" spans="1:13" x14ac:dyDescent="0.2">
      <c r="A2331" s="293">
        <v>42248</v>
      </c>
      <c r="B2331" s="289" t="s">
        <v>2437</v>
      </c>
      <c r="C2331" s="289" t="s">
        <v>145</v>
      </c>
      <c r="D2331" s="289" t="s">
        <v>9</v>
      </c>
      <c r="E2331" s="290">
        <v>105000</v>
      </c>
      <c r="F2331" s="291">
        <f t="shared" si="84"/>
        <v>160.07146809928091</v>
      </c>
      <c r="G2331" s="291">
        <f t="shared" si="85"/>
        <v>179.53293736916535</v>
      </c>
      <c r="H2331" s="289">
        <v>584.85090000000002</v>
      </c>
      <c r="I2331" s="289" t="s">
        <v>59</v>
      </c>
      <c r="J2331" s="289" t="s">
        <v>491</v>
      </c>
      <c r="K2331" s="289" t="s">
        <v>2341</v>
      </c>
      <c r="L2331" s="292" t="s">
        <v>1071</v>
      </c>
      <c r="M2331" s="91" t="s">
        <v>492</v>
      </c>
    </row>
    <row r="2332" spans="1:13" x14ac:dyDescent="0.2">
      <c r="A2332" s="293">
        <v>42249</v>
      </c>
      <c r="B2332" s="289" t="s">
        <v>1811</v>
      </c>
      <c r="C2332" s="289" t="s">
        <v>117</v>
      </c>
      <c r="D2332" s="289" t="s">
        <v>15</v>
      </c>
      <c r="E2332" s="290">
        <v>1500</v>
      </c>
      <c r="F2332" s="291">
        <f t="shared" si="84"/>
        <v>2.2867352585611558</v>
      </c>
      <c r="G2332" s="291">
        <f t="shared" si="85"/>
        <v>2.5647562481309336</v>
      </c>
      <c r="H2332" s="289">
        <v>584.85090000000002</v>
      </c>
      <c r="I2332" s="289" t="s">
        <v>16</v>
      </c>
      <c r="J2332" s="289" t="s">
        <v>491</v>
      </c>
      <c r="K2332" s="289" t="s">
        <v>2343</v>
      </c>
      <c r="L2332" s="292" t="s">
        <v>1071</v>
      </c>
      <c r="M2332" s="91" t="s">
        <v>492</v>
      </c>
    </row>
    <row r="2333" spans="1:13" x14ac:dyDescent="0.2">
      <c r="A2333" s="293">
        <v>42249</v>
      </c>
      <c r="B2333" s="289" t="s">
        <v>1812</v>
      </c>
      <c r="C2333" s="289" t="s">
        <v>117</v>
      </c>
      <c r="D2333" s="289" t="s">
        <v>15</v>
      </c>
      <c r="E2333" s="290">
        <v>1000</v>
      </c>
      <c r="F2333" s="291">
        <f t="shared" ref="F2333:F2396" si="86">E2333/655.957</f>
        <v>1.5244901723741038</v>
      </c>
      <c r="G2333" s="291">
        <f t="shared" ref="G2333:G2396" si="87">E2333/H2333</f>
        <v>1.7098374987539557</v>
      </c>
      <c r="H2333" s="289">
        <v>584.85090000000002</v>
      </c>
      <c r="I2333" s="289" t="s">
        <v>16</v>
      </c>
      <c r="J2333" s="289" t="s">
        <v>491</v>
      </c>
      <c r="K2333" s="289" t="s">
        <v>2343</v>
      </c>
      <c r="L2333" s="292" t="s">
        <v>1071</v>
      </c>
      <c r="M2333" s="91" t="s">
        <v>492</v>
      </c>
    </row>
    <row r="2334" spans="1:13" x14ac:dyDescent="0.2">
      <c r="A2334" s="293">
        <v>42249</v>
      </c>
      <c r="B2334" s="289" t="s">
        <v>1588</v>
      </c>
      <c r="C2334" s="289" t="s">
        <v>117</v>
      </c>
      <c r="D2334" s="289" t="s">
        <v>15</v>
      </c>
      <c r="E2334" s="290">
        <v>300</v>
      </c>
      <c r="F2334" s="291">
        <f t="shared" si="86"/>
        <v>0.45734705171223117</v>
      </c>
      <c r="G2334" s="291">
        <f t="shared" si="87"/>
        <v>0.51295124962618677</v>
      </c>
      <c r="H2334" s="289">
        <v>584.85090000000002</v>
      </c>
      <c r="I2334" s="289" t="s">
        <v>16</v>
      </c>
      <c r="J2334" s="289" t="s">
        <v>491</v>
      </c>
      <c r="K2334" s="289" t="s">
        <v>2343</v>
      </c>
      <c r="L2334" s="292" t="s">
        <v>1071</v>
      </c>
      <c r="M2334" s="91" t="s">
        <v>492</v>
      </c>
    </row>
    <row r="2335" spans="1:13" x14ac:dyDescent="0.2">
      <c r="A2335" s="293">
        <v>42249</v>
      </c>
      <c r="B2335" s="289" t="s">
        <v>1589</v>
      </c>
      <c r="C2335" s="289" t="s">
        <v>117</v>
      </c>
      <c r="D2335" s="289" t="s">
        <v>15</v>
      </c>
      <c r="E2335" s="290">
        <v>300</v>
      </c>
      <c r="F2335" s="291">
        <f t="shared" si="86"/>
        <v>0.45734705171223117</v>
      </c>
      <c r="G2335" s="291">
        <f t="shared" si="87"/>
        <v>0.51295124962618677</v>
      </c>
      <c r="H2335" s="289">
        <v>584.85090000000002</v>
      </c>
      <c r="I2335" s="289" t="s">
        <v>16</v>
      </c>
      <c r="J2335" s="289" t="s">
        <v>491</v>
      </c>
      <c r="K2335" s="289" t="s">
        <v>2343</v>
      </c>
      <c r="L2335" s="292" t="s">
        <v>1071</v>
      </c>
      <c r="M2335" s="91" t="s">
        <v>492</v>
      </c>
    </row>
    <row r="2336" spans="1:13" x14ac:dyDescent="0.2">
      <c r="A2336" s="293">
        <v>42249</v>
      </c>
      <c r="B2336" s="289" t="s">
        <v>1592</v>
      </c>
      <c r="C2336" s="289" t="s">
        <v>227</v>
      </c>
      <c r="D2336" s="289" t="s">
        <v>15</v>
      </c>
      <c r="E2336" s="290">
        <v>1000</v>
      </c>
      <c r="F2336" s="291">
        <f t="shared" si="86"/>
        <v>1.5244901723741038</v>
      </c>
      <c r="G2336" s="291">
        <f t="shared" si="87"/>
        <v>1.7098374987539557</v>
      </c>
      <c r="H2336" s="289">
        <v>584.85090000000002</v>
      </c>
      <c r="I2336" s="289" t="s">
        <v>16</v>
      </c>
      <c r="J2336" s="289" t="s">
        <v>491</v>
      </c>
      <c r="K2336" s="289" t="s">
        <v>2343</v>
      </c>
      <c r="L2336" s="292" t="s">
        <v>1071</v>
      </c>
      <c r="M2336" s="91" t="s">
        <v>492</v>
      </c>
    </row>
    <row r="2337" spans="1:13" x14ac:dyDescent="0.2">
      <c r="A2337" s="293">
        <v>42249</v>
      </c>
      <c r="B2337" s="289" t="s">
        <v>2423</v>
      </c>
      <c r="C2337" s="289" t="s">
        <v>789</v>
      </c>
      <c r="D2337" s="289" t="s">
        <v>11</v>
      </c>
      <c r="E2337" s="290">
        <v>1000</v>
      </c>
      <c r="F2337" s="291">
        <f t="shared" si="86"/>
        <v>1.5244901723741038</v>
      </c>
      <c r="G2337" s="291">
        <f t="shared" si="87"/>
        <v>1.7098374987539557</v>
      </c>
      <c r="H2337" s="289">
        <v>584.85090000000002</v>
      </c>
      <c r="I2337" s="289" t="s">
        <v>16</v>
      </c>
      <c r="J2337" s="289" t="s">
        <v>491</v>
      </c>
      <c r="K2337" s="289" t="s">
        <v>2343</v>
      </c>
      <c r="L2337" s="292" t="s">
        <v>1071</v>
      </c>
      <c r="M2337" s="91" t="s">
        <v>492</v>
      </c>
    </row>
    <row r="2338" spans="1:13" x14ac:dyDescent="0.2">
      <c r="A2338" s="293">
        <v>42249</v>
      </c>
      <c r="B2338" s="289" t="s">
        <v>2056</v>
      </c>
      <c r="C2338" s="289" t="s">
        <v>117</v>
      </c>
      <c r="D2338" s="289" t="s">
        <v>15</v>
      </c>
      <c r="E2338" s="290">
        <v>1000</v>
      </c>
      <c r="F2338" s="291">
        <f t="shared" si="86"/>
        <v>1.5244901723741038</v>
      </c>
      <c r="G2338" s="291">
        <f t="shared" si="87"/>
        <v>1.7098374987539557</v>
      </c>
      <c r="H2338" s="289">
        <v>584.85090000000002</v>
      </c>
      <c r="I2338" s="289" t="s">
        <v>16</v>
      </c>
      <c r="J2338" s="289" t="s">
        <v>491</v>
      </c>
      <c r="K2338" s="289" t="s">
        <v>2343</v>
      </c>
      <c r="L2338" s="292" t="s">
        <v>1071</v>
      </c>
      <c r="M2338" s="91" t="s">
        <v>492</v>
      </c>
    </row>
    <row r="2339" spans="1:13" x14ac:dyDescent="0.2">
      <c r="A2339" s="293">
        <v>42249</v>
      </c>
      <c r="B2339" s="289" t="s">
        <v>1814</v>
      </c>
      <c r="C2339" s="289" t="s">
        <v>117</v>
      </c>
      <c r="D2339" s="289" t="s">
        <v>15</v>
      </c>
      <c r="E2339" s="290">
        <v>1200</v>
      </c>
      <c r="F2339" s="291">
        <f t="shared" si="86"/>
        <v>1.8293882068489247</v>
      </c>
      <c r="G2339" s="291">
        <f t="shared" si="87"/>
        <v>2.0518049985047471</v>
      </c>
      <c r="H2339" s="289">
        <v>584.85090000000002</v>
      </c>
      <c r="I2339" s="289" t="s">
        <v>16</v>
      </c>
      <c r="J2339" s="289" t="s">
        <v>491</v>
      </c>
      <c r="K2339" s="289" t="s">
        <v>2343</v>
      </c>
      <c r="L2339" s="292" t="s">
        <v>1071</v>
      </c>
      <c r="M2339" s="91" t="s">
        <v>492</v>
      </c>
    </row>
    <row r="2340" spans="1:13" x14ac:dyDescent="0.2">
      <c r="A2340" s="293">
        <v>42249</v>
      </c>
      <c r="B2340" s="289" t="s">
        <v>1579</v>
      </c>
      <c r="C2340" s="289" t="s">
        <v>117</v>
      </c>
      <c r="D2340" s="289" t="s">
        <v>11</v>
      </c>
      <c r="E2340" s="290">
        <v>1200</v>
      </c>
      <c r="F2340" s="291">
        <f t="shared" si="86"/>
        <v>1.8293882068489247</v>
      </c>
      <c r="G2340" s="291">
        <f t="shared" si="87"/>
        <v>2.0518049985047471</v>
      </c>
      <c r="H2340" s="289">
        <v>584.85090000000002</v>
      </c>
      <c r="I2340" s="289" t="s">
        <v>110</v>
      </c>
      <c r="J2340" s="289" t="s">
        <v>491</v>
      </c>
      <c r="K2340" s="289" t="s">
        <v>2342</v>
      </c>
      <c r="L2340" s="292" t="s">
        <v>1071</v>
      </c>
      <c r="M2340" s="91" t="s">
        <v>492</v>
      </c>
    </row>
    <row r="2341" spans="1:13" x14ac:dyDescent="0.2">
      <c r="A2341" s="293">
        <v>42249</v>
      </c>
      <c r="B2341" s="289" t="s">
        <v>1580</v>
      </c>
      <c r="C2341" s="289" t="s">
        <v>117</v>
      </c>
      <c r="D2341" s="289" t="s">
        <v>11</v>
      </c>
      <c r="E2341" s="290">
        <v>1000</v>
      </c>
      <c r="F2341" s="291">
        <f t="shared" si="86"/>
        <v>1.5244901723741038</v>
      </c>
      <c r="G2341" s="291">
        <f t="shared" si="87"/>
        <v>1.7098374987539557</v>
      </c>
      <c r="H2341" s="289">
        <v>584.85090000000002</v>
      </c>
      <c r="I2341" s="289" t="s">
        <v>110</v>
      </c>
      <c r="J2341" s="289" t="s">
        <v>491</v>
      </c>
      <c r="K2341" s="289" t="s">
        <v>2342</v>
      </c>
      <c r="L2341" s="292" t="s">
        <v>1071</v>
      </c>
      <c r="M2341" s="91" t="s">
        <v>492</v>
      </c>
    </row>
    <row r="2342" spans="1:13" x14ac:dyDescent="0.2">
      <c r="A2342" s="293">
        <v>42249</v>
      </c>
      <c r="B2342" s="289" t="s">
        <v>1581</v>
      </c>
      <c r="C2342" s="289" t="s">
        <v>117</v>
      </c>
      <c r="D2342" s="289" t="s">
        <v>11</v>
      </c>
      <c r="E2342" s="290">
        <v>300</v>
      </c>
      <c r="F2342" s="291">
        <f t="shared" si="86"/>
        <v>0.45734705171223117</v>
      </c>
      <c r="G2342" s="291">
        <f t="shared" si="87"/>
        <v>0.51295124962618677</v>
      </c>
      <c r="H2342" s="289">
        <v>584.85090000000002</v>
      </c>
      <c r="I2342" s="289" t="s">
        <v>110</v>
      </c>
      <c r="J2342" s="289" t="s">
        <v>491</v>
      </c>
      <c r="K2342" s="289" t="s">
        <v>2342</v>
      </c>
      <c r="L2342" s="292" t="s">
        <v>1071</v>
      </c>
      <c r="M2342" s="91" t="s">
        <v>492</v>
      </c>
    </row>
    <row r="2343" spans="1:13" x14ac:dyDescent="0.2">
      <c r="A2343" s="293">
        <v>42249</v>
      </c>
      <c r="B2343" s="289" t="s">
        <v>1582</v>
      </c>
      <c r="C2343" s="289" t="s">
        <v>117</v>
      </c>
      <c r="D2343" s="289" t="s">
        <v>11</v>
      </c>
      <c r="E2343" s="290">
        <v>300</v>
      </c>
      <c r="F2343" s="291">
        <f t="shared" si="86"/>
        <v>0.45734705171223117</v>
      </c>
      <c r="G2343" s="291">
        <f t="shared" si="87"/>
        <v>0.51295124962618677</v>
      </c>
      <c r="H2343" s="289">
        <v>584.85090000000002</v>
      </c>
      <c r="I2343" s="289" t="s">
        <v>110</v>
      </c>
      <c r="J2343" s="289" t="s">
        <v>491</v>
      </c>
      <c r="K2343" s="289" t="s">
        <v>2342</v>
      </c>
      <c r="L2343" s="292" t="s">
        <v>1071</v>
      </c>
      <c r="M2343" s="91" t="s">
        <v>492</v>
      </c>
    </row>
    <row r="2344" spans="1:13" x14ac:dyDescent="0.2">
      <c r="A2344" s="293">
        <v>42249</v>
      </c>
      <c r="B2344" s="289" t="s">
        <v>1583</v>
      </c>
      <c r="C2344" s="289" t="s">
        <v>117</v>
      </c>
      <c r="D2344" s="289" t="s">
        <v>11</v>
      </c>
      <c r="E2344" s="290">
        <v>1000</v>
      </c>
      <c r="F2344" s="291">
        <f t="shared" si="86"/>
        <v>1.5244901723741038</v>
      </c>
      <c r="G2344" s="291">
        <f t="shared" si="87"/>
        <v>1.7098374987539557</v>
      </c>
      <c r="H2344" s="289">
        <v>584.85090000000002</v>
      </c>
      <c r="I2344" s="289" t="s">
        <v>110</v>
      </c>
      <c r="J2344" s="289" t="s">
        <v>491</v>
      </c>
      <c r="K2344" s="289" t="s">
        <v>2342</v>
      </c>
      <c r="L2344" s="292" t="s">
        <v>1071</v>
      </c>
      <c r="M2344" s="91" t="s">
        <v>492</v>
      </c>
    </row>
    <row r="2345" spans="1:13" x14ac:dyDescent="0.2">
      <c r="A2345" s="293">
        <v>42249</v>
      </c>
      <c r="B2345" s="289" t="s">
        <v>666</v>
      </c>
      <c r="C2345" s="289" t="s">
        <v>117</v>
      </c>
      <c r="D2345" s="289" t="s">
        <v>11</v>
      </c>
      <c r="E2345" s="290">
        <v>1200</v>
      </c>
      <c r="F2345" s="291">
        <f t="shared" si="86"/>
        <v>1.8293882068489247</v>
      </c>
      <c r="G2345" s="291">
        <f t="shared" si="87"/>
        <v>2.0518049985047471</v>
      </c>
      <c r="H2345" s="289">
        <v>584.85090000000002</v>
      </c>
      <c r="I2345" s="289" t="s">
        <v>110</v>
      </c>
      <c r="J2345" s="289" t="s">
        <v>491</v>
      </c>
      <c r="K2345" s="289" t="s">
        <v>2342</v>
      </c>
      <c r="L2345" s="292" t="s">
        <v>1071</v>
      </c>
      <c r="M2345" s="91" t="s">
        <v>492</v>
      </c>
    </row>
    <row r="2346" spans="1:13" x14ac:dyDescent="0.2">
      <c r="A2346" s="293">
        <v>42249</v>
      </c>
      <c r="B2346" s="289" t="s">
        <v>270</v>
      </c>
      <c r="C2346" s="289" t="s">
        <v>271</v>
      </c>
      <c r="D2346" s="289" t="s">
        <v>11</v>
      </c>
      <c r="E2346" s="290">
        <v>1000</v>
      </c>
      <c r="F2346" s="291">
        <f t="shared" si="86"/>
        <v>1.5244901723741038</v>
      </c>
      <c r="G2346" s="291">
        <f t="shared" si="87"/>
        <v>1.7098374987539557</v>
      </c>
      <c r="H2346" s="289">
        <v>584.85090000000002</v>
      </c>
      <c r="I2346" s="289" t="s">
        <v>110</v>
      </c>
      <c r="J2346" s="289" t="s">
        <v>491</v>
      </c>
      <c r="K2346" s="289" t="s">
        <v>2342</v>
      </c>
      <c r="L2346" s="292" t="s">
        <v>1071</v>
      </c>
      <c r="M2346" s="91" t="s">
        <v>492</v>
      </c>
    </row>
    <row r="2347" spans="1:13" x14ac:dyDescent="0.2">
      <c r="A2347" s="293">
        <v>42249</v>
      </c>
      <c r="B2347" s="289" t="s">
        <v>1584</v>
      </c>
      <c r="C2347" s="289" t="s">
        <v>789</v>
      </c>
      <c r="D2347" s="289" t="s">
        <v>11</v>
      </c>
      <c r="E2347" s="290">
        <v>1000</v>
      </c>
      <c r="F2347" s="291">
        <f t="shared" si="86"/>
        <v>1.5244901723741038</v>
      </c>
      <c r="G2347" s="291">
        <f t="shared" si="87"/>
        <v>1.7098374987539557</v>
      </c>
      <c r="H2347" s="289">
        <v>584.85090000000002</v>
      </c>
      <c r="I2347" s="289" t="s">
        <v>110</v>
      </c>
      <c r="J2347" s="289" t="s">
        <v>491</v>
      </c>
      <c r="K2347" s="289" t="s">
        <v>2342</v>
      </c>
      <c r="L2347" s="292" t="s">
        <v>1071</v>
      </c>
      <c r="M2347" s="91" t="s">
        <v>492</v>
      </c>
    </row>
    <row r="2348" spans="1:13" x14ac:dyDescent="0.2">
      <c r="A2348" s="293">
        <v>42249</v>
      </c>
      <c r="B2348" s="289" t="s">
        <v>1585</v>
      </c>
      <c r="C2348" s="289" t="s">
        <v>789</v>
      </c>
      <c r="D2348" s="289" t="s">
        <v>11</v>
      </c>
      <c r="E2348" s="290">
        <v>2000</v>
      </c>
      <c r="F2348" s="291">
        <f t="shared" si="86"/>
        <v>3.0489803447482076</v>
      </c>
      <c r="G2348" s="291">
        <f t="shared" si="87"/>
        <v>3.4196749975079115</v>
      </c>
      <c r="H2348" s="289">
        <v>584.85090000000002</v>
      </c>
      <c r="I2348" s="289" t="s">
        <v>110</v>
      </c>
      <c r="J2348" s="289" t="s">
        <v>491</v>
      </c>
      <c r="K2348" s="289" t="s">
        <v>2342</v>
      </c>
      <c r="L2348" s="292" t="s">
        <v>1071</v>
      </c>
      <c r="M2348" s="91" t="s">
        <v>492</v>
      </c>
    </row>
    <row r="2349" spans="1:13" x14ac:dyDescent="0.2">
      <c r="A2349" s="293">
        <v>42249</v>
      </c>
      <c r="B2349" s="289" t="s">
        <v>2481</v>
      </c>
      <c r="C2349" s="289" t="s">
        <v>117</v>
      </c>
      <c r="D2349" s="289" t="s">
        <v>8</v>
      </c>
      <c r="E2349" s="290">
        <v>1800</v>
      </c>
      <c r="F2349" s="291">
        <f t="shared" si="86"/>
        <v>2.7440823102733867</v>
      </c>
      <c r="G2349" s="291">
        <f t="shared" si="87"/>
        <v>3.0777074977571206</v>
      </c>
      <c r="H2349" s="289">
        <v>584.85090000000002</v>
      </c>
      <c r="I2349" s="289" t="s">
        <v>12</v>
      </c>
      <c r="J2349" s="289" t="s">
        <v>491</v>
      </c>
      <c r="K2349" s="289" t="s">
        <v>2344</v>
      </c>
      <c r="L2349" s="292" t="s">
        <v>1071</v>
      </c>
      <c r="M2349" s="91" t="s">
        <v>492</v>
      </c>
    </row>
    <row r="2350" spans="1:13" x14ac:dyDescent="0.2">
      <c r="A2350" s="293">
        <v>42249</v>
      </c>
      <c r="B2350" s="289" t="s">
        <v>263</v>
      </c>
      <c r="C2350" s="289" t="s">
        <v>237</v>
      </c>
      <c r="D2350" s="289" t="s">
        <v>8</v>
      </c>
      <c r="E2350" s="290">
        <v>1300</v>
      </c>
      <c r="F2350" s="291">
        <f t="shared" si="86"/>
        <v>1.9818372240863349</v>
      </c>
      <c r="G2350" s="291">
        <f t="shared" si="87"/>
        <v>2.2227887483801427</v>
      </c>
      <c r="H2350" s="289">
        <v>584.85090000000002</v>
      </c>
      <c r="I2350" s="289" t="s">
        <v>12</v>
      </c>
      <c r="J2350" s="289" t="s">
        <v>491</v>
      </c>
      <c r="K2350" s="289" t="s">
        <v>2344</v>
      </c>
      <c r="L2350" s="292" t="s">
        <v>1071</v>
      </c>
      <c r="M2350" s="91" t="s">
        <v>492</v>
      </c>
    </row>
    <row r="2351" spans="1:13" x14ac:dyDescent="0.2">
      <c r="A2351" s="293">
        <v>42249</v>
      </c>
      <c r="B2351" s="289" t="s">
        <v>2482</v>
      </c>
      <c r="C2351" s="289" t="s">
        <v>117</v>
      </c>
      <c r="D2351" s="289" t="s">
        <v>8</v>
      </c>
      <c r="E2351" s="290">
        <v>1800</v>
      </c>
      <c r="F2351" s="291">
        <f t="shared" si="86"/>
        <v>2.7440823102733867</v>
      </c>
      <c r="G2351" s="291">
        <f t="shared" si="87"/>
        <v>3.0777074977571206</v>
      </c>
      <c r="H2351" s="289">
        <v>584.85090000000002</v>
      </c>
      <c r="I2351" s="289" t="s">
        <v>12</v>
      </c>
      <c r="J2351" s="289" t="s">
        <v>491</v>
      </c>
      <c r="K2351" s="289" t="s">
        <v>2344</v>
      </c>
      <c r="L2351" s="292" t="s">
        <v>1071</v>
      </c>
      <c r="M2351" s="91" t="s">
        <v>492</v>
      </c>
    </row>
    <row r="2352" spans="1:13" x14ac:dyDescent="0.2">
      <c r="A2352" s="293">
        <v>42250</v>
      </c>
      <c r="B2352" s="289" t="s">
        <v>2409</v>
      </c>
      <c r="C2352" s="289" t="s">
        <v>117</v>
      </c>
      <c r="D2352" s="289" t="s">
        <v>11</v>
      </c>
      <c r="E2352" s="290">
        <v>900</v>
      </c>
      <c r="F2352" s="291">
        <f t="shared" si="86"/>
        <v>1.3720411551366933</v>
      </c>
      <c r="G2352" s="291">
        <f t="shared" si="87"/>
        <v>1.5388537488785603</v>
      </c>
      <c r="H2352" s="289">
        <v>584.85090000000002</v>
      </c>
      <c r="I2352" s="289" t="s">
        <v>61</v>
      </c>
      <c r="J2352" s="289" t="s">
        <v>491</v>
      </c>
      <c r="K2352" s="289" t="s">
        <v>2347</v>
      </c>
      <c r="L2352" s="292" t="s">
        <v>1071</v>
      </c>
      <c r="M2352" s="91" t="s">
        <v>492</v>
      </c>
    </row>
    <row r="2353" spans="1:13" x14ac:dyDescent="0.2">
      <c r="A2353" s="293">
        <v>42250</v>
      </c>
      <c r="B2353" s="289" t="s">
        <v>2410</v>
      </c>
      <c r="C2353" s="289" t="s">
        <v>117</v>
      </c>
      <c r="D2353" s="289" t="s">
        <v>11</v>
      </c>
      <c r="E2353" s="290">
        <v>250</v>
      </c>
      <c r="F2353" s="291">
        <f t="shared" si="86"/>
        <v>0.38112254309352595</v>
      </c>
      <c r="G2353" s="291">
        <f t="shared" si="87"/>
        <v>0.42745937468848894</v>
      </c>
      <c r="H2353" s="289">
        <v>584.85090000000002</v>
      </c>
      <c r="I2353" s="289" t="s">
        <v>61</v>
      </c>
      <c r="J2353" s="289" t="s">
        <v>491</v>
      </c>
      <c r="K2353" s="289" t="s">
        <v>2347</v>
      </c>
      <c r="L2353" s="292" t="s">
        <v>1071</v>
      </c>
      <c r="M2353" s="91" t="s">
        <v>492</v>
      </c>
    </row>
    <row r="2354" spans="1:13" x14ac:dyDescent="0.2">
      <c r="A2354" s="293">
        <v>42250</v>
      </c>
      <c r="B2354" s="289" t="s">
        <v>1810</v>
      </c>
      <c r="C2354" s="289" t="s">
        <v>117</v>
      </c>
      <c r="D2354" s="289" t="s">
        <v>11</v>
      </c>
      <c r="E2354" s="290">
        <v>850</v>
      </c>
      <c r="F2354" s="291">
        <f t="shared" si="86"/>
        <v>1.2958166465179883</v>
      </c>
      <c r="G2354" s="291">
        <f t="shared" si="87"/>
        <v>1.4533618739408625</v>
      </c>
      <c r="H2354" s="289">
        <v>584.85090000000002</v>
      </c>
      <c r="I2354" s="289" t="s">
        <v>61</v>
      </c>
      <c r="J2354" s="289" t="s">
        <v>491</v>
      </c>
      <c r="K2354" s="289" t="s">
        <v>2347</v>
      </c>
      <c r="L2354" s="292" t="s">
        <v>1071</v>
      </c>
      <c r="M2354" s="91" t="s">
        <v>492</v>
      </c>
    </row>
    <row r="2355" spans="1:13" x14ac:dyDescent="0.2">
      <c r="A2355" s="293">
        <v>42250</v>
      </c>
      <c r="B2355" s="289" t="s">
        <v>2012</v>
      </c>
      <c r="C2355" s="289" t="s">
        <v>117</v>
      </c>
      <c r="D2355" s="289" t="s">
        <v>8</v>
      </c>
      <c r="E2355" s="290">
        <v>400</v>
      </c>
      <c r="F2355" s="291">
        <f t="shared" si="86"/>
        <v>0.60979606894964156</v>
      </c>
      <c r="G2355" s="291">
        <f t="shared" si="87"/>
        <v>0.68393499950158232</v>
      </c>
      <c r="H2355" s="289">
        <v>584.85090000000002</v>
      </c>
      <c r="I2355" s="289" t="s">
        <v>59</v>
      </c>
      <c r="J2355" s="289" t="s">
        <v>491</v>
      </c>
      <c r="K2355" s="289" t="s">
        <v>2345</v>
      </c>
      <c r="L2355" s="292" t="s">
        <v>1071</v>
      </c>
      <c r="M2355" s="91" t="s">
        <v>492</v>
      </c>
    </row>
    <row r="2356" spans="1:13" x14ac:dyDescent="0.2">
      <c r="A2356" s="293">
        <v>42250</v>
      </c>
      <c r="B2356" s="289" t="s">
        <v>2439</v>
      </c>
      <c r="C2356" s="289" t="s">
        <v>117</v>
      </c>
      <c r="D2356" s="289" t="s">
        <v>8</v>
      </c>
      <c r="E2356" s="290">
        <v>2000</v>
      </c>
      <c r="F2356" s="291">
        <f t="shared" si="86"/>
        <v>3.0489803447482076</v>
      </c>
      <c r="G2356" s="291">
        <f t="shared" si="87"/>
        <v>3.4196749975079115</v>
      </c>
      <c r="H2356" s="289">
        <v>584.85090000000002</v>
      </c>
      <c r="I2356" s="289" t="s">
        <v>59</v>
      </c>
      <c r="J2356" s="289" t="s">
        <v>491</v>
      </c>
      <c r="K2356" s="289" t="s">
        <v>2345</v>
      </c>
      <c r="L2356" s="292" t="s">
        <v>1071</v>
      </c>
      <c r="M2356" s="91" t="s">
        <v>492</v>
      </c>
    </row>
    <row r="2357" spans="1:13" x14ac:dyDescent="0.2">
      <c r="A2357" s="293">
        <v>42250</v>
      </c>
      <c r="B2357" s="289" t="s">
        <v>2440</v>
      </c>
      <c r="C2357" s="289" t="s">
        <v>117</v>
      </c>
      <c r="D2357" s="289" t="s">
        <v>8</v>
      </c>
      <c r="E2357" s="290">
        <v>400</v>
      </c>
      <c r="F2357" s="291">
        <f t="shared" si="86"/>
        <v>0.60979606894964156</v>
      </c>
      <c r="G2357" s="291">
        <f t="shared" si="87"/>
        <v>0.68393499950158232</v>
      </c>
      <c r="H2357" s="289">
        <v>584.85090000000002</v>
      </c>
      <c r="I2357" s="289" t="s">
        <v>59</v>
      </c>
      <c r="J2357" s="289" t="s">
        <v>491</v>
      </c>
      <c r="K2357" s="289" t="s">
        <v>2345</v>
      </c>
      <c r="L2357" s="292" t="s">
        <v>1071</v>
      </c>
      <c r="M2357" s="91" t="s">
        <v>492</v>
      </c>
    </row>
    <row r="2358" spans="1:13" x14ac:dyDescent="0.2">
      <c r="A2358" s="293">
        <v>42250</v>
      </c>
      <c r="B2358" s="289" t="s">
        <v>2441</v>
      </c>
      <c r="C2358" s="289" t="s">
        <v>117</v>
      </c>
      <c r="D2358" s="289" t="s">
        <v>8</v>
      </c>
      <c r="E2358" s="290">
        <v>400</v>
      </c>
      <c r="F2358" s="291">
        <f t="shared" si="86"/>
        <v>0.60979606894964156</v>
      </c>
      <c r="G2358" s="291">
        <f t="shared" si="87"/>
        <v>0.68393499950158232</v>
      </c>
      <c r="H2358" s="289">
        <v>584.85090000000002</v>
      </c>
      <c r="I2358" s="289" t="s">
        <v>59</v>
      </c>
      <c r="J2358" s="289" t="s">
        <v>491</v>
      </c>
      <c r="K2358" s="289" t="s">
        <v>2345</v>
      </c>
      <c r="L2358" s="292" t="s">
        <v>1071</v>
      </c>
      <c r="M2358" s="91" t="s">
        <v>492</v>
      </c>
    </row>
    <row r="2359" spans="1:13" x14ac:dyDescent="0.2">
      <c r="A2359" s="293">
        <v>42250</v>
      </c>
      <c r="B2359" s="289" t="s">
        <v>2010</v>
      </c>
      <c r="C2359" s="289" t="s">
        <v>117</v>
      </c>
      <c r="D2359" s="289" t="s">
        <v>8</v>
      </c>
      <c r="E2359" s="290">
        <v>2000</v>
      </c>
      <c r="F2359" s="291">
        <f t="shared" si="86"/>
        <v>3.0489803447482076</v>
      </c>
      <c r="G2359" s="291">
        <f t="shared" si="87"/>
        <v>3.4196749975079115</v>
      </c>
      <c r="H2359" s="289">
        <v>584.85090000000002</v>
      </c>
      <c r="I2359" s="289" t="s">
        <v>59</v>
      </c>
      <c r="J2359" s="289" t="s">
        <v>491</v>
      </c>
      <c r="K2359" s="289" t="s">
        <v>2345</v>
      </c>
      <c r="L2359" s="292" t="s">
        <v>1071</v>
      </c>
      <c r="M2359" s="91" t="s">
        <v>492</v>
      </c>
    </row>
    <row r="2360" spans="1:13" x14ac:dyDescent="0.2">
      <c r="A2360" s="293">
        <v>42250</v>
      </c>
      <c r="B2360" s="289" t="s">
        <v>2509</v>
      </c>
      <c r="C2360" s="289" t="s">
        <v>2438</v>
      </c>
      <c r="D2360" s="289" t="s">
        <v>9</v>
      </c>
      <c r="E2360" s="290">
        <v>2500</v>
      </c>
      <c r="F2360" s="291">
        <f t="shared" si="86"/>
        <v>3.8112254309352593</v>
      </c>
      <c r="G2360" s="291">
        <f t="shared" si="87"/>
        <v>4.2745937468848894</v>
      </c>
      <c r="H2360" s="289">
        <v>584.85090000000002</v>
      </c>
      <c r="I2360" s="289" t="s">
        <v>59</v>
      </c>
      <c r="J2360" s="289" t="s">
        <v>491</v>
      </c>
      <c r="K2360" s="289" t="s">
        <v>2345</v>
      </c>
      <c r="L2360" s="292" t="s">
        <v>1071</v>
      </c>
      <c r="M2360" s="91" t="s">
        <v>492</v>
      </c>
    </row>
    <row r="2361" spans="1:13" x14ac:dyDescent="0.2">
      <c r="A2361" s="293">
        <v>42250</v>
      </c>
      <c r="B2361" s="289" t="s">
        <v>2510</v>
      </c>
      <c r="C2361" s="289" t="s">
        <v>2438</v>
      </c>
      <c r="D2361" s="289" t="s">
        <v>9</v>
      </c>
      <c r="E2361" s="290">
        <v>2400</v>
      </c>
      <c r="F2361" s="291">
        <f t="shared" si="86"/>
        <v>3.6587764136978493</v>
      </c>
      <c r="G2361" s="291">
        <f t="shared" si="87"/>
        <v>4.1036099970094941</v>
      </c>
      <c r="H2361" s="289">
        <v>584.85090000000002</v>
      </c>
      <c r="I2361" s="289" t="s">
        <v>59</v>
      </c>
      <c r="J2361" s="289" t="s">
        <v>491</v>
      </c>
      <c r="K2361" s="289" t="s">
        <v>2345</v>
      </c>
      <c r="L2361" s="292" t="s">
        <v>1071</v>
      </c>
      <c r="M2361" s="91" t="s">
        <v>492</v>
      </c>
    </row>
    <row r="2362" spans="1:13" x14ac:dyDescent="0.2">
      <c r="A2362" s="293">
        <v>42250</v>
      </c>
      <c r="B2362" s="289" t="s">
        <v>2483</v>
      </c>
      <c r="C2362" s="289" t="s">
        <v>117</v>
      </c>
      <c r="D2362" s="289" t="s">
        <v>8</v>
      </c>
      <c r="E2362" s="290">
        <v>1700</v>
      </c>
      <c r="F2362" s="291">
        <f t="shared" si="86"/>
        <v>2.5916332930359767</v>
      </c>
      <c r="G2362" s="291">
        <f t="shared" si="87"/>
        <v>2.9067237478817249</v>
      </c>
      <c r="H2362" s="289">
        <v>584.85090000000002</v>
      </c>
      <c r="I2362" s="289" t="s">
        <v>12</v>
      </c>
      <c r="J2362" s="289" t="s">
        <v>491</v>
      </c>
      <c r="K2362" s="289" t="s">
        <v>2346</v>
      </c>
      <c r="L2362" s="292" t="s">
        <v>1071</v>
      </c>
      <c r="M2362" s="91" t="s">
        <v>492</v>
      </c>
    </row>
    <row r="2363" spans="1:13" x14ac:dyDescent="0.2">
      <c r="A2363" s="293">
        <v>42250</v>
      </c>
      <c r="B2363" s="289" t="s">
        <v>263</v>
      </c>
      <c r="C2363" s="289" t="s">
        <v>237</v>
      </c>
      <c r="D2363" s="289" t="s">
        <v>8</v>
      </c>
      <c r="E2363" s="290">
        <v>1500</v>
      </c>
      <c r="F2363" s="291">
        <f t="shared" si="86"/>
        <v>2.2867352585611558</v>
      </c>
      <c r="G2363" s="291">
        <f t="shared" si="87"/>
        <v>2.5647562481309336</v>
      </c>
      <c r="H2363" s="289">
        <v>584.85090000000002</v>
      </c>
      <c r="I2363" s="289" t="s">
        <v>12</v>
      </c>
      <c r="J2363" s="289" t="s">
        <v>491</v>
      </c>
      <c r="K2363" s="289" t="s">
        <v>2346</v>
      </c>
      <c r="L2363" s="292" t="s">
        <v>1071</v>
      </c>
      <c r="M2363" s="91" t="s">
        <v>492</v>
      </c>
    </row>
    <row r="2364" spans="1:13" x14ac:dyDescent="0.2">
      <c r="A2364" s="293">
        <v>42250</v>
      </c>
      <c r="B2364" s="289" t="s">
        <v>2484</v>
      </c>
      <c r="C2364" s="289" t="s">
        <v>117</v>
      </c>
      <c r="D2364" s="289" t="s">
        <v>8</v>
      </c>
      <c r="E2364" s="290">
        <v>1700</v>
      </c>
      <c r="F2364" s="291">
        <f t="shared" si="86"/>
        <v>2.5916332930359767</v>
      </c>
      <c r="G2364" s="291">
        <f t="shared" si="87"/>
        <v>2.9067237478817249</v>
      </c>
      <c r="H2364" s="289">
        <v>584.85090000000002</v>
      </c>
      <c r="I2364" s="289" t="s">
        <v>12</v>
      </c>
      <c r="J2364" s="289" t="s">
        <v>491</v>
      </c>
      <c r="K2364" s="289" t="s">
        <v>2346</v>
      </c>
      <c r="L2364" s="292" t="s">
        <v>1071</v>
      </c>
      <c r="M2364" s="91" t="s">
        <v>492</v>
      </c>
    </row>
    <row r="2365" spans="1:13" x14ac:dyDescent="0.2">
      <c r="A2365" s="293">
        <v>42251</v>
      </c>
      <c r="B2365" s="289" t="s">
        <v>2485</v>
      </c>
      <c r="C2365" s="289" t="s">
        <v>117</v>
      </c>
      <c r="D2365" s="289" t="s">
        <v>8</v>
      </c>
      <c r="E2365" s="290">
        <v>1700</v>
      </c>
      <c r="F2365" s="291">
        <f t="shared" si="86"/>
        <v>2.5916332930359767</v>
      </c>
      <c r="G2365" s="291">
        <f t="shared" si="87"/>
        <v>2.9067237478817249</v>
      </c>
      <c r="H2365" s="289">
        <v>584.85090000000002</v>
      </c>
      <c r="I2365" s="289" t="s">
        <v>12</v>
      </c>
      <c r="J2365" s="289" t="s">
        <v>491</v>
      </c>
      <c r="K2365" s="289" t="s">
        <v>2348</v>
      </c>
      <c r="L2365" s="292" t="s">
        <v>1071</v>
      </c>
      <c r="M2365" s="91" t="s">
        <v>492</v>
      </c>
    </row>
    <row r="2366" spans="1:13" x14ac:dyDescent="0.2">
      <c r="A2366" s="293">
        <v>42251</v>
      </c>
      <c r="B2366" s="289" t="s">
        <v>263</v>
      </c>
      <c r="C2366" s="289" t="s">
        <v>237</v>
      </c>
      <c r="D2366" s="289" t="s">
        <v>8</v>
      </c>
      <c r="E2366" s="290">
        <v>1400</v>
      </c>
      <c r="F2366" s="291">
        <f t="shared" si="86"/>
        <v>2.1342862413237453</v>
      </c>
      <c r="G2366" s="291">
        <f t="shared" si="87"/>
        <v>2.3937724982555384</v>
      </c>
      <c r="H2366" s="289">
        <v>584.85090000000002</v>
      </c>
      <c r="I2366" s="289" t="s">
        <v>12</v>
      </c>
      <c r="J2366" s="289" t="s">
        <v>491</v>
      </c>
      <c r="K2366" s="289" t="s">
        <v>2348</v>
      </c>
      <c r="L2366" s="292" t="s">
        <v>1071</v>
      </c>
      <c r="M2366" s="91" t="s">
        <v>492</v>
      </c>
    </row>
    <row r="2367" spans="1:13" x14ac:dyDescent="0.2">
      <c r="A2367" s="293">
        <v>42251</v>
      </c>
      <c r="B2367" s="289" t="s">
        <v>2486</v>
      </c>
      <c r="C2367" s="289" t="s">
        <v>117</v>
      </c>
      <c r="D2367" s="289" t="s">
        <v>8</v>
      </c>
      <c r="E2367" s="290">
        <v>1700</v>
      </c>
      <c r="F2367" s="291">
        <f t="shared" si="86"/>
        <v>2.5916332930359767</v>
      </c>
      <c r="G2367" s="291">
        <f t="shared" si="87"/>
        <v>2.9067237478817249</v>
      </c>
      <c r="H2367" s="289">
        <v>584.85090000000002</v>
      </c>
      <c r="I2367" s="289" t="s">
        <v>12</v>
      </c>
      <c r="J2367" s="289" t="s">
        <v>491</v>
      </c>
      <c r="K2367" s="289" t="s">
        <v>2348</v>
      </c>
      <c r="L2367" s="292" t="s">
        <v>1071</v>
      </c>
      <c r="M2367" s="91" t="s">
        <v>492</v>
      </c>
    </row>
    <row r="2368" spans="1:13" x14ac:dyDescent="0.2">
      <c r="A2368" s="293">
        <v>42255</v>
      </c>
      <c r="B2368" s="289" t="s">
        <v>2411</v>
      </c>
      <c r="C2368" s="289" t="s">
        <v>117</v>
      </c>
      <c r="D2368" s="289" t="s">
        <v>11</v>
      </c>
      <c r="E2368" s="290">
        <v>900</v>
      </c>
      <c r="F2368" s="291">
        <f t="shared" si="86"/>
        <v>1.3720411551366933</v>
      </c>
      <c r="G2368" s="291">
        <f t="shared" si="87"/>
        <v>1.5388537488785603</v>
      </c>
      <c r="H2368" s="289">
        <v>584.85090000000002</v>
      </c>
      <c r="I2368" s="289" t="s">
        <v>61</v>
      </c>
      <c r="J2368" s="289" t="s">
        <v>491</v>
      </c>
      <c r="K2368" s="289" t="s">
        <v>2351</v>
      </c>
      <c r="L2368" s="292" t="s">
        <v>1071</v>
      </c>
      <c r="M2368" s="91" t="s">
        <v>492</v>
      </c>
    </row>
    <row r="2369" spans="1:13" x14ac:dyDescent="0.2">
      <c r="A2369" s="293">
        <v>42255</v>
      </c>
      <c r="B2369" s="289" t="s">
        <v>2412</v>
      </c>
      <c r="C2369" s="289" t="s">
        <v>117</v>
      </c>
      <c r="D2369" s="289" t="s">
        <v>11</v>
      </c>
      <c r="E2369" s="290">
        <v>900</v>
      </c>
      <c r="F2369" s="291">
        <f t="shared" si="86"/>
        <v>1.3720411551366933</v>
      </c>
      <c r="G2369" s="291">
        <f t="shared" si="87"/>
        <v>1.5388537488785603</v>
      </c>
      <c r="H2369" s="289">
        <v>584.85090000000002</v>
      </c>
      <c r="I2369" s="289" t="s">
        <v>61</v>
      </c>
      <c r="J2369" s="289" t="s">
        <v>491</v>
      </c>
      <c r="K2369" s="289" t="s">
        <v>2351</v>
      </c>
      <c r="L2369" s="292" t="s">
        <v>1071</v>
      </c>
      <c r="M2369" s="91" t="s">
        <v>492</v>
      </c>
    </row>
    <row r="2370" spans="1:13" x14ac:dyDescent="0.2">
      <c r="A2370" s="293">
        <v>42255</v>
      </c>
      <c r="B2370" s="289" t="s">
        <v>2508</v>
      </c>
      <c r="C2370" s="289" t="s">
        <v>126</v>
      </c>
      <c r="D2370" s="289" t="s">
        <v>9</v>
      </c>
      <c r="E2370" s="290">
        <v>100000</v>
      </c>
      <c r="F2370" s="291">
        <f t="shared" si="86"/>
        <v>152.44901723741037</v>
      </c>
      <c r="G2370" s="291">
        <f t="shared" si="87"/>
        <v>170.98374987539557</v>
      </c>
      <c r="H2370" s="289">
        <v>584.85090000000002</v>
      </c>
      <c r="I2370" s="289" t="s">
        <v>58</v>
      </c>
      <c r="J2370" s="289" t="s">
        <v>491</v>
      </c>
      <c r="K2370" s="289" t="s">
        <v>2349</v>
      </c>
      <c r="L2370" s="292" t="s">
        <v>1071</v>
      </c>
      <c r="M2370" s="91" t="s">
        <v>492</v>
      </c>
    </row>
    <row r="2371" spans="1:13" x14ac:dyDescent="0.2">
      <c r="A2371" s="293">
        <v>42255</v>
      </c>
      <c r="B2371" s="289" t="s">
        <v>793</v>
      </c>
      <c r="C2371" s="289" t="s">
        <v>117</v>
      </c>
      <c r="D2371" s="289" t="s">
        <v>9</v>
      </c>
      <c r="E2371" s="290">
        <v>700</v>
      </c>
      <c r="F2371" s="291">
        <f t="shared" si="86"/>
        <v>1.0671431206618727</v>
      </c>
      <c r="G2371" s="291">
        <f t="shared" si="87"/>
        <v>1.1968862491277692</v>
      </c>
      <c r="H2371" s="289">
        <v>584.85090000000002</v>
      </c>
      <c r="I2371" s="289" t="s">
        <v>58</v>
      </c>
      <c r="J2371" s="289" t="s">
        <v>491</v>
      </c>
      <c r="K2371" s="289" t="s">
        <v>2349</v>
      </c>
      <c r="L2371" s="292" t="s">
        <v>1071</v>
      </c>
      <c r="M2371" s="91" t="s">
        <v>492</v>
      </c>
    </row>
    <row r="2372" spans="1:13" x14ac:dyDescent="0.2">
      <c r="A2372" s="293">
        <v>42255</v>
      </c>
      <c r="B2372" s="289" t="s">
        <v>792</v>
      </c>
      <c r="C2372" s="289" t="s">
        <v>117</v>
      </c>
      <c r="D2372" s="289" t="s">
        <v>9</v>
      </c>
      <c r="E2372" s="290">
        <v>700</v>
      </c>
      <c r="F2372" s="291">
        <f t="shared" si="86"/>
        <v>1.0671431206618727</v>
      </c>
      <c r="G2372" s="291">
        <f t="shared" si="87"/>
        <v>1.1968862491277692</v>
      </c>
      <c r="H2372" s="289">
        <v>584.85090000000002</v>
      </c>
      <c r="I2372" s="289" t="s">
        <v>58</v>
      </c>
      <c r="J2372" s="289" t="s">
        <v>491</v>
      </c>
      <c r="K2372" s="289" t="s">
        <v>2349</v>
      </c>
      <c r="L2372" s="292" t="s">
        <v>1071</v>
      </c>
      <c r="M2372" s="91" t="s">
        <v>492</v>
      </c>
    </row>
    <row r="2373" spans="1:13" x14ac:dyDescent="0.2">
      <c r="A2373" s="293">
        <v>42255</v>
      </c>
      <c r="B2373" s="289" t="s">
        <v>2487</v>
      </c>
      <c r="C2373" s="289" t="s">
        <v>117</v>
      </c>
      <c r="D2373" s="289" t="s">
        <v>8</v>
      </c>
      <c r="E2373" s="290">
        <v>1800</v>
      </c>
      <c r="F2373" s="291">
        <f t="shared" si="86"/>
        <v>2.7440823102733867</v>
      </c>
      <c r="G2373" s="291">
        <f t="shared" si="87"/>
        <v>3.0777074977571206</v>
      </c>
      <c r="H2373" s="289">
        <v>584.85090000000002</v>
      </c>
      <c r="I2373" s="289" t="s">
        <v>12</v>
      </c>
      <c r="J2373" s="289" t="s">
        <v>491</v>
      </c>
      <c r="K2373" s="289" t="s">
        <v>2350</v>
      </c>
      <c r="L2373" s="292" t="s">
        <v>1071</v>
      </c>
      <c r="M2373" s="91" t="s">
        <v>492</v>
      </c>
    </row>
    <row r="2374" spans="1:13" x14ac:dyDescent="0.2">
      <c r="A2374" s="293">
        <v>42255</v>
      </c>
      <c r="B2374" s="289" t="s">
        <v>263</v>
      </c>
      <c r="C2374" s="289" t="s">
        <v>237</v>
      </c>
      <c r="D2374" s="289" t="s">
        <v>8</v>
      </c>
      <c r="E2374" s="290">
        <v>1500</v>
      </c>
      <c r="F2374" s="291">
        <f t="shared" si="86"/>
        <v>2.2867352585611558</v>
      </c>
      <c r="G2374" s="291">
        <f t="shared" si="87"/>
        <v>2.5647562481309336</v>
      </c>
      <c r="H2374" s="289">
        <v>584.85090000000002</v>
      </c>
      <c r="I2374" s="289" t="s">
        <v>12</v>
      </c>
      <c r="J2374" s="289" t="s">
        <v>491</v>
      </c>
      <c r="K2374" s="289" t="s">
        <v>2350</v>
      </c>
      <c r="L2374" s="292" t="s">
        <v>1071</v>
      </c>
      <c r="M2374" s="91" t="s">
        <v>492</v>
      </c>
    </row>
    <row r="2375" spans="1:13" x14ac:dyDescent="0.2">
      <c r="A2375" s="293">
        <v>42255</v>
      </c>
      <c r="B2375" s="289" t="s">
        <v>2488</v>
      </c>
      <c r="C2375" s="289" t="s">
        <v>117</v>
      </c>
      <c r="D2375" s="289" t="s">
        <v>8</v>
      </c>
      <c r="E2375" s="290">
        <v>1800</v>
      </c>
      <c r="F2375" s="291">
        <f t="shared" si="86"/>
        <v>2.7440823102733867</v>
      </c>
      <c r="G2375" s="291">
        <f t="shared" si="87"/>
        <v>3.0777074977571206</v>
      </c>
      <c r="H2375" s="289">
        <v>584.85090000000002</v>
      </c>
      <c r="I2375" s="289" t="s">
        <v>12</v>
      </c>
      <c r="J2375" s="289" t="s">
        <v>491</v>
      </c>
      <c r="K2375" s="289" t="s">
        <v>2350</v>
      </c>
      <c r="L2375" s="292" t="s">
        <v>1071</v>
      </c>
      <c r="M2375" s="91" t="s">
        <v>492</v>
      </c>
    </row>
    <row r="2376" spans="1:13" x14ac:dyDescent="0.2">
      <c r="A2376" s="293">
        <v>42256</v>
      </c>
      <c r="B2376" s="289" t="s">
        <v>2396</v>
      </c>
      <c r="C2376" s="289" t="s">
        <v>158</v>
      </c>
      <c r="D2376" s="289" t="s">
        <v>9</v>
      </c>
      <c r="E2376" s="290">
        <v>294550</v>
      </c>
      <c r="F2376" s="291">
        <f t="shared" si="86"/>
        <v>449.03858027279227</v>
      </c>
      <c r="G2376" s="291">
        <f t="shared" si="87"/>
        <v>503.63263525797771</v>
      </c>
      <c r="H2376" s="289">
        <v>584.85090000000002</v>
      </c>
      <c r="I2376" s="289" t="s">
        <v>1905</v>
      </c>
      <c r="J2376" s="289" t="s">
        <v>491</v>
      </c>
      <c r="K2376" s="289" t="s">
        <v>2397</v>
      </c>
      <c r="L2376" s="292" t="s">
        <v>1071</v>
      </c>
      <c r="M2376" s="91" t="s">
        <v>492</v>
      </c>
    </row>
    <row r="2377" spans="1:13" x14ac:dyDescent="0.2">
      <c r="A2377" s="293">
        <v>42256</v>
      </c>
      <c r="B2377" s="289" t="s">
        <v>2413</v>
      </c>
      <c r="C2377" s="289" t="s">
        <v>117</v>
      </c>
      <c r="D2377" s="289" t="s">
        <v>11</v>
      </c>
      <c r="E2377" s="290">
        <v>500</v>
      </c>
      <c r="F2377" s="291">
        <f t="shared" si="86"/>
        <v>0.76224508618705189</v>
      </c>
      <c r="G2377" s="291">
        <f t="shared" si="87"/>
        <v>0.85491874937697787</v>
      </c>
      <c r="H2377" s="289">
        <v>584.85090000000002</v>
      </c>
      <c r="I2377" s="289" t="s">
        <v>61</v>
      </c>
      <c r="J2377" s="289" t="s">
        <v>491</v>
      </c>
      <c r="K2377" s="289" t="s">
        <v>2352</v>
      </c>
      <c r="L2377" s="292" t="s">
        <v>1071</v>
      </c>
      <c r="M2377" s="91" t="s">
        <v>492</v>
      </c>
    </row>
    <row r="2378" spans="1:13" x14ac:dyDescent="0.2">
      <c r="A2378" s="293">
        <v>42256</v>
      </c>
      <c r="B2378" s="289" t="s">
        <v>1907</v>
      </c>
      <c r="C2378" s="289" t="s">
        <v>117</v>
      </c>
      <c r="D2378" s="289" t="s">
        <v>11</v>
      </c>
      <c r="E2378" s="290">
        <v>400</v>
      </c>
      <c r="F2378" s="291">
        <f t="shared" si="86"/>
        <v>0.60979606894964156</v>
      </c>
      <c r="G2378" s="291">
        <f t="shared" si="87"/>
        <v>0.68393499950158232</v>
      </c>
      <c r="H2378" s="289">
        <v>584.85090000000002</v>
      </c>
      <c r="I2378" s="289" t="s">
        <v>61</v>
      </c>
      <c r="J2378" s="289" t="s">
        <v>491</v>
      </c>
      <c r="K2378" s="289" t="s">
        <v>2352</v>
      </c>
      <c r="L2378" s="292" t="s">
        <v>1071</v>
      </c>
      <c r="M2378" s="91" t="s">
        <v>492</v>
      </c>
    </row>
    <row r="2379" spans="1:13" x14ac:dyDescent="0.2">
      <c r="A2379" s="293">
        <v>42256</v>
      </c>
      <c r="B2379" s="289" t="s">
        <v>2424</v>
      </c>
      <c r="C2379" s="289" t="s">
        <v>117</v>
      </c>
      <c r="D2379" s="289" t="s">
        <v>15</v>
      </c>
      <c r="E2379" s="290">
        <v>1500</v>
      </c>
      <c r="F2379" s="291">
        <f t="shared" si="86"/>
        <v>2.2867352585611558</v>
      </c>
      <c r="G2379" s="291">
        <f t="shared" si="87"/>
        <v>2.5647562481309336</v>
      </c>
      <c r="H2379" s="289">
        <v>584.85090000000002</v>
      </c>
      <c r="I2379" s="289" t="s">
        <v>16</v>
      </c>
      <c r="J2379" s="289" t="s">
        <v>491</v>
      </c>
      <c r="K2379" s="289" t="s">
        <v>2353</v>
      </c>
      <c r="L2379" s="292" t="s">
        <v>1071</v>
      </c>
      <c r="M2379" s="91" t="s">
        <v>492</v>
      </c>
    </row>
    <row r="2380" spans="1:13" x14ac:dyDescent="0.2">
      <c r="A2380" s="293">
        <v>42256</v>
      </c>
      <c r="B2380" s="289" t="s">
        <v>2425</v>
      </c>
      <c r="C2380" s="289" t="s">
        <v>117</v>
      </c>
      <c r="D2380" s="289" t="s">
        <v>15</v>
      </c>
      <c r="E2380" s="290">
        <v>1800</v>
      </c>
      <c r="F2380" s="291">
        <f t="shared" si="86"/>
        <v>2.7440823102733867</v>
      </c>
      <c r="G2380" s="291">
        <f t="shared" si="87"/>
        <v>3.0777074977571206</v>
      </c>
      <c r="H2380" s="289">
        <v>584.85090000000002</v>
      </c>
      <c r="I2380" s="289" t="s">
        <v>16</v>
      </c>
      <c r="J2380" s="289" t="s">
        <v>491</v>
      </c>
      <c r="K2380" s="289" t="s">
        <v>2353</v>
      </c>
      <c r="L2380" s="292" t="s">
        <v>1071</v>
      </c>
      <c r="M2380" s="91" t="s">
        <v>492</v>
      </c>
    </row>
    <row r="2381" spans="1:13" x14ac:dyDescent="0.2">
      <c r="A2381" s="293">
        <v>42256</v>
      </c>
      <c r="B2381" s="289" t="s">
        <v>2489</v>
      </c>
      <c r="C2381" s="289" t="s">
        <v>117</v>
      </c>
      <c r="D2381" s="289" t="s">
        <v>8</v>
      </c>
      <c r="E2381" s="290">
        <v>1800</v>
      </c>
      <c r="F2381" s="291">
        <f t="shared" si="86"/>
        <v>2.7440823102733867</v>
      </c>
      <c r="G2381" s="291">
        <f t="shared" si="87"/>
        <v>3.0777074977571206</v>
      </c>
      <c r="H2381" s="289">
        <v>584.85090000000002</v>
      </c>
      <c r="I2381" s="289" t="s">
        <v>12</v>
      </c>
      <c r="J2381" s="289" t="s">
        <v>491</v>
      </c>
      <c r="K2381" s="289" t="s">
        <v>2354</v>
      </c>
      <c r="L2381" s="292" t="s">
        <v>1071</v>
      </c>
      <c r="M2381" s="91" t="s">
        <v>492</v>
      </c>
    </row>
    <row r="2382" spans="1:13" x14ac:dyDescent="0.2">
      <c r="A2382" s="293">
        <v>42256</v>
      </c>
      <c r="B2382" s="289" t="s">
        <v>263</v>
      </c>
      <c r="C2382" s="289" t="s">
        <v>237</v>
      </c>
      <c r="D2382" s="289" t="s">
        <v>8</v>
      </c>
      <c r="E2382" s="290">
        <v>1300</v>
      </c>
      <c r="F2382" s="291">
        <f t="shared" si="86"/>
        <v>1.9818372240863349</v>
      </c>
      <c r="G2382" s="291">
        <f t="shared" si="87"/>
        <v>2.2227887483801427</v>
      </c>
      <c r="H2382" s="289">
        <v>584.85090000000002</v>
      </c>
      <c r="I2382" s="289" t="s">
        <v>12</v>
      </c>
      <c r="J2382" s="289" t="s">
        <v>491</v>
      </c>
      <c r="K2382" s="289" t="s">
        <v>2354</v>
      </c>
      <c r="L2382" s="292" t="s">
        <v>1071</v>
      </c>
      <c r="M2382" s="91" t="s">
        <v>492</v>
      </c>
    </row>
    <row r="2383" spans="1:13" x14ac:dyDescent="0.2">
      <c r="A2383" s="293">
        <v>42256</v>
      </c>
      <c r="B2383" s="289" t="s">
        <v>2490</v>
      </c>
      <c r="C2383" s="289" t="s">
        <v>117</v>
      </c>
      <c r="D2383" s="289" t="s">
        <v>8</v>
      </c>
      <c r="E2383" s="290">
        <v>1800</v>
      </c>
      <c r="F2383" s="291">
        <f t="shared" si="86"/>
        <v>2.7440823102733867</v>
      </c>
      <c r="G2383" s="291">
        <f t="shared" si="87"/>
        <v>3.0777074977571206</v>
      </c>
      <c r="H2383" s="289">
        <v>584.85090000000002</v>
      </c>
      <c r="I2383" s="289" t="s">
        <v>12</v>
      </c>
      <c r="J2383" s="289" t="s">
        <v>491</v>
      </c>
      <c r="K2383" s="289" t="s">
        <v>2354</v>
      </c>
      <c r="L2383" s="292" t="s">
        <v>1071</v>
      </c>
      <c r="M2383" s="91" t="s">
        <v>492</v>
      </c>
    </row>
    <row r="2384" spans="1:13" x14ac:dyDescent="0.2">
      <c r="A2384" s="293">
        <v>42257</v>
      </c>
      <c r="B2384" s="289" t="s">
        <v>2009</v>
      </c>
      <c r="C2384" s="289" t="s">
        <v>117</v>
      </c>
      <c r="D2384" s="289" t="s">
        <v>8</v>
      </c>
      <c r="E2384" s="290">
        <v>2000</v>
      </c>
      <c r="F2384" s="291">
        <f t="shared" si="86"/>
        <v>3.0489803447482076</v>
      </c>
      <c r="G2384" s="291">
        <f t="shared" si="87"/>
        <v>3.4196749975079115</v>
      </c>
      <c r="H2384" s="289">
        <v>584.85090000000002</v>
      </c>
      <c r="I2384" s="289" t="s">
        <v>59</v>
      </c>
      <c r="J2384" s="289" t="s">
        <v>491</v>
      </c>
      <c r="K2384" s="289" t="s">
        <v>2355</v>
      </c>
      <c r="L2384" s="292" t="s">
        <v>1071</v>
      </c>
      <c r="M2384" s="91" t="s">
        <v>492</v>
      </c>
    </row>
    <row r="2385" spans="1:13" x14ac:dyDescent="0.2">
      <c r="A2385" s="293">
        <v>42257</v>
      </c>
      <c r="B2385" s="289" t="s">
        <v>2010</v>
      </c>
      <c r="C2385" s="289" t="s">
        <v>117</v>
      </c>
      <c r="D2385" s="289" t="s">
        <v>8</v>
      </c>
      <c r="E2385" s="290">
        <v>2000</v>
      </c>
      <c r="F2385" s="291">
        <f t="shared" si="86"/>
        <v>3.0489803447482076</v>
      </c>
      <c r="G2385" s="291">
        <f t="shared" si="87"/>
        <v>3.4196749975079115</v>
      </c>
      <c r="H2385" s="289">
        <v>584.85090000000002</v>
      </c>
      <c r="I2385" s="289" t="s">
        <v>59</v>
      </c>
      <c r="J2385" s="289" t="s">
        <v>491</v>
      </c>
      <c r="K2385" s="289" t="s">
        <v>2355</v>
      </c>
      <c r="L2385" s="292" t="s">
        <v>1071</v>
      </c>
      <c r="M2385" s="91" t="s">
        <v>492</v>
      </c>
    </row>
    <row r="2386" spans="1:13" x14ac:dyDescent="0.2">
      <c r="A2386" s="293">
        <v>42257</v>
      </c>
      <c r="B2386" s="289" t="s">
        <v>2491</v>
      </c>
      <c r="C2386" s="289" t="s">
        <v>117</v>
      </c>
      <c r="D2386" s="289" t="s">
        <v>8</v>
      </c>
      <c r="E2386" s="290">
        <v>1500</v>
      </c>
      <c r="F2386" s="291">
        <f t="shared" si="86"/>
        <v>2.2867352585611558</v>
      </c>
      <c r="G2386" s="291">
        <f t="shared" si="87"/>
        <v>2.5647562481309336</v>
      </c>
      <c r="H2386" s="289">
        <v>584.85090000000002</v>
      </c>
      <c r="I2386" s="289" t="s">
        <v>12</v>
      </c>
      <c r="J2386" s="289" t="s">
        <v>491</v>
      </c>
      <c r="K2386" s="289" t="s">
        <v>2507</v>
      </c>
      <c r="L2386" s="292" t="s">
        <v>1071</v>
      </c>
      <c r="M2386" s="91" t="s">
        <v>492</v>
      </c>
    </row>
    <row r="2387" spans="1:13" x14ac:dyDescent="0.2">
      <c r="A2387" s="293">
        <v>42257</v>
      </c>
      <c r="B2387" s="289" t="s">
        <v>263</v>
      </c>
      <c r="C2387" s="289" t="s">
        <v>237</v>
      </c>
      <c r="D2387" s="289" t="s">
        <v>8</v>
      </c>
      <c r="E2387" s="290">
        <v>1500</v>
      </c>
      <c r="F2387" s="291">
        <f t="shared" si="86"/>
        <v>2.2867352585611558</v>
      </c>
      <c r="G2387" s="291">
        <f t="shared" si="87"/>
        <v>2.5647562481309336</v>
      </c>
      <c r="H2387" s="289">
        <v>584.85090000000002</v>
      </c>
      <c r="I2387" s="289" t="s">
        <v>12</v>
      </c>
      <c r="J2387" s="289" t="s">
        <v>491</v>
      </c>
      <c r="K2387" s="289" t="s">
        <v>2507</v>
      </c>
      <c r="L2387" s="292" t="s">
        <v>1071</v>
      </c>
      <c r="M2387" s="91" t="s">
        <v>492</v>
      </c>
    </row>
    <row r="2388" spans="1:13" x14ac:dyDescent="0.2">
      <c r="A2388" s="293">
        <v>42257</v>
      </c>
      <c r="B2388" s="289" t="s">
        <v>2492</v>
      </c>
      <c r="C2388" s="289" t="s">
        <v>117</v>
      </c>
      <c r="D2388" s="289" t="s">
        <v>8</v>
      </c>
      <c r="E2388" s="290">
        <v>1500</v>
      </c>
      <c r="F2388" s="291">
        <f t="shared" si="86"/>
        <v>2.2867352585611558</v>
      </c>
      <c r="G2388" s="291">
        <f t="shared" si="87"/>
        <v>2.5647562481309336</v>
      </c>
      <c r="H2388" s="289">
        <v>584.85090000000002</v>
      </c>
      <c r="I2388" s="289" t="s">
        <v>12</v>
      </c>
      <c r="J2388" s="289" t="s">
        <v>491</v>
      </c>
      <c r="K2388" s="289" t="s">
        <v>2507</v>
      </c>
      <c r="L2388" s="292" t="s">
        <v>1071</v>
      </c>
      <c r="M2388" s="91" t="s">
        <v>492</v>
      </c>
    </row>
    <row r="2389" spans="1:13" x14ac:dyDescent="0.2">
      <c r="A2389" s="293">
        <v>42258</v>
      </c>
      <c r="B2389" s="289" t="s">
        <v>2444</v>
      </c>
      <c r="C2389" s="289" t="s">
        <v>140</v>
      </c>
      <c r="D2389" s="289" t="s">
        <v>9</v>
      </c>
      <c r="E2389" s="290">
        <v>6670</v>
      </c>
      <c r="F2389" s="291">
        <f t="shared" si="86"/>
        <v>10.168349449735272</v>
      </c>
      <c r="G2389" s="291">
        <f t="shared" si="87"/>
        <v>11.404616116688885</v>
      </c>
      <c r="H2389" s="289">
        <v>584.85090000000002</v>
      </c>
      <c r="I2389" s="289" t="s">
        <v>58</v>
      </c>
      <c r="J2389" s="289" t="s">
        <v>491</v>
      </c>
      <c r="K2389" s="289" t="s">
        <v>2356</v>
      </c>
      <c r="L2389" s="292" t="s">
        <v>1071</v>
      </c>
      <c r="M2389" s="91" t="s">
        <v>492</v>
      </c>
    </row>
    <row r="2390" spans="1:13" x14ac:dyDescent="0.2">
      <c r="A2390" s="293">
        <v>42258</v>
      </c>
      <c r="B2390" s="289" t="s">
        <v>2445</v>
      </c>
      <c r="C2390" s="289" t="s">
        <v>136</v>
      </c>
      <c r="D2390" s="289" t="s">
        <v>9</v>
      </c>
      <c r="E2390" s="290">
        <v>2000</v>
      </c>
      <c r="F2390" s="291">
        <f t="shared" si="86"/>
        <v>3.0489803447482076</v>
      </c>
      <c r="G2390" s="291">
        <f t="shared" si="87"/>
        <v>3.4196749975079115</v>
      </c>
      <c r="H2390" s="289">
        <v>584.85090000000002</v>
      </c>
      <c r="I2390" s="289" t="s">
        <v>58</v>
      </c>
      <c r="J2390" s="289" t="s">
        <v>491</v>
      </c>
      <c r="K2390" s="289" t="s">
        <v>2357</v>
      </c>
      <c r="L2390" s="292" t="s">
        <v>1071</v>
      </c>
      <c r="M2390" s="91" t="s">
        <v>492</v>
      </c>
    </row>
    <row r="2391" spans="1:13" x14ac:dyDescent="0.2">
      <c r="A2391" s="293">
        <v>42258</v>
      </c>
      <c r="B2391" s="289" t="s">
        <v>2446</v>
      </c>
      <c r="C2391" s="289" t="s">
        <v>117</v>
      </c>
      <c r="D2391" s="289" t="s">
        <v>9</v>
      </c>
      <c r="E2391" s="290">
        <v>600</v>
      </c>
      <c r="F2391" s="291">
        <f t="shared" si="86"/>
        <v>0.91469410342446233</v>
      </c>
      <c r="G2391" s="291">
        <f t="shared" si="87"/>
        <v>1.0259024992523735</v>
      </c>
      <c r="H2391" s="289">
        <v>584.85090000000002</v>
      </c>
      <c r="I2391" s="289" t="s">
        <v>58</v>
      </c>
      <c r="J2391" s="289" t="s">
        <v>491</v>
      </c>
      <c r="K2391" s="289" t="s">
        <v>2359</v>
      </c>
      <c r="L2391" s="292" t="s">
        <v>1071</v>
      </c>
      <c r="M2391" s="91" t="s">
        <v>492</v>
      </c>
    </row>
    <row r="2392" spans="1:13" x14ac:dyDescent="0.2">
      <c r="A2392" s="293">
        <v>42258</v>
      </c>
      <c r="B2392" s="289" t="s">
        <v>2447</v>
      </c>
      <c r="C2392" s="289" t="s">
        <v>117</v>
      </c>
      <c r="D2392" s="289" t="s">
        <v>9</v>
      </c>
      <c r="E2392" s="290">
        <v>600</v>
      </c>
      <c r="F2392" s="291">
        <f t="shared" si="86"/>
        <v>0.91469410342446233</v>
      </c>
      <c r="G2392" s="291">
        <f t="shared" si="87"/>
        <v>1.0259024992523735</v>
      </c>
      <c r="H2392" s="289">
        <v>584.85090000000002</v>
      </c>
      <c r="I2392" s="289" t="s">
        <v>58</v>
      </c>
      <c r="J2392" s="289" t="s">
        <v>491</v>
      </c>
      <c r="K2392" s="289" t="s">
        <v>2359</v>
      </c>
      <c r="L2392" s="292" t="s">
        <v>1071</v>
      </c>
      <c r="M2392" s="91" t="s">
        <v>492</v>
      </c>
    </row>
    <row r="2393" spans="1:13" x14ac:dyDescent="0.2">
      <c r="A2393" s="293">
        <v>42258</v>
      </c>
      <c r="B2393" s="289" t="s">
        <v>2448</v>
      </c>
      <c r="C2393" s="289" t="s">
        <v>2438</v>
      </c>
      <c r="D2393" s="289" t="s">
        <v>9</v>
      </c>
      <c r="E2393" s="290">
        <v>1441</v>
      </c>
      <c r="F2393" s="291">
        <f t="shared" si="86"/>
        <v>2.1967903383910836</v>
      </c>
      <c r="G2393" s="291">
        <f t="shared" si="87"/>
        <v>2.4638758357044503</v>
      </c>
      <c r="H2393" s="289">
        <v>584.85090000000002</v>
      </c>
      <c r="I2393" s="289" t="s">
        <v>58</v>
      </c>
      <c r="J2393" s="289" t="s">
        <v>491</v>
      </c>
      <c r="K2393" s="289" t="s">
        <v>2359</v>
      </c>
      <c r="L2393" s="292" t="s">
        <v>1071</v>
      </c>
      <c r="M2393" s="91" t="s">
        <v>492</v>
      </c>
    </row>
    <row r="2394" spans="1:13" x14ac:dyDescent="0.2">
      <c r="A2394" s="293">
        <v>42258</v>
      </c>
      <c r="B2394" s="289" t="s">
        <v>2449</v>
      </c>
      <c r="C2394" s="289" t="s">
        <v>2438</v>
      </c>
      <c r="D2394" s="289" t="s">
        <v>9</v>
      </c>
      <c r="E2394" s="290">
        <v>1271</v>
      </c>
      <c r="F2394" s="291">
        <f t="shared" si="86"/>
        <v>1.9376270090874859</v>
      </c>
      <c r="G2394" s="291">
        <f t="shared" si="87"/>
        <v>2.173203460916278</v>
      </c>
      <c r="H2394" s="289">
        <v>584.85090000000002</v>
      </c>
      <c r="I2394" s="289" t="s">
        <v>58</v>
      </c>
      <c r="J2394" s="289" t="s">
        <v>491</v>
      </c>
      <c r="K2394" s="289" t="s">
        <v>2359</v>
      </c>
      <c r="L2394" s="292" t="s">
        <v>1071</v>
      </c>
      <c r="M2394" s="91" t="s">
        <v>492</v>
      </c>
    </row>
    <row r="2395" spans="1:13" x14ac:dyDescent="0.2">
      <c r="A2395" s="293">
        <v>42258</v>
      </c>
      <c r="B2395" s="289" t="s">
        <v>2450</v>
      </c>
      <c r="C2395" s="289" t="s">
        <v>2438</v>
      </c>
      <c r="D2395" s="289" t="s">
        <v>9</v>
      </c>
      <c r="E2395" s="290">
        <v>826</v>
      </c>
      <c r="F2395" s="291">
        <f t="shared" si="86"/>
        <v>1.2592288823810098</v>
      </c>
      <c r="G2395" s="291">
        <f t="shared" si="87"/>
        <v>1.4123257739707675</v>
      </c>
      <c r="H2395" s="289">
        <v>584.85090000000002</v>
      </c>
      <c r="I2395" s="289" t="s">
        <v>58</v>
      </c>
      <c r="J2395" s="289" t="s">
        <v>491</v>
      </c>
      <c r="K2395" s="289" t="s">
        <v>2359</v>
      </c>
      <c r="L2395" s="292" t="s">
        <v>1071</v>
      </c>
      <c r="M2395" s="91" t="s">
        <v>492</v>
      </c>
    </row>
    <row r="2396" spans="1:13" x14ac:dyDescent="0.2">
      <c r="A2396" s="293">
        <v>42258</v>
      </c>
      <c r="B2396" s="289" t="s">
        <v>2451</v>
      </c>
      <c r="C2396" s="289" t="s">
        <v>2438</v>
      </c>
      <c r="D2396" s="289" t="s">
        <v>9</v>
      </c>
      <c r="E2396" s="290">
        <v>4576</v>
      </c>
      <c r="F2396" s="291">
        <f t="shared" si="86"/>
        <v>6.9760670287838993</v>
      </c>
      <c r="G2396" s="291">
        <f t="shared" si="87"/>
        <v>7.8242163942981016</v>
      </c>
      <c r="H2396" s="289">
        <v>584.85090000000002</v>
      </c>
      <c r="I2396" s="289" t="s">
        <v>58</v>
      </c>
      <c r="J2396" s="289" t="s">
        <v>491</v>
      </c>
      <c r="K2396" s="289" t="s">
        <v>2359</v>
      </c>
      <c r="L2396" s="292" t="s">
        <v>1071</v>
      </c>
      <c r="M2396" s="91" t="s">
        <v>492</v>
      </c>
    </row>
    <row r="2397" spans="1:13" x14ac:dyDescent="0.2">
      <c r="A2397" s="293">
        <v>42258</v>
      </c>
      <c r="B2397" s="289" t="s">
        <v>2452</v>
      </c>
      <c r="C2397" s="289" t="s">
        <v>2438</v>
      </c>
      <c r="D2397" s="289" t="s">
        <v>9</v>
      </c>
      <c r="E2397" s="290">
        <v>6610</v>
      </c>
      <c r="F2397" s="291">
        <f t="shared" ref="F2397:F2460" si="88">E2397/655.957</f>
        <v>10.076880039392826</v>
      </c>
      <c r="G2397" s="291">
        <f t="shared" ref="G2397:G2460" si="89">E2397/H2397</f>
        <v>11.302025866763648</v>
      </c>
      <c r="H2397" s="289">
        <v>584.85090000000002</v>
      </c>
      <c r="I2397" s="289" t="s">
        <v>58</v>
      </c>
      <c r="J2397" s="289" t="s">
        <v>491</v>
      </c>
      <c r="K2397" s="289" t="s">
        <v>2359</v>
      </c>
      <c r="L2397" s="292" t="s">
        <v>1071</v>
      </c>
      <c r="M2397" s="91" t="s">
        <v>492</v>
      </c>
    </row>
    <row r="2398" spans="1:13" x14ac:dyDescent="0.2">
      <c r="A2398" s="293">
        <v>42258</v>
      </c>
      <c r="B2398" s="289" t="s">
        <v>2453</v>
      </c>
      <c r="C2398" s="289" t="s">
        <v>2438</v>
      </c>
      <c r="D2398" s="289" t="s">
        <v>9</v>
      </c>
      <c r="E2398" s="290">
        <v>8983</v>
      </c>
      <c r="F2398" s="291">
        <f t="shared" si="88"/>
        <v>13.694495218436575</v>
      </c>
      <c r="G2398" s="291">
        <f t="shared" si="89"/>
        <v>15.359470251306785</v>
      </c>
      <c r="H2398" s="289">
        <v>584.85090000000002</v>
      </c>
      <c r="I2398" s="289" t="s">
        <v>58</v>
      </c>
      <c r="J2398" s="289" t="s">
        <v>491</v>
      </c>
      <c r="K2398" s="289" t="s">
        <v>2359</v>
      </c>
      <c r="L2398" s="292" t="s">
        <v>1071</v>
      </c>
      <c r="M2398" s="91" t="s">
        <v>492</v>
      </c>
    </row>
    <row r="2399" spans="1:13" x14ac:dyDescent="0.2">
      <c r="A2399" s="293">
        <v>42258</v>
      </c>
      <c r="B2399" s="289" t="s">
        <v>2454</v>
      </c>
      <c r="C2399" s="289" t="s">
        <v>158</v>
      </c>
      <c r="D2399" s="289" t="s">
        <v>9</v>
      </c>
      <c r="E2399" s="290">
        <v>4268</v>
      </c>
      <c r="F2399" s="291">
        <f t="shared" si="88"/>
        <v>6.5065240556926751</v>
      </c>
      <c r="G2399" s="291">
        <f t="shared" si="89"/>
        <v>7.2975864446818832</v>
      </c>
      <c r="H2399" s="289">
        <v>584.85090000000002</v>
      </c>
      <c r="I2399" s="289" t="s">
        <v>58</v>
      </c>
      <c r="J2399" s="289" t="s">
        <v>491</v>
      </c>
      <c r="K2399" s="289" t="s">
        <v>2359</v>
      </c>
      <c r="L2399" s="292" t="s">
        <v>1071</v>
      </c>
      <c r="M2399" s="91" t="s">
        <v>492</v>
      </c>
    </row>
    <row r="2400" spans="1:13" x14ac:dyDescent="0.2">
      <c r="A2400" s="293">
        <v>42258</v>
      </c>
      <c r="B2400" s="289" t="s">
        <v>2455</v>
      </c>
      <c r="C2400" s="289" t="s">
        <v>2438</v>
      </c>
      <c r="D2400" s="289" t="s">
        <v>9</v>
      </c>
      <c r="E2400" s="290">
        <v>4600</v>
      </c>
      <c r="F2400" s="291">
        <f t="shared" si="88"/>
        <v>7.0126547929208778</v>
      </c>
      <c r="G2400" s="291">
        <f t="shared" si="89"/>
        <v>7.8652524942681969</v>
      </c>
      <c r="H2400" s="289">
        <v>584.85090000000002</v>
      </c>
      <c r="I2400" s="289" t="s">
        <v>58</v>
      </c>
      <c r="J2400" s="289" t="s">
        <v>491</v>
      </c>
      <c r="K2400" s="289" t="s">
        <v>2360</v>
      </c>
      <c r="L2400" s="292" t="s">
        <v>1071</v>
      </c>
      <c r="M2400" s="91" t="s">
        <v>492</v>
      </c>
    </row>
    <row r="2401" spans="1:13" x14ac:dyDescent="0.2">
      <c r="A2401" s="293">
        <v>42258</v>
      </c>
      <c r="B2401" s="289" t="s">
        <v>2456</v>
      </c>
      <c r="C2401" s="289" t="s">
        <v>2438</v>
      </c>
      <c r="D2401" s="289" t="s">
        <v>9</v>
      </c>
      <c r="E2401" s="290">
        <v>1150</v>
      </c>
      <c r="F2401" s="291">
        <f t="shared" si="88"/>
        <v>1.7531636982302194</v>
      </c>
      <c r="G2401" s="291">
        <f t="shared" si="89"/>
        <v>1.9663131235670492</v>
      </c>
      <c r="H2401" s="289">
        <v>584.85090000000002</v>
      </c>
      <c r="I2401" s="289" t="s">
        <v>58</v>
      </c>
      <c r="J2401" s="289" t="s">
        <v>491</v>
      </c>
      <c r="K2401" s="289" t="s">
        <v>2360</v>
      </c>
      <c r="L2401" s="292" t="s">
        <v>1071</v>
      </c>
      <c r="M2401" s="91" t="s">
        <v>492</v>
      </c>
    </row>
    <row r="2402" spans="1:13" x14ac:dyDescent="0.2">
      <c r="A2402" s="293">
        <v>42258</v>
      </c>
      <c r="B2402" s="289" t="s">
        <v>2457</v>
      </c>
      <c r="C2402" s="289" t="s">
        <v>2438</v>
      </c>
      <c r="D2402" s="289" t="s">
        <v>9</v>
      </c>
      <c r="E2402" s="290">
        <v>2300</v>
      </c>
      <c r="F2402" s="291">
        <f t="shared" si="88"/>
        <v>3.5063273964604389</v>
      </c>
      <c r="G2402" s="291">
        <f t="shared" si="89"/>
        <v>3.9326262471340985</v>
      </c>
      <c r="H2402" s="289">
        <v>584.85090000000002</v>
      </c>
      <c r="I2402" s="289" t="s">
        <v>58</v>
      </c>
      <c r="J2402" s="289" t="s">
        <v>491</v>
      </c>
      <c r="K2402" s="289" t="s">
        <v>2360</v>
      </c>
      <c r="L2402" s="292" t="s">
        <v>1071</v>
      </c>
      <c r="M2402" s="91" t="s">
        <v>492</v>
      </c>
    </row>
    <row r="2403" spans="1:13" x14ac:dyDescent="0.2">
      <c r="A2403" s="293">
        <v>42258</v>
      </c>
      <c r="B2403" s="289" t="s">
        <v>2458</v>
      </c>
      <c r="C2403" s="289" t="s">
        <v>2438</v>
      </c>
      <c r="D2403" s="289" t="s">
        <v>9</v>
      </c>
      <c r="E2403" s="290">
        <v>1600</v>
      </c>
      <c r="F2403" s="291">
        <f t="shared" si="88"/>
        <v>2.4391842757985662</v>
      </c>
      <c r="G2403" s="291">
        <f t="shared" si="89"/>
        <v>2.7357399980063293</v>
      </c>
      <c r="H2403" s="289">
        <v>584.85090000000002</v>
      </c>
      <c r="I2403" s="289" t="s">
        <v>58</v>
      </c>
      <c r="J2403" s="289" t="s">
        <v>491</v>
      </c>
      <c r="K2403" s="289" t="s">
        <v>2360</v>
      </c>
      <c r="L2403" s="292" t="s">
        <v>1071</v>
      </c>
      <c r="M2403" s="91" t="s">
        <v>492</v>
      </c>
    </row>
    <row r="2404" spans="1:13" x14ac:dyDescent="0.2">
      <c r="A2404" s="293">
        <v>42258</v>
      </c>
      <c r="B2404" s="289" t="s">
        <v>2459</v>
      </c>
      <c r="C2404" s="289" t="s">
        <v>2438</v>
      </c>
      <c r="D2404" s="289" t="s">
        <v>9</v>
      </c>
      <c r="E2404" s="290">
        <v>1750</v>
      </c>
      <c r="F2404" s="291">
        <f t="shared" si="88"/>
        <v>2.6678578016546814</v>
      </c>
      <c r="G2404" s="291">
        <f t="shared" si="89"/>
        <v>2.9922156228194225</v>
      </c>
      <c r="H2404" s="289">
        <v>584.85090000000002</v>
      </c>
      <c r="I2404" s="289" t="s">
        <v>58</v>
      </c>
      <c r="J2404" s="289" t="s">
        <v>491</v>
      </c>
      <c r="K2404" s="289" t="s">
        <v>2360</v>
      </c>
      <c r="L2404" s="292" t="s">
        <v>1071</v>
      </c>
      <c r="M2404" s="91" t="s">
        <v>492</v>
      </c>
    </row>
    <row r="2405" spans="1:13" x14ac:dyDescent="0.2">
      <c r="A2405" s="293">
        <v>42258</v>
      </c>
      <c r="B2405" s="289" t="s">
        <v>2460</v>
      </c>
      <c r="C2405" s="289" t="s">
        <v>2438</v>
      </c>
      <c r="D2405" s="289" t="s">
        <v>9</v>
      </c>
      <c r="E2405" s="290">
        <v>1900</v>
      </c>
      <c r="F2405" s="291">
        <f t="shared" si="88"/>
        <v>2.8965313275107971</v>
      </c>
      <c r="G2405" s="291">
        <f t="shared" si="89"/>
        <v>3.2486912476325163</v>
      </c>
      <c r="H2405" s="289">
        <v>584.85090000000002</v>
      </c>
      <c r="I2405" s="289" t="s">
        <v>58</v>
      </c>
      <c r="J2405" s="289" t="s">
        <v>491</v>
      </c>
      <c r="K2405" s="289" t="s">
        <v>2360</v>
      </c>
      <c r="L2405" s="292" t="s">
        <v>1071</v>
      </c>
      <c r="M2405" s="91" t="s">
        <v>492</v>
      </c>
    </row>
    <row r="2406" spans="1:13" x14ac:dyDescent="0.2">
      <c r="A2406" s="293">
        <v>42258</v>
      </c>
      <c r="B2406" s="289" t="s">
        <v>2461</v>
      </c>
      <c r="C2406" s="289" t="s">
        <v>2438</v>
      </c>
      <c r="D2406" s="289" t="s">
        <v>9</v>
      </c>
      <c r="E2406" s="290">
        <v>2500</v>
      </c>
      <c r="F2406" s="291">
        <f t="shared" si="88"/>
        <v>3.8112254309352593</v>
      </c>
      <c r="G2406" s="291">
        <f t="shared" si="89"/>
        <v>4.2745937468848894</v>
      </c>
      <c r="H2406" s="289">
        <v>584.85090000000002</v>
      </c>
      <c r="I2406" s="289" t="s">
        <v>58</v>
      </c>
      <c r="J2406" s="289" t="s">
        <v>491</v>
      </c>
      <c r="K2406" s="289" t="s">
        <v>2360</v>
      </c>
      <c r="L2406" s="292" t="s">
        <v>1071</v>
      </c>
      <c r="M2406" s="91" t="s">
        <v>492</v>
      </c>
    </row>
    <row r="2407" spans="1:13" x14ac:dyDescent="0.2">
      <c r="A2407" s="293">
        <v>42258</v>
      </c>
      <c r="B2407" s="289" t="s">
        <v>2462</v>
      </c>
      <c r="C2407" s="289" t="s">
        <v>2438</v>
      </c>
      <c r="D2407" s="289" t="s">
        <v>9</v>
      </c>
      <c r="E2407" s="290">
        <v>1000</v>
      </c>
      <c r="F2407" s="291">
        <f t="shared" si="88"/>
        <v>1.5244901723741038</v>
      </c>
      <c r="G2407" s="291">
        <f t="shared" si="89"/>
        <v>1.7098374987539557</v>
      </c>
      <c r="H2407" s="289">
        <v>584.85090000000002</v>
      </c>
      <c r="I2407" s="289" t="s">
        <v>58</v>
      </c>
      <c r="J2407" s="289" t="s">
        <v>491</v>
      </c>
      <c r="K2407" s="289" t="s">
        <v>2360</v>
      </c>
      <c r="L2407" s="292" t="s">
        <v>1071</v>
      </c>
      <c r="M2407" s="91" t="s">
        <v>492</v>
      </c>
    </row>
    <row r="2408" spans="1:13" x14ac:dyDescent="0.2">
      <c r="A2408" s="293">
        <v>42258</v>
      </c>
      <c r="B2408" s="289" t="s">
        <v>2463</v>
      </c>
      <c r="C2408" s="289" t="s">
        <v>2438</v>
      </c>
      <c r="D2408" s="289" t="s">
        <v>9</v>
      </c>
      <c r="E2408" s="290">
        <v>2800</v>
      </c>
      <c r="F2408" s="291">
        <f t="shared" si="88"/>
        <v>4.2685724826474907</v>
      </c>
      <c r="G2408" s="291">
        <f t="shared" si="89"/>
        <v>4.7875449965110768</v>
      </c>
      <c r="H2408" s="289">
        <v>584.85090000000002</v>
      </c>
      <c r="I2408" s="289" t="s">
        <v>58</v>
      </c>
      <c r="J2408" s="289" t="s">
        <v>491</v>
      </c>
      <c r="K2408" s="289" t="s">
        <v>2360</v>
      </c>
      <c r="L2408" s="292" t="s">
        <v>1071</v>
      </c>
      <c r="M2408" s="91" t="s">
        <v>492</v>
      </c>
    </row>
    <row r="2409" spans="1:13" x14ac:dyDescent="0.2">
      <c r="A2409" s="293">
        <v>42258</v>
      </c>
      <c r="B2409" s="289" t="s">
        <v>2464</v>
      </c>
      <c r="C2409" s="289" t="s">
        <v>2438</v>
      </c>
      <c r="D2409" s="289" t="s">
        <v>9</v>
      </c>
      <c r="E2409" s="290">
        <v>7700</v>
      </c>
      <c r="F2409" s="291">
        <f t="shared" si="88"/>
        <v>11.738574327280599</v>
      </c>
      <c r="G2409" s="291">
        <f t="shared" si="89"/>
        <v>13.16574874040546</v>
      </c>
      <c r="H2409" s="289">
        <v>584.85090000000002</v>
      </c>
      <c r="I2409" s="289" t="s">
        <v>58</v>
      </c>
      <c r="J2409" s="289" t="s">
        <v>491</v>
      </c>
      <c r="K2409" s="289" t="s">
        <v>2360</v>
      </c>
      <c r="L2409" s="292" t="s">
        <v>1071</v>
      </c>
      <c r="M2409" s="91" t="s">
        <v>492</v>
      </c>
    </row>
    <row r="2410" spans="1:13" x14ac:dyDescent="0.2">
      <c r="A2410" s="293">
        <v>42258</v>
      </c>
      <c r="B2410" s="289" t="s">
        <v>2465</v>
      </c>
      <c r="C2410" s="289" t="s">
        <v>2438</v>
      </c>
      <c r="D2410" s="289" t="s">
        <v>9</v>
      </c>
      <c r="E2410" s="290">
        <v>3500</v>
      </c>
      <c r="F2410" s="291">
        <f t="shared" si="88"/>
        <v>5.3357156033093629</v>
      </c>
      <c r="G2410" s="291">
        <f t="shared" si="89"/>
        <v>5.9844312456388451</v>
      </c>
      <c r="H2410" s="289">
        <v>584.85090000000002</v>
      </c>
      <c r="I2410" s="289" t="s">
        <v>58</v>
      </c>
      <c r="J2410" s="289" t="s">
        <v>491</v>
      </c>
      <c r="K2410" s="289" t="s">
        <v>2360</v>
      </c>
      <c r="L2410" s="292" t="s">
        <v>1071</v>
      </c>
      <c r="M2410" s="91" t="s">
        <v>492</v>
      </c>
    </row>
    <row r="2411" spans="1:13" x14ac:dyDescent="0.2">
      <c r="A2411" s="293">
        <v>42258</v>
      </c>
      <c r="B2411" s="289" t="s">
        <v>2466</v>
      </c>
      <c r="C2411" s="289" t="s">
        <v>2438</v>
      </c>
      <c r="D2411" s="289" t="s">
        <v>9</v>
      </c>
      <c r="E2411" s="290">
        <v>1500</v>
      </c>
      <c r="F2411" s="291">
        <f t="shared" si="88"/>
        <v>2.2867352585611558</v>
      </c>
      <c r="G2411" s="291">
        <f t="shared" si="89"/>
        <v>2.5647562481309336</v>
      </c>
      <c r="H2411" s="289">
        <v>584.85090000000002</v>
      </c>
      <c r="I2411" s="289" t="s">
        <v>58</v>
      </c>
      <c r="J2411" s="289" t="s">
        <v>491</v>
      </c>
      <c r="K2411" s="289" t="s">
        <v>2360</v>
      </c>
      <c r="L2411" s="292" t="s">
        <v>1071</v>
      </c>
      <c r="M2411" s="91" t="s">
        <v>492</v>
      </c>
    </row>
    <row r="2412" spans="1:13" x14ac:dyDescent="0.2">
      <c r="A2412" s="293">
        <v>42258</v>
      </c>
      <c r="B2412" s="289" t="s">
        <v>2467</v>
      </c>
      <c r="C2412" s="289" t="s">
        <v>2438</v>
      </c>
      <c r="D2412" s="289" t="s">
        <v>9</v>
      </c>
      <c r="E2412" s="290">
        <v>2200</v>
      </c>
      <c r="F2412" s="291">
        <f t="shared" si="88"/>
        <v>3.3538783792230284</v>
      </c>
      <c r="G2412" s="291">
        <f t="shared" si="89"/>
        <v>3.7616424972587028</v>
      </c>
      <c r="H2412" s="289">
        <v>584.85090000000002</v>
      </c>
      <c r="I2412" s="289" t="s">
        <v>58</v>
      </c>
      <c r="J2412" s="289" t="s">
        <v>491</v>
      </c>
      <c r="K2412" s="289" t="s">
        <v>2360</v>
      </c>
      <c r="L2412" s="292" t="s">
        <v>1071</v>
      </c>
      <c r="M2412" s="91" t="s">
        <v>492</v>
      </c>
    </row>
    <row r="2413" spans="1:13" x14ac:dyDescent="0.2">
      <c r="A2413" s="293">
        <v>42258</v>
      </c>
      <c r="B2413" s="289" t="s">
        <v>2468</v>
      </c>
      <c r="C2413" s="289" t="s">
        <v>2438</v>
      </c>
      <c r="D2413" s="289" t="s">
        <v>9</v>
      </c>
      <c r="E2413" s="290">
        <v>2200</v>
      </c>
      <c r="F2413" s="291">
        <f t="shared" si="88"/>
        <v>3.3538783792230284</v>
      </c>
      <c r="G2413" s="291">
        <f t="shared" si="89"/>
        <v>3.7616424972587028</v>
      </c>
      <c r="H2413" s="289">
        <v>584.85090000000002</v>
      </c>
      <c r="I2413" s="289" t="s">
        <v>58</v>
      </c>
      <c r="J2413" s="289" t="s">
        <v>491</v>
      </c>
      <c r="K2413" s="289" t="s">
        <v>2360</v>
      </c>
      <c r="L2413" s="292" t="s">
        <v>1071</v>
      </c>
      <c r="M2413" s="91" t="s">
        <v>492</v>
      </c>
    </row>
    <row r="2414" spans="1:13" x14ac:dyDescent="0.2">
      <c r="A2414" s="293">
        <v>42258</v>
      </c>
      <c r="B2414" s="289" t="s">
        <v>2469</v>
      </c>
      <c r="C2414" s="289" t="s">
        <v>2438</v>
      </c>
      <c r="D2414" s="289" t="s">
        <v>9</v>
      </c>
      <c r="E2414" s="290">
        <v>1500</v>
      </c>
      <c r="F2414" s="291">
        <f t="shared" si="88"/>
        <v>2.2867352585611558</v>
      </c>
      <c r="G2414" s="291">
        <f t="shared" si="89"/>
        <v>2.5647562481309336</v>
      </c>
      <c r="H2414" s="289">
        <v>584.85090000000002</v>
      </c>
      <c r="I2414" s="289" t="s">
        <v>58</v>
      </c>
      <c r="J2414" s="289" t="s">
        <v>491</v>
      </c>
      <c r="K2414" s="289" t="s">
        <v>2360</v>
      </c>
      <c r="L2414" s="292" t="s">
        <v>1071</v>
      </c>
      <c r="M2414" s="91" t="s">
        <v>492</v>
      </c>
    </row>
    <row r="2415" spans="1:13" x14ac:dyDescent="0.2">
      <c r="A2415" s="293">
        <v>42258</v>
      </c>
      <c r="B2415" s="289" t="s">
        <v>2470</v>
      </c>
      <c r="C2415" s="289" t="s">
        <v>2438</v>
      </c>
      <c r="D2415" s="289" t="s">
        <v>9</v>
      </c>
      <c r="E2415" s="290">
        <v>900</v>
      </c>
      <c r="F2415" s="291">
        <f t="shared" si="88"/>
        <v>1.3720411551366933</v>
      </c>
      <c r="G2415" s="291">
        <f t="shared" si="89"/>
        <v>1.5388537488785603</v>
      </c>
      <c r="H2415" s="289">
        <v>584.85090000000002</v>
      </c>
      <c r="I2415" s="289" t="s">
        <v>58</v>
      </c>
      <c r="J2415" s="289" t="s">
        <v>491</v>
      </c>
      <c r="K2415" s="289" t="s">
        <v>2360</v>
      </c>
      <c r="L2415" s="292" t="s">
        <v>1071</v>
      </c>
      <c r="M2415" s="91" t="s">
        <v>492</v>
      </c>
    </row>
    <row r="2416" spans="1:13" x14ac:dyDescent="0.2">
      <c r="A2416" s="293">
        <v>42258</v>
      </c>
      <c r="B2416" s="289" t="s">
        <v>2471</v>
      </c>
      <c r="C2416" s="289" t="s">
        <v>2438</v>
      </c>
      <c r="D2416" s="289" t="s">
        <v>9</v>
      </c>
      <c r="E2416" s="290">
        <v>1500</v>
      </c>
      <c r="F2416" s="291">
        <f t="shared" si="88"/>
        <v>2.2867352585611558</v>
      </c>
      <c r="G2416" s="291">
        <f t="shared" si="89"/>
        <v>2.5647562481309336</v>
      </c>
      <c r="H2416" s="289">
        <v>584.85090000000002</v>
      </c>
      <c r="I2416" s="289" t="s">
        <v>58</v>
      </c>
      <c r="J2416" s="289" t="s">
        <v>491</v>
      </c>
      <c r="K2416" s="289" t="s">
        <v>2360</v>
      </c>
      <c r="L2416" s="292" t="s">
        <v>1071</v>
      </c>
      <c r="M2416" s="91" t="s">
        <v>492</v>
      </c>
    </row>
    <row r="2417" spans="1:13" x14ac:dyDescent="0.2">
      <c r="A2417" s="293">
        <v>42258</v>
      </c>
      <c r="B2417" s="289" t="s">
        <v>2472</v>
      </c>
      <c r="C2417" s="289" t="s">
        <v>117</v>
      </c>
      <c r="D2417" s="289" t="s">
        <v>9</v>
      </c>
      <c r="E2417" s="290">
        <v>800</v>
      </c>
      <c r="F2417" s="291">
        <f t="shared" si="88"/>
        <v>1.2195921378992831</v>
      </c>
      <c r="G2417" s="291">
        <f t="shared" si="89"/>
        <v>1.3678699990031646</v>
      </c>
      <c r="H2417" s="289">
        <v>584.85090000000002</v>
      </c>
      <c r="I2417" s="289" t="s">
        <v>58</v>
      </c>
      <c r="J2417" s="289" t="s">
        <v>491</v>
      </c>
      <c r="K2417" s="289" t="s">
        <v>2360</v>
      </c>
      <c r="L2417" s="292" t="s">
        <v>1071</v>
      </c>
      <c r="M2417" s="91" t="s">
        <v>492</v>
      </c>
    </row>
    <row r="2418" spans="1:13" x14ac:dyDescent="0.2">
      <c r="A2418" s="293">
        <v>42258</v>
      </c>
      <c r="B2418" s="289" t="s">
        <v>2493</v>
      </c>
      <c r="C2418" s="289" t="s">
        <v>117</v>
      </c>
      <c r="D2418" s="289" t="s">
        <v>8</v>
      </c>
      <c r="E2418" s="290">
        <v>1800</v>
      </c>
      <c r="F2418" s="291">
        <f t="shared" si="88"/>
        <v>2.7440823102733867</v>
      </c>
      <c r="G2418" s="291">
        <f t="shared" si="89"/>
        <v>3.0777074977571206</v>
      </c>
      <c r="H2418" s="289">
        <v>584.85090000000002</v>
      </c>
      <c r="I2418" s="289" t="s">
        <v>12</v>
      </c>
      <c r="J2418" s="289" t="s">
        <v>491</v>
      </c>
      <c r="K2418" s="289" t="s">
        <v>2358</v>
      </c>
      <c r="L2418" s="292" t="s">
        <v>1071</v>
      </c>
      <c r="M2418" s="91" t="s">
        <v>492</v>
      </c>
    </row>
    <row r="2419" spans="1:13" x14ac:dyDescent="0.2">
      <c r="A2419" s="293">
        <v>42258</v>
      </c>
      <c r="B2419" s="289" t="s">
        <v>263</v>
      </c>
      <c r="C2419" s="289" t="s">
        <v>237</v>
      </c>
      <c r="D2419" s="289" t="s">
        <v>8</v>
      </c>
      <c r="E2419" s="290">
        <v>1300</v>
      </c>
      <c r="F2419" s="291">
        <f t="shared" si="88"/>
        <v>1.9818372240863349</v>
      </c>
      <c r="G2419" s="291">
        <f t="shared" si="89"/>
        <v>2.2227887483801427</v>
      </c>
      <c r="H2419" s="289">
        <v>584.85090000000002</v>
      </c>
      <c r="I2419" s="289" t="s">
        <v>12</v>
      </c>
      <c r="J2419" s="289" t="s">
        <v>491</v>
      </c>
      <c r="K2419" s="289" t="s">
        <v>2358</v>
      </c>
      <c r="L2419" s="292" t="s">
        <v>1071</v>
      </c>
      <c r="M2419" s="91" t="s">
        <v>492</v>
      </c>
    </row>
    <row r="2420" spans="1:13" x14ac:dyDescent="0.2">
      <c r="A2420" s="293">
        <v>42258</v>
      </c>
      <c r="B2420" s="289" t="s">
        <v>2494</v>
      </c>
      <c r="C2420" s="289" t="s">
        <v>117</v>
      </c>
      <c r="D2420" s="289" t="s">
        <v>8</v>
      </c>
      <c r="E2420" s="290">
        <v>1800</v>
      </c>
      <c r="F2420" s="291">
        <f t="shared" si="88"/>
        <v>2.7440823102733867</v>
      </c>
      <c r="G2420" s="291">
        <f t="shared" si="89"/>
        <v>3.0777074977571206</v>
      </c>
      <c r="H2420" s="289">
        <v>584.85090000000002</v>
      </c>
      <c r="I2420" s="289" t="s">
        <v>12</v>
      </c>
      <c r="J2420" s="289" t="s">
        <v>491</v>
      </c>
      <c r="K2420" s="289" t="s">
        <v>2358</v>
      </c>
      <c r="L2420" s="292" t="s">
        <v>1071</v>
      </c>
      <c r="M2420" s="91" t="s">
        <v>492</v>
      </c>
    </row>
    <row r="2421" spans="1:13" x14ac:dyDescent="0.2">
      <c r="A2421" s="293">
        <v>42262</v>
      </c>
      <c r="B2421" s="289" t="s">
        <v>2414</v>
      </c>
      <c r="C2421" s="289" t="s">
        <v>117</v>
      </c>
      <c r="D2421" s="289" t="s">
        <v>11</v>
      </c>
      <c r="E2421" s="290">
        <v>300</v>
      </c>
      <c r="F2421" s="291">
        <f t="shared" si="88"/>
        <v>0.45734705171223117</v>
      </c>
      <c r="G2421" s="291">
        <f t="shared" si="89"/>
        <v>0.51295124962618677</v>
      </c>
      <c r="H2421" s="289">
        <v>584.85090000000002</v>
      </c>
      <c r="I2421" s="289" t="s">
        <v>61</v>
      </c>
      <c r="J2421" s="289" t="s">
        <v>491</v>
      </c>
      <c r="K2421" s="289" t="s">
        <v>2362</v>
      </c>
      <c r="L2421" s="292" t="s">
        <v>1071</v>
      </c>
      <c r="M2421" s="91" t="s">
        <v>492</v>
      </c>
    </row>
    <row r="2422" spans="1:13" x14ac:dyDescent="0.2">
      <c r="A2422" s="293">
        <v>42262</v>
      </c>
      <c r="B2422" s="289" t="s">
        <v>1562</v>
      </c>
      <c r="C2422" s="289" t="s">
        <v>117</v>
      </c>
      <c r="D2422" s="289" t="s">
        <v>11</v>
      </c>
      <c r="E2422" s="290">
        <v>300</v>
      </c>
      <c r="F2422" s="291">
        <f t="shared" si="88"/>
        <v>0.45734705171223117</v>
      </c>
      <c r="G2422" s="291">
        <f t="shared" si="89"/>
        <v>0.51295124962618677</v>
      </c>
      <c r="H2422" s="289">
        <v>584.85090000000002</v>
      </c>
      <c r="I2422" s="289" t="s">
        <v>61</v>
      </c>
      <c r="J2422" s="289" t="s">
        <v>491</v>
      </c>
      <c r="K2422" s="289" t="s">
        <v>2362</v>
      </c>
      <c r="L2422" s="292" t="s">
        <v>1071</v>
      </c>
      <c r="M2422" s="91" t="s">
        <v>492</v>
      </c>
    </row>
    <row r="2423" spans="1:13" x14ac:dyDescent="0.2">
      <c r="A2423" s="293">
        <v>42262</v>
      </c>
      <c r="B2423" s="289" t="s">
        <v>2495</v>
      </c>
      <c r="C2423" s="289" t="s">
        <v>117</v>
      </c>
      <c r="D2423" s="289" t="s">
        <v>8</v>
      </c>
      <c r="E2423" s="290">
        <v>1800</v>
      </c>
      <c r="F2423" s="291">
        <f t="shared" si="88"/>
        <v>2.7440823102733867</v>
      </c>
      <c r="G2423" s="291">
        <f t="shared" si="89"/>
        <v>3.0777074977571206</v>
      </c>
      <c r="H2423" s="289">
        <v>584.85090000000002</v>
      </c>
      <c r="I2423" s="289" t="s">
        <v>12</v>
      </c>
      <c r="J2423" s="289" t="s">
        <v>491</v>
      </c>
      <c r="K2423" s="289" t="s">
        <v>2361</v>
      </c>
      <c r="L2423" s="292" t="s">
        <v>1071</v>
      </c>
      <c r="M2423" s="91" t="s">
        <v>492</v>
      </c>
    </row>
    <row r="2424" spans="1:13" x14ac:dyDescent="0.2">
      <c r="A2424" s="293">
        <v>42262</v>
      </c>
      <c r="B2424" s="289" t="s">
        <v>263</v>
      </c>
      <c r="C2424" s="289" t="s">
        <v>237</v>
      </c>
      <c r="D2424" s="289" t="s">
        <v>8</v>
      </c>
      <c r="E2424" s="290">
        <v>1500</v>
      </c>
      <c r="F2424" s="291">
        <f t="shared" si="88"/>
        <v>2.2867352585611558</v>
      </c>
      <c r="G2424" s="291">
        <f t="shared" si="89"/>
        <v>2.5647562481309336</v>
      </c>
      <c r="H2424" s="289">
        <v>584.85090000000002</v>
      </c>
      <c r="I2424" s="289" t="s">
        <v>12</v>
      </c>
      <c r="J2424" s="289" t="s">
        <v>491</v>
      </c>
      <c r="K2424" s="289" t="s">
        <v>2361</v>
      </c>
      <c r="L2424" s="292" t="s">
        <v>1071</v>
      </c>
      <c r="M2424" s="91" t="s">
        <v>492</v>
      </c>
    </row>
    <row r="2425" spans="1:13" x14ac:dyDescent="0.2">
      <c r="A2425" s="293">
        <v>42262</v>
      </c>
      <c r="B2425" s="289" t="s">
        <v>2496</v>
      </c>
      <c r="C2425" s="289" t="s">
        <v>117</v>
      </c>
      <c r="D2425" s="289" t="s">
        <v>8</v>
      </c>
      <c r="E2425" s="290">
        <v>1800</v>
      </c>
      <c r="F2425" s="291">
        <f t="shared" si="88"/>
        <v>2.7440823102733867</v>
      </c>
      <c r="G2425" s="291">
        <f t="shared" si="89"/>
        <v>3.0777074977571206</v>
      </c>
      <c r="H2425" s="289">
        <v>584.85090000000002</v>
      </c>
      <c r="I2425" s="289" t="s">
        <v>12</v>
      </c>
      <c r="J2425" s="289" t="s">
        <v>491</v>
      </c>
      <c r="K2425" s="289" t="s">
        <v>2361</v>
      </c>
      <c r="L2425" s="292" t="s">
        <v>1071</v>
      </c>
      <c r="M2425" s="91" t="s">
        <v>492</v>
      </c>
    </row>
    <row r="2426" spans="1:13" x14ac:dyDescent="0.2">
      <c r="A2426" s="293">
        <v>42263</v>
      </c>
      <c r="B2426" s="289" t="s">
        <v>2415</v>
      </c>
      <c r="C2426" s="289" t="s">
        <v>117</v>
      </c>
      <c r="D2426" s="289" t="s">
        <v>11</v>
      </c>
      <c r="E2426" s="290">
        <v>900</v>
      </c>
      <c r="F2426" s="291">
        <f t="shared" si="88"/>
        <v>1.3720411551366933</v>
      </c>
      <c r="G2426" s="291">
        <f t="shared" si="89"/>
        <v>1.5388537488785603</v>
      </c>
      <c r="H2426" s="289">
        <v>584.85090000000002</v>
      </c>
      <c r="I2426" s="289" t="s">
        <v>61</v>
      </c>
      <c r="J2426" s="289" t="s">
        <v>491</v>
      </c>
      <c r="K2426" s="289" t="s">
        <v>2364</v>
      </c>
      <c r="L2426" s="292" t="s">
        <v>1071</v>
      </c>
      <c r="M2426" s="91" t="s">
        <v>492</v>
      </c>
    </row>
    <row r="2427" spans="1:13" x14ac:dyDescent="0.2">
      <c r="A2427" s="293">
        <v>42263</v>
      </c>
      <c r="B2427" s="289" t="s">
        <v>2412</v>
      </c>
      <c r="C2427" s="289" t="s">
        <v>117</v>
      </c>
      <c r="D2427" s="289" t="s">
        <v>11</v>
      </c>
      <c r="E2427" s="290">
        <v>900</v>
      </c>
      <c r="F2427" s="291">
        <f t="shared" si="88"/>
        <v>1.3720411551366933</v>
      </c>
      <c r="G2427" s="291">
        <f t="shared" si="89"/>
        <v>1.5388537488785603</v>
      </c>
      <c r="H2427" s="289">
        <v>584.85090000000002</v>
      </c>
      <c r="I2427" s="289" t="s">
        <v>61</v>
      </c>
      <c r="J2427" s="289" t="s">
        <v>491</v>
      </c>
      <c r="K2427" s="289" t="s">
        <v>2364</v>
      </c>
      <c r="L2427" s="292" t="s">
        <v>1071</v>
      </c>
      <c r="M2427" s="91" t="s">
        <v>492</v>
      </c>
    </row>
    <row r="2428" spans="1:13" x14ac:dyDescent="0.2">
      <c r="A2428" s="293">
        <v>42263</v>
      </c>
      <c r="B2428" s="289" t="s">
        <v>2497</v>
      </c>
      <c r="C2428" s="289" t="s">
        <v>117</v>
      </c>
      <c r="D2428" s="289" t="s">
        <v>8</v>
      </c>
      <c r="E2428" s="290">
        <v>1800</v>
      </c>
      <c r="F2428" s="291">
        <f t="shared" si="88"/>
        <v>2.7440823102733867</v>
      </c>
      <c r="G2428" s="291">
        <f t="shared" si="89"/>
        <v>3.0777074977571206</v>
      </c>
      <c r="H2428" s="289">
        <v>584.85090000000002</v>
      </c>
      <c r="I2428" s="289" t="s">
        <v>12</v>
      </c>
      <c r="J2428" s="289" t="s">
        <v>491</v>
      </c>
      <c r="K2428" s="289" t="s">
        <v>2363</v>
      </c>
      <c r="L2428" s="292" t="s">
        <v>1071</v>
      </c>
      <c r="M2428" s="91" t="s">
        <v>492</v>
      </c>
    </row>
    <row r="2429" spans="1:13" x14ac:dyDescent="0.2">
      <c r="A2429" s="293">
        <v>42263</v>
      </c>
      <c r="B2429" s="289" t="s">
        <v>269</v>
      </c>
      <c r="C2429" s="289" t="s">
        <v>117</v>
      </c>
      <c r="D2429" s="289" t="s">
        <v>8</v>
      </c>
      <c r="E2429" s="290">
        <v>1200</v>
      </c>
      <c r="F2429" s="291">
        <f t="shared" si="88"/>
        <v>1.8293882068489247</v>
      </c>
      <c r="G2429" s="291">
        <f t="shared" si="89"/>
        <v>2.0518049985047471</v>
      </c>
      <c r="H2429" s="289">
        <v>584.85090000000002</v>
      </c>
      <c r="I2429" s="289" t="s">
        <v>12</v>
      </c>
      <c r="J2429" s="289" t="s">
        <v>491</v>
      </c>
      <c r="K2429" s="289" t="s">
        <v>2363</v>
      </c>
      <c r="L2429" s="292" t="s">
        <v>1071</v>
      </c>
      <c r="M2429" s="91" t="s">
        <v>492</v>
      </c>
    </row>
    <row r="2430" spans="1:13" x14ac:dyDescent="0.2">
      <c r="A2430" s="293">
        <v>42263</v>
      </c>
      <c r="B2430" s="289" t="s">
        <v>263</v>
      </c>
      <c r="C2430" s="289" t="s">
        <v>237</v>
      </c>
      <c r="D2430" s="289" t="s">
        <v>8</v>
      </c>
      <c r="E2430" s="290">
        <v>1200</v>
      </c>
      <c r="F2430" s="291">
        <f t="shared" si="88"/>
        <v>1.8293882068489247</v>
      </c>
      <c r="G2430" s="291">
        <f t="shared" si="89"/>
        <v>2.0518049985047471</v>
      </c>
      <c r="H2430" s="289">
        <v>584.85090000000002</v>
      </c>
      <c r="I2430" s="289" t="s">
        <v>12</v>
      </c>
      <c r="J2430" s="289" t="s">
        <v>491</v>
      </c>
      <c r="K2430" s="289" t="s">
        <v>2363</v>
      </c>
      <c r="L2430" s="292" t="s">
        <v>1071</v>
      </c>
      <c r="M2430" s="91" t="s">
        <v>492</v>
      </c>
    </row>
    <row r="2431" spans="1:13" x14ac:dyDescent="0.2">
      <c r="A2431" s="293">
        <v>42263</v>
      </c>
      <c r="B2431" s="289" t="s">
        <v>2498</v>
      </c>
      <c r="C2431" s="289" t="s">
        <v>117</v>
      </c>
      <c r="D2431" s="289" t="s">
        <v>8</v>
      </c>
      <c r="E2431" s="290">
        <v>1800</v>
      </c>
      <c r="F2431" s="291">
        <f t="shared" si="88"/>
        <v>2.7440823102733867</v>
      </c>
      <c r="G2431" s="291">
        <f t="shared" si="89"/>
        <v>3.0777074977571206</v>
      </c>
      <c r="H2431" s="289">
        <v>584.85090000000002</v>
      </c>
      <c r="I2431" s="289" t="s">
        <v>12</v>
      </c>
      <c r="J2431" s="289" t="s">
        <v>491</v>
      </c>
      <c r="K2431" s="289" t="s">
        <v>2363</v>
      </c>
      <c r="L2431" s="292" t="s">
        <v>1071</v>
      </c>
      <c r="M2431" s="91" t="s">
        <v>492</v>
      </c>
    </row>
    <row r="2432" spans="1:13" x14ac:dyDescent="0.2">
      <c r="A2432" s="293">
        <v>42264</v>
      </c>
      <c r="B2432" s="289" t="s">
        <v>2416</v>
      </c>
      <c r="C2432" s="289" t="s">
        <v>117</v>
      </c>
      <c r="D2432" s="289" t="s">
        <v>11</v>
      </c>
      <c r="E2432" s="290">
        <v>850</v>
      </c>
      <c r="F2432" s="291">
        <f t="shared" si="88"/>
        <v>1.2958166465179883</v>
      </c>
      <c r="G2432" s="291">
        <f t="shared" si="89"/>
        <v>1.4533618739408625</v>
      </c>
      <c r="H2432" s="289">
        <v>584.85090000000002</v>
      </c>
      <c r="I2432" s="289" t="s">
        <v>61</v>
      </c>
      <c r="J2432" s="289" t="s">
        <v>491</v>
      </c>
      <c r="K2432" s="289" t="s">
        <v>2366</v>
      </c>
      <c r="L2432" s="292" t="s">
        <v>1071</v>
      </c>
      <c r="M2432" s="91" t="s">
        <v>492</v>
      </c>
    </row>
    <row r="2433" spans="1:13" x14ac:dyDescent="0.2">
      <c r="A2433" s="293">
        <v>42264</v>
      </c>
      <c r="B2433" s="289" t="s">
        <v>1810</v>
      </c>
      <c r="C2433" s="289" t="s">
        <v>117</v>
      </c>
      <c r="D2433" s="289" t="s">
        <v>11</v>
      </c>
      <c r="E2433" s="290">
        <v>850</v>
      </c>
      <c r="F2433" s="291">
        <f t="shared" si="88"/>
        <v>1.2958166465179883</v>
      </c>
      <c r="G2433" s="291">
        <f t="shared" si="89"/>
        <v>1.4533618739408625</v>
      </c>
      <c r="H2433" s="289">
        <v>584.85090000000002</v>
      </c>
      <c r="I2433" s="289" t="s">
        <v>61</v>
      </c>
      <c r="J2433" s="289" t="s">
        <v>491</v>
      </c>
      <c r="K2433" s="289" t="s">
        <v>2366</v>
      </c>
      <c r="L2433" s="292" t="s">
        <v>1071</v>
      </c>
      <c r="M2433" s="91" t="s">
        <v>492</v>
      </c>
    </row>
    <row r="2434" spans="1:13" x14ac:dyDescent="0.2">
      <c r="A2434" s="293">
        <v>42264</v>
      </c>
      <c r="B2434" s="289" t="s">
        <v>2499</v>
      </c>
      <c r="C2434" s="289" t="s">
        <v>117</v>
      </c>
      <c r="D2434" s="289" t="s">
        <v>8</v>
      </c>
      <c r="E2434" s="290">
        <v>1800</v>
      </c>
      <c r="F2434" s="291">
        <f t="shared" si="88"/>
        <v>2.7440823102733867</v>
      </c>
      <c r="G2434" s="291">
        <f t="shared" si="89"/>
        <v>3.0777074977571206</v>
      </c>
      <c r="H2434" s="289">
        <v>584.85090000000002</v>
      </c>
      <c r="I2434" s="289" t="s">
        <v>12</v>
      </c>
      <c r="J2434" s="289" t="s">
        <v>491</v>
      </c>
      <c r="K2434" s="289" t="s">
        <v>2365</v>
      </c>
      <c r="L2434" s="292" t="s">
        <v>1071</v>
      </c>
      <c r="M2434" s="91" t="s">
        <v>492</v>
      </c>
    </row>
    <row r="2435" spans="1:13" x14ac:dyDescent="0.2">
      <c r="A2435" s="293">
        <v>42264</v>
      </c>
      <c r="B2435" s="289" t="s">
        <v>263</v>
      </c>
      <c r="C2435" s="289" t="s">
        <v>237</v>
      </c>
      <c r="D2435" s="289" t="s">
        <v>8</v>
      </c>
      <c r="E2435" s="290">
        <v>1500</v>
      </c>
      <c r="F2435" s="291">
        <f t="shared" si="88"/>
        <v>2.2867352585611558</v>
      </c>
      <c r="G2435" s="291">
        <f t="shared" si="89"/>
        <v>2.5647562481309336</v>
      </c>
      <c r="H2435" s="289">
        <v>584.85090000000002</v>
      </c>
      <c r="I2435" s="289" t="s">
        <v>12</v>
      </c>
      <c r="J2435" s="289" t="s">
        <v>491</v>
      </c>
      <c r="K2435" s="289" t="s">
        <v>2365</v>
      </c>
      <c r="L2435" s="292" t="s">
        <v>1071</v>
      </c>
      <c r="M2435" s="91" t="s">
        <v>492</v>
      </c>
    </row>
    <row r="2436" spans="1:13" x14ac:dyDescent="0.2">
      <c r="A2436" s="293">
        <v>42264</v>
      </c>
      <c r="B2436" s="289" t="s">
        <v>2500</v>
      </c>
      <c r="C2436" s="289" t="s">
        <v>117</v>
      </c>
      <c r="D2436" s="289" t="s">
        <v>8</v>
      </c>
      <c r="E2436" s="290">
        <v>1800</v>
      </c>
      <c r="F2436" s="291">
        <f t="shared" si="88"/>
        <v>2.7440823102733867</v>
      </c>
      <c r="G2436" s="291">
        <f t="shared" si="89"/>
        <v>3.0777074977571206</v>
      </c>
      <c r="H2436" s="289">
        <v>584.85090000000002</v>
      </c>
      <c r="I2436" s="289" t="s">
        <v>12</v>
      </c>
      <c r="J2436" s="289" t="s">
        <v>491</v>
      </c>
      <c r="K2436" s="289" t="s">
        <v>2365</v>
      </c>
      <c r="L2436" s="292" t="s">
        <v>1071</v>
      </c>
      <c r="M2436" s="91" t="s">
        <v>492</v>
      </c>
    </row>
    <row r="2437" spans="1:13" x14ac:dyDescent="0.2">
      <c r="A2437" s="293">
        <v>42265</v>
      </c>
      <c r="B2437" s="289" t="s">
        <v>1198</v>
      </c>
      <c r="C2437" s="289" t="s">
        <v>117</v>
      </c>
      <c r="D2437" s="289" t="s">
        <v>11</v>
      </c>
      <c r="E2437" s="290">
        <v>800</v>
      </c>
      <c r="F2437" s="291">
        <f t="shared" si="88"/>
        <v>1.2195921378992831</v>
      </c>
      <c r="G2437" s="291">
        <f t="shared" si="89"/>
        <v>1.3678699990031646</v>
      </c>
      <c r="H2437" s="289">
        <v>584.85090000000002</v>
      </c>
      <c r="I2437" s="289" t="s">
        <v>61</v>
      </c>
      <c r="J2437" s="289" t="s">
        <v>491</v>
      </c>
      <c r="K2437" s="289" t="s">
        <v>2368</v>
      </c>
      <c r="L2437" s="292" t="s">
        <v>1071</v>
      </c>
      <c r="M2437" s="91" t="s">
        <v>492</v>
      </c>
    </row>
    <row r="2438" spans="1:13" x14ac:dyDescent="0.2">
      <c r="A2438" s="293">
        <v>42265</v>
      </c>
      <c r="B2438" s="289" t="s">
        <v>633</v>
      </c>
      <c r="C2438" s="289" t="s">
        <v>2422</v>
      </c>
      <c r="D2438" s="289" t="s">
        <v>11</v>
      </c>
      <c r="E2438" s="290">
        <v>6000</v>
      </c>
      <c r="F2438" s="291">
        <f t="shared" si="88"/>
        <v>9.1469410342446231</v>
      </c>
      <c r="G2438" s="291">
        <f t="shared" si="89"/>
        <v>10.259024992523734</v>
      </c>
      <c r="H2438" s="289">
        <v>584.85090000000002</v>
      </c>
      <c r="I2438" s="289" t="s">
        <v>61</v>
      </c>
      <c r="J2438" s="289" t="s">
        <v>491</v>
      </c>
      <c r="K2438" s="289" t="s">
        <v>2368</v>
      </c>
      <c r="L2438" s="292" t="s">
        <v>1071</v>
      </c>
      <c r="M2438" s="91" t="s">
        <v>492</v>
      </c>
    </row>
    <row r="2439" spans="1:13" x14ac:dyDescent="0.2">
      <c r="A2439" s="293">
        <v>42265</v>
      </c>
      <c r="B2439" s="289" t="s">
        <v>1552</v>
      </c>
      <c r="C2439" s="289" t="s">
        <v>2422</v>
      </c>
      <c r="D2439" s="289" t="s">
        <v>11</v>
      </c>
      <c r="E2439" s="290">
        <v>1000</v>
      </c>
      <c r="F2439" s="291">
        <f t="shared" si="88"/>
        <v>1.5244901723741038</v>
      </c>
      <c r="G2439" s="291">
        <f t="shared" si="89"/>
        <v>1.7098374987539557</v>
      </c>
      <c r="H2439" s="289">
        <v>584.85090000000002</v>
      </c>
      <c r="I2439" s="289" t="s">
        <v>61</v>
      </c>
      <c r="J2439" s="289" t="s">
        <v>491</v>
      </c>
      <c r="K2439" s="289" t="s">
        <v>2368</v>
      </c>
      <c r="L2439" s="292" t="s">
        <v>1071</v>
      </c>
      <c r="M2439" s="91" t="s">
        <v>492</v>
      </c>
    </row>
    <row r="2440" spans="1:13" x14ac:dyDescent="0.2">
      <c r="A2440" s="293">
        <v>42265</v>
      </c>
      <c r="B2440" s="289" t="s">
        <v>632</v>
      </c>
      <c r="C2440" s="289" t="s">
        <v>117</v>
      </c>
      <c r="D2440" s="289" t="s">
        <v>11</v>
      </c>
      <c r="E2440" s="290">
        <v>600</v>
      </c>
      <c r="F2440" s="291">
        <f t="shared" si="88"/>
        <v>0.91469410342446233</v>
      </c>
      <c r="G2440" s="291">
        <f t="shared" si="89"/>
        <v>1.0259024992523735</v>
      </c>
      <c r="H2440" s="289">
        <v>584.85090000000002</v>
      </c>
      <c r="I2440" s="289" t="s">
        <v>61</v>
      </c>
      <c r="J2440" s="289" t="s">
        <v>491</v>
      </c>
      <c r="K2440" s="289" t="s">
        <v>2368</v>
      </c>
      <c r="L2440" s="292" t="s">
        <v>1071</v>
      </c>
      <c r="M2440" s="91" t="s">
        <v>492</v>
      </c>
    </row>
    <row r="2441" spans="1:13" x14ac:dyDescent="0.2">
      <c r="A2441" s="293">
        <v>42265</v>
      </c>
      <c r="B2441" s="289" t="s">
        <v>2501</v>
      </c>
      <c r="C2441" s="289" t="s">
        <v>117</v>
      </c>
      <c r="D2441" s="289" t="s">
        <v>8</v>
      </c>
      <c r="E2441" s="290">
        <v>1800</v>
      </c>
      <c r="F2441" s="291">
        <f t="shared" si="88"/>
        <v>2.7440823102733867</v>
      </c>
      <c r="G2441" s="291">
        <f t="shared" si="89"/>
        <v>3.0777074977571206</v>
      </c>
      <c r="H2441" s="289">
        <v>584.85090000000002</v>
      </c>
      <c r="I2441" s="289" t="s">
        <v>12</v>
      </c>
      <c r="J2441" s="289" t="s">
        <v>491</v>
      </c>
      <c r="K2441" s="289" t="s">
        <v>2367</v>
      </c>
      <c r="L2441" s="292" t="s">
        <v>1071</v>
      </c>
      <c r="M2441" s="91" t="s">
        <v>492</v>
      </c>
    </row>
    <row r="2442" spans="1:13" x14ac:dyDescent="0.2">
      <c r="A2442" s="293">
        <v>42265</v>
      </c>
      <c r="B2442" s="289" t="s">
        <v>263</v>
      </c>
      <c r="C2442" s="289" t="s">
        <v>237</v>
      </c>
      <c r="D2442" s="289" t="s">
        <v>8</v>
      </c>
      <c r="E2442" s="290">
        <v>1300</v>
      </c>
      <c r="F2442" s="291">
        <f t="shared" si="88"/>
        <v>1.9818372240863349</v>
      </c>
      <c r="G2442" s="291">
        <f t="shared" si="89"/>
        <v>2.2227887483801427</v>
      </c>
      <c r="H2442" s="289">
        <v>584.85090000000002</v>
      </c>
      <c r="I2442" s="289" t="s">
        <v>12</v>
      </c>
      <c r="J2442" s="289" t="s">
        <v>491</v>
      </c>
      <c r="K2442" s="289" t="s">
        <v>2367</v>
      </c>
      <c r="L2442" s="292" t="s">
        <v>1071</v>
      </c>
      <c r="M2442" s="91" t="s">
        <v>492</v>
      </c>
    </row>
    <row r="2443" spans="1:13" x14ac:dyDescent="0.2">
      <c r="A2443" s="293">
        <v>42265</v>
      </c>
      <c r="B2443" s="289" t="s">
        <v>2502</v>
      </c>
      <c r="C2443" s="289" t="s">
        <v>117</v>
      </c>
      <c r="D2443" s="289" t="s">
        <v>8</v>
      </c>
      <c r="E2443" s="290">
        <v>1800</v>
      </c>
      <c r="F2443" s="291">
        <f t="shared" si="88"/>
        <v>2.7440823102733867</v>
      </c>
      <c r="G2443" s="291">
        <f t="shared" si="89"/>
        <v>3.0777074977571206</v>
      </c>
      <c r="H2443" s="289">
        <v>584.85090000000002</v>
      </c>
      <c r="I2443" s="289" t="s">
        <v>12</v>
      </c>
      <c r="J2443" s="289" t="s">
        <v>491</v>
      </c>
      <c r="K2443" s="289" t="s">
        <v>2367</v>
      </c>
      <c r="L2443" s="292" t="s">
        <v>1071</v>
      </c>
      <c r="M2443" s="91" t="s">
        <v>492</v>
      </c>
    </row>
    <row r="2444" spans="1:13" x14ac:dyDescent="0.2">
      <c r="A2444" s="293">
        <v>42269</v>
      </c>
      <c r="B2444" s="289" t="s">
        <v>2442</v>
      </c>
      <c r="C2444" s="289" t="s">
        <v>117</v>
      </c>
      <c r="D2444" s="289" t="s">
        <v>8</v>
      </c>
      <c r="E2444" s="290">
        <v>700</v>
      </c>
      <c r="F2444" s="291">
        <f t="shared" si="88"/>
        <v>1.0671431206618727</v>
      </c>
      <c r="G2444" s="291">
        <f t="shared" si="89"/>
        <v>1.1968862491277692</v>
      </c>
      <c r="H2444" s="289">
        <v>584.85090000000002</v>
      </c>
      <c r="I2444" s="289" t="s">
        <v>59</v>
      </c>
      <c r="J2444" s="289" t="s">
        <v>491</v>
      </c>
      <c r="K2444" s="289" t="s">
        <v>2370</v>
      </c>
      <c r="L2444" s="292" t="s">
        <v>1071</v>
      </c>
      <c r="M2444" s="91" t="s">
        <v>492</v>
      </c>
    </row>
    <row r="2445" spans="1:13" x14ac:dyDescent="0.2">
      <c r="A2445" s="293">
        <v>42269</v>
      </c>
      <c r="B2445" s="289" t="s">
        <v>2443</v>
      </c>
      <c r="C2445" s="289" t="s">
        <v>117</v>
      </c>
      <c r="D2445" s="289" t="s">
        <v>8</v>
      </c>
      <c r="E2445" s="290">
        <v>200</v>
      </c>
      <c r="F2445" s="291">
        <f t="shared" si="88"/>
        <v>0.30489803447482078</v>
      </c>
      <c r="G2445" s="291">
        <f t="shared" si="89"/>
        <v>0.34196749975079116</v>
      </c>
      <c r="H2445" s="289">
        <v>584.85090000000002</v>
      </c>
      <c r="I2445" s="289" t="s">
        <v>59</v>
      </c>
      <c r="J2445" s="289" t="s">
        <v>491</v>
      </c>
      <c r="K2445" s="289" t="s">
        <v>2370</v>
      </c>
      <c r="L2445" s="292" t="s">
        <v>1071</v>
      </c>
      <c r="M2445" s="91" t="s">
        <v>492</v>
      </c>
    </row>
    <row r="2446" spans="1:13" x14ac:dyDescent="0.2">
      <c r="A2446" s="293">
        <v>42269</v>
      </c>
      <c r="B2446" s="289" t="s">
        <v>2206</v>
      </c>
      <c r="C2446" s="289" t="s">
        <v>117</v>
      </c>
      <c r="D2446" s="289" t="s">
        <v>8</v>
      </c>
      <c r="E2446" s="290">
        <v>300</v>
      </c>
      <c r="F2446" s="291">
        <f t="shared" si="88"/>
        <v>0.45734705171223117</v>
      </c>
      <c r="G2446" s="291">
        <f t="shared" si="89"/>
        <v>0.51295124962618677</v>
      </c>
      <c r="H2446" s="289">
        <v>584.85090000000002</v>
      </c>
      <c r="I2446" s="289" t="s">
        <v>59</v>
      </c>
      <c r="J2446" s="289" t="s">
        <v>491</v>
      </c>
      <c r="K2446" s="289" t="s">
        <v>2370</v>
      </c>
      <c r="L2446" s="292" t="s">
        <v>1071</v>
      </c>
      <c r="M2446" s="91" t="s">
        <v>492</v>
      </c>
    </row>
    <row r="2447" spans="1:13" x14ac:dyDescent="0.2">
      <c r="A2447" s="293">
        <v>42269</v>
      </c>
      <c r="B2447" s="289" t="s">
        <v>2207</v>
      </c>
      <c r="C2447" s="289" t="s">
        <v>117</v>
      </c>
      <c r="D2447" s="289" t="s">
        <v>8</v>
      </c>
      <c r="E2447" s="290">
        <v>1000</v>
      </c>
      <c r="F2447" s="291">
        <f t="shared" si="88"/>
        <v>1.5244901723741038</v>
      </c>
      <c r="G2447" s="291">
        <f t="shared" si="89"/>
        <v>1.7098374987539557</v>
      </c>
      <c r="H2447" s="289">
        <v>584.85090000000002</v>
      </c>
      <c r="I2447" s="289" t="s">
        <v>59</v>
      </c>
      <c r="J2447" s="289" t="s">
        <v>491</v>
      </c>
      <c r="K2447" s="289" t="s">
        <v>2370</v>
      </c>
      <c r="L2447" s="292" t="s">
        <v>1071</v>
      </c>
      <c r="M2447" s="91" t="s">
        <v>492</v>
      </c>
    </row>
    <row r="2448" spans="1:13" x14ac:dyDescent="0.2">
      <c r="A2448" s="293">
        <v>42269</v>
      </c>
      <c r="B2448" s="289" t="s">
        <v>2503</v>
      </c>
      <c r="C2448" s="289" t="s">
        <v>117</v>
      </c>
      <c r="D2448" s="289" t="s">
        <v>8</v>
      </c>
      <c r="E2448" s="290">
        <v>1800</v>
      </c>
      <c r="F2448" s="291">
        <f t="shared" si="88"/>
        <v>2.7440823102733867</v>
      </c>
      <c r="G2448" s="291">
        <f t="shared" si="89"/>
        <v>3.0777074977571206</v>
      </c>
      <c r="H2448" s="289">
        <v>584.85090000000002</v>
      </c>
      <c r="I2448" s="289" t="s">
        <v>12</v>
      </c>
      <c r="J2448" s="289" t="s">
        <v>491</v>
      </c>
      <c r="K2448" s="289" t="s">
        <v>2369</v>
      </c>
      <c r="L2448" s="292" t="s">
        <v>1071</v>
      </c>
      <c r="M2448" s="91" t="s">
        <v>492</v>
      </c>
    </row>
    <row r="2449" spans="1:13" x14ac:dyDescent="0.2">
      <c r="A2449" s="293">
        <v>42269</v>
      </c>
      <c r="B2449" s="289" t="s">
        <v>269</v>
      </c>
      <c r="C2449" s="289" t="s">
        <v>117</v>
      </c>
      <c r="D2449" s="289" t="s">
        <v>8</v>
      </c>
      <c r="E2449" s="290">
        <v>1100</v>
      </c>
      <c r="F2449" s="291">
        <f t="shared" si="88"/>
        <v>1.6769391896115142</v>
      </c>
      <c r="G2449" s="291">
        <f t="shared" si="89"/>
        <v>1.8808212486293514</v>
      </c>
      <c r="H2449" s="289">
        <v>584.85090000000002</v>
      </c>
      <c r="I2449" s="289" t="s">
        <v>12</v>
      </c>
      <c r="J2449" s="289" t="s">
        <v>491</v>
      </c>
      <c r="K2449" s="289" t="s">
        <v>2369</v>
      </c>
      <c r="L2449" s="292" t="s">
        <v>1071</v>
      </c>
      <c r="M2449" s="91" t="s">
        <v>492</v>
      </c>
    </row>
    <row r="2450" spans="1:13" x14ac:dyDescent="0.2">
      <c r="A2450" s="293">
        <v>42269</v>
      </c>
      <c r="B2450" s="289" t="s">
        <v>263</v>
      </c>
      <c r="C2450" s="289" t="s">
        <v>237</v>
      </c>
      <c r="D2450" s="289" t="s">
        <v>8</v>
      </c>
      <c r="E2450" s="290">
        <v>1400</v>
      </c>
      <c r="F2450" s="291">
        <f t="shared" si="88"/>
        <v>2.1342862413237453</v>
      </c>
      <c r="G2450" s="291">
        <f t="shared" si="89"/>
        <v>2.3937724982555384</v>
      </c>
      <c r="H2450" s="289">
        <v>584.85090000000002</v>
      </c>
      <c r="I2450" s="289" t="s">
        <v>12</v>
      </c>
      <c r="J2450" s="289" t="s">
        <v>491</v>
      </c>
      <c r="K2450" s="289" t="s">
        <v>2369</v>
      </c>
      <c r="L2450" s="292" t="s">
        <v>1071</v>
      </c>
      <c r="M2450" s="91" t="s">
        <v>492</v>
      </c>
    </row>
    <row r="2451" spans="1:13" x14ac:dyDescent="0.2">
      <c r="A2451" s="293">
        <v>42269</v>
      </c>
      <c r="B2451" s="289" t="s">
        <v>2504</v>
      </c>
      <c r="C2451" s="289" t="s">
        <v>117</v>
      </c>
      <c r="D2451" s="289" t="s">
        <v>8</v>
      </c>
      <c r="E2451" s="290">
        <v>1800</v>
      </c>
      <c r="F2451" s="291">
        <f t="shared" si="88"/>
        <v>2.7440823102733867</v>
      </c>
      <c r="G2451" s="291">
        <f t="shared" si="89"/>
        <v>3.0777074977571206</v>
      </c>
      <c r="H2451" s="289">
        <v>584.85090000000002</v>
      </c>
      <c r="I2451" s="289" t="s">
        <v>12</v>
      </c>
      <c r="J2451" s="289" t="s">
        <v>491</v>
      </c>
      <c r="K2451" s="289" t="s">
        <v>2369</v>
      </c>
      <c r="L2451" s="292" t="s">
        <v>1071</v>
      </c>
      <c r="M2451" s="91" t="s">
        <v>492</v>
      </c>
    </row>
    <row r="2452" spans="1:13" x14ac:dyDescent="0.2">
      <c r="A2452" s="293">
        <v>42270</v>
      </c>
      <c r="B2452" s="289" t="s">
        <v>2387</v>
      </c>
      <c r="C2452" s="289" t="s">
        <v>158</v>
      </c>
      <c r="D2452" s="289" t="s">
        <v>10</v>
      </c>
      <c r="E2452" s="290">
        <v>201300</v>
      </c>
      <c r="F2452" s="291">
        <f t="shared" si="88"/>
        <v>306.8798716989071</v>
      </c>
      <c r="G2452" s="291">
        <f t="shared" si="89"/>
        <v>344.19028849917129</v>
      </c>
      <c r="H2452" s="289">
        <v>584.85090000000002</v>
      </c>
      <c r="I2452" s="289" t="s">
        <v>1905</v>
      </c>
      <c r="J2452" s="289" t="s">
        <v>491</v>
      </c>
      <c r="K2452" s="289" t="s">
        <v>2398</v>
      </c>
      <c r="L2452" s="292" t="s">
        <v>1071</v>
      </c>
      <c r="M2452" s="91" t="s">
        <v>492</v>
      </c>
    </row>
    <row r="2453" spans="1:13" x14ac:dyDescent="0.2">
      <c r="A2453" s="293">
        <v>42270</v>
      </c>
      <c r="B2453" s="289" t="s">
        <v>2388</v>
      </c>
      <c r="C2453" s="289" t="s">
        <v>158</v>
      </c>
      <c r="D2453" s="289" t="s">
        <v>9</v>
      </c>
      <c r="E2453" s="290">
        <v>85300</v>
      </c>
      <c r="F2453" s="291">
        <f t="shared" si="88"/>
        <v>130.03901170351105</v>
      </c>
      <c r="G2453" s="291">
        <f t="shared" si="89"/>
        <v>145.84913864371242</v>
      </c>
      <c r="H2453" s="289">
        <v>584.85090000000002</v>
      </c>
      <c r="I2453" s="289" t="s">
        <v>1905</v>
      </c>
      <c r="J2453" s="289" t="s">
        <v>491</v>
      </c>
      <c r="K2453" s="289" t="s">
        <v>2398</v>
      </c>
      <c r="L2453" s="292" t="s">
        <v>1071</v>
      </c>
      <c r="M2453" s="91" t="s">
        <v>492</v>
      </c>
    </row>
    <row r="2454" spans="1:13" x14ac:dyDescent="0.2">
      <c r="A2454" s="293">
        <v>42270</v>
      </c>
      <c r="B2454" s="289" t="s">
        <v>2389</v>
      </c>
      <c r="C2454" s="289" t="s">
        <v>158</v>
      </c>
      <c r="D2454" s="289" t="s">
        <v>15</v>
      </c>
      <c r="E2454" s="290">
        <v>158760</v>
      </c>
      <c r="F2454" s="291">
        <f t="shared" si="88"/>
        <v>242.02805976611273</v>
      </c>
      <c r="G2454" s="291">
        <f t="shared" si="89"/>
        <v>271.45380130217802</v>
      </c>
      <c r="H2454" s="289">
        <v>584.85090000000002</v>
      </c>
      <c r="I2454" s="289" t="s">
        <v>1905</v>
      </c>
      <c r="J2454" s="289" t="s">
        <v>491</v>
      </c>
      <c r="K2454" s="289" t="s">
        <v>2398</v>
      </c>
      <c r="L2454" s="292" t="s">
        <v>1071</v>
      </c>
      <c r="M2454" s="91" t="s">
        <v>492</v>
      </c>
    </row>
    <row r="2455" spans="1:13" x14ac:dyDescent="0.2">
      <c r="A2455" s="293">
        <v>42270</v>
      </c>
      <c r="B2455" s="289" t="s">
        <v>2390</v>
      </c>
      <c r="C2455" s="289" t="s">
        <v>158</v>
      </c>
      <c r="D2455" s="289" t="s">
        <v>11</v>
      </c>
      <c r="E2455" s="290">
        <v>157360</v>
      </c>
      <c r="F2455" s="291">
        <f t="shared" si="88"/>
        <v>239.89377352478897</v>
      </c>
      <c r="G2455" s="291">
        <f t="shared" si="89"/>
        <v>269.06002880392248</v>
      </c>
      <c r="H2455" s="289">
        <v>584.85090000000002</v>
      </c>
      <c r="I2455" s="289" t="s">
        <v>1905</v>
      </c>
      <c r="J2455" s="289" t="s">
        <v>491</v>
      </c>
      <c r="K2455" s="289" t="s">
        <v>2398</v>
      </c>
      <c r="L2455" s="292" t="s">
        <v>1071</v>
      </c>
      <c r="M2455" s="91" t="s">
        <v>492</v>
      </c>
    </row>
    <row r="2456" spans="1:13" x14ac:dyDescent="0.2">
      <c r="A2456" s="293">
        <v>42270</v>
      </c>
      <c r="B2456" s="289" t="s">
        <v>2391</v>
      </c>
      <c r="C2456" s="289" t="s">
        <v>158</v>
      </c>
      <c r="D2456" s="289" t="s">
        <v>9</v>
      </c>
      <c r="E2456" s="290">
        <v>142370</v>
      </c>
      <c r="F2456" s="291">
        <f t="shared" si="88"/>
        <v>217.04166584090115</v>
      </c>
      <c r="G2456" s="291">
        <f t="shared" si="89"/>
        <v>243.42956469760068</v>
      </c>
      <c r="H2456" s="289">
        <v>584.85090000000002</v>
      </c>
      <c r="I2456" s="289" t="s">
        <v>1905</v>
      </c>
      <c r="J2456" s="289" t="s">
        <v>491</v>
      </c>
      <c r="K2456" s="289" t="s">
        <v>2398</v>
      </c>
      <c r="L2456" s="292" t="s">
        <v>1071</v>
      </c>
      <c r="M2456" s="91" t="s">
        <v>492</v>
      </c>
    </row>
    <row r="2457" spans="1:13" x14ac:dyDescent="0.2">
      <c r="A2457" s="293">
        <v>42270</v>
      </c>
      <c r="B2457" s="289" t="s">
        <v>2392</v>
      </c>
      <c r="C2457" s="289" t="s">
        <v>158</v>
      </c>
      <c r="D2457" s="289" t="s">
        <v>11</v>
      </c>
      <c r="E2457" s="290">
        <v>202700</v>
      </c>
      <c r="F2457" s="291">
        <f t="shared" si="88"/>
        <v>309.01415794023086</v>
      </c>
      <c r="G2457" s="291">
        <f t="shared" si="89"/>
        <v>346.58406099742683</v>
      </c>
      <c r="H2457" s="289">
        <v>584.85090000000002</v>
      </c>
      <c r="I2457" s="289" t="s">
        <v>1905</v>
      </c>
      <c r="J2457" s="289" t="s">
        <v>491</v>
      </c>
      <c r="K2457" s="289" t="s">
        <v>2398</v>
      </c>
      <c r="L2457" s="292" t="s">
        <v>1071</v>
      </c>
      <c r="M2457" s="91" t="s">
        <v>492</v>
      </c>
    </row>
    <row r="2458" spans="1:13" x14ac:dyDescent="0.2">
      <c r="A2458" s="293">
        <v>42270</v>
      </c>
      <c r="B2458" s="289" t="s">
        <v>2393</v>
      </c>
      <c r="C2458" s="289" t="s">
        <v>158</v>
      </c>
      <c r="D2458" s="289" t="s">
        <v>8</v>
      </c>
      <c r="E2458" s="290">
        <v>109460</v>
      </c>
      <c r="F2458" s="291">
        <f t="shared" si="88"/>
        <v>166.8706942680694</v>
      </c>
      <c r="G2458" s="291">
        <f t="shared" si="89"/>
        <v>187.15881261360801</v>
      </c>
      <c r="H2458" s="289">
        <v>584.85090000000002</v>
      </c>
      <c r="I2458" s="289" t="s">
        <v>1905</v>
      </c>
      <c r="J2458" s="289" t="s">
        <v>491</v>
      </c>
      <c r="K2458" s="289" t="s">
        <v>2398</v>
      </c>
      <c r="L2458" s="292" t="s">
        <v>1071</v>
      </c>
      <c r="M2458" s="91" t="s">
        <v>492</v>
      </c>
    </row>
    <row r="2459" spans="1:13" x14ac:dyDescent="0.2">
      <c r="A2459" s="293">
        <v>42270</v>
      </c>
      <c r="B2459" s="289" t="s">
        <v>2394</v>
      </c>
      <c r="C2459" s="289" t="s">
        <v>145</v>
      </c>
      <c r="D2459" s="289" t="s">
        <v>9</v>
      </c>
      <c r="E2459" s="290">
        <v>85000</v>
      </c>
      <c r="F2459" s="291">
        <f t="shared" si="88"/>
        <v>129.58166465179883</v>
      </c>
      <c r="G2459" s="291">
        <f t="shared" si="89"/>
        <v>145.33618739408624</v>
      </c>
      <c r="H2459" s="289">
        <v>584.85090000000002</v>
      </c>
      <c r="I2459" s="289" t="s">
        <v>1905</v>
      </c>
      <c r="J2459" s="289" t="s">
        <v>491</v>
      </c>
      <c r="K2459" s="289" t="s">
        <v>2398</v>
      </c>
      <c r="L2459" s="292" t="s">
        <v>1071</v>
      </c>
      <c r="M2459" s="91" t="s">
        <v>492</v>
      </c>
    </row>
    <row r="2460" spans="1:13" x14ac:dyDescent="0.2">
      <c r="A2460" s="293">
        <v>42270</v>
      </c>
      <c r="B2460" s="289" t="s">
        <v>2395</v>
      </c>
      <c r="C2460" s="289" t="s">
        <v>158</v>
      </c>
      <c r="D2460" s="289" t="s">
        <v>10</v>
      </c>
      <c r="E2460" s="290">
        <v>194470</v>
      </c>
      <c r="F2460" s="291">
        <f t="shared" si="88"/>
        <v>296.46760382159198</v>
      </c>
      <c r="G2460" s="291">
        <f t="shared" si="89"/>
        <v>332.51209838268181</v>
      </c>
      <c r="H2460" s="289">
        <v>584.85090000000002</v>
      </c>
      <c r="I2460" s="289" t="s">
        <v>1905</v>
      </c>
      <c r="J2460" s="289" t="s">
        <v>491</v>
      </c>
      <c r="K2460" s="289" t="s">
        <v>2398</v>
      </c>
      <c r="L2460" s="292" t="s">
        <v>1071</v>
      </c>
      <c r="M2460" s="91" t="s">
        <v>492</v>
      </c>
    </row>
    <row r="2461" spans="1:13" x14ac:dyDescent="0.2">
      <c r="A2461" s="293">
        <v>42270</v>
      </c>
      <c r="B2461" s="289" t="s">
        <v>2417</v>
      </c>
      <c r="C2461" s="289" t="s">
        <v>117</v>
      </c>
      <c r="D2461" s="289" t="s">
        <v>11</v>
      </c>
      <c r="E2461" s="290">
        <v>900</v>
      </c>
      <c r="F2461" s="291">
        <f t="shared" ref="F2461:F2514" si="90">E2461/655.957</f>
        <v>1.3720411551366933</v>
      </c>
      <c r="G2461" s="291">
        <f t="shared" ref="G2461:G2514" si="91">E2461/H2461</f>
        <v>1.5388537488785603</v>
      </c>
      <c r="H2461" s="289">
        <v>584.85090000000002</v>
      </c>
      <c r="I2461" s="289" t="s">
        <v>61</v>
      </c>
      <c r="J2461" s="289" t="s">
        <v>491</v>
      </c>
      <c r="K2461" s="289" t="s">
        <v>2372</v>
      </c>
      <c r="L2461" s="292" t="s">
        <v>1071</v>
      </c>
      <c r="M2461" s="91" t="s">
        <v>492</v>
      </c>
    </row>
    <row r="2462" spans="1:13" x14ac:dyDescent="0.2">
      <c r="A2462" s="293">
        <v>42270</v>
      </c>
      <c r="B2462" s="289" t="s">
        <v>2418</v>
      </c>
      <c r="C2462" s="289" t="s">
        <v>117</v>
      </c>
      <c r="D2462" s="289" t="s">
        <v>11</v>
      </c>
      <c r="E2462" s="290">
        <v>800</v>
      </c>
      <c r="F2462" s="291">
        <f t="shared" si="90"/>
        <v>1.2195921378992831</v>
      </c>
      <c r="G2462" s="291">
        <f t="shared" si="91"/>
        <v>1.3678699990031646</v>
      </c>
      <c r="H2462" s="289">
        <v>584.85090000000002</v>
      </c>
      <c r="I2462" s="289" t="s">
        <v>61</v>
      </c>
      <c r="J2462" s="289" t="s">
        <v>491</v>
      </c>
      <c r="K2462" s="289" t="s">
        <v>2372</v>
      </c>
      <c r="L2462" s="292" t="s">
        <v>1071</v>
      </c>
      <c r="M2462" s="91" t="s">
        <v>492</v>
      </c>
    </row>
    <row r="2463" spans="1:13" x14ac:dyDescent="0.2">
      <c r="A2463" s="293">
        <v>42270</v>
      </c>
      <c r="B2463" s="289" t="s">
        <v>1810</v>
      </c>
      <c r="C2463" s="289" t="s">
        <v>117</v>
      </c>
      <c r="D2463" s="289" t="s">
        <v>11</v>
      </c>
      <c r="E2463" s="290">
        <v>600</v>
      </c>
      <c r="F2463" s="291">
        <f t="shared" si="90"/>
        <v>0.91469410342446233</v>
      </c>
      <c r="G2463" s="291">
        <f t="shared" si="91"/>
        <v>1.0259024992523735</v>
      </c>
      <c r="H2463" s="289">
        <v>584.85090000000002</v>
      </c>
      <c r="I2463" s="289" t="s">
        <v>61</v>
      </c>
      <c r="J2463" s="289" t="s">
        <v>491</v>
      </c>
      <c r="K2463" s="289" t="s">
        <v>2372</v>
      </c>
      <c r="L2463" s="292" t="s">
        <v>1071</v>
      </c>
      <c r="M2463" s="91" t="s">
        <v>492</v>
      </c>
    </row>
    <row r="2464" spans="1:13" x14ac:dyDescent="0.2">
      <c r="A2464" s="293">
        <v>42270</v>
      </c>
      <c r="B2464" s="289" t="s">
        <v>755</v>
      </c>
      <c r="C2464" s="289" t="s">
        <v>226</v>
      </c>
      <c r="D2464" s="289" t="s">
        <v>15</v>
      </c>
      <c r="E2464" s="290">
        <v>5000</v>
      </c>
      <c r="F2464" s="291">
        <f t="shared" si="90"/>
        <v>7.6224508618705187</v>
      </c>
      <c r="G2464" s="291">
        <f t="shared" si="91"/>
        <v>8.5491874937697787</v>
      </c>
      <c r="H2464" s="289">
        <v>584.85090000000002</v>
      </c>
      <c r="I2464" s="289" t="s">
        <v>16</v>
      </c>
      <c r="J2464" s="289" t="s">
        <v>491</v>
      </c>
      <c r="K2464" s="289" t="s">
        <v>2371</v>
      </c>
      <c r="L2464" s="292" t="s">
        <v>1071</v>
      </c>
      <c r="M2464" s="91" t="s">
        <v>492</v>
      </c>
    </row>
    <row r="2465" spans="1:13" x14ac:dyDescent="0.2">
      <c r="A2465" s="293">
        <v>42270</v>
      </c>
      <c r="B2465" s="289" t="s">
        <v>2426</v>
      </c>
      <c r="C2465" s="289" t="s">
        <v>226</v>
      </c>
      <c r="D2465" s="289" t="s">
        <v>15</v>
      </c>
      <c r="E2465" s="290">
        <v>5000</v>
      </c>
      <c r="F2465" s="291">
        <f t="shared" si="90"/>
        <v>7.6224508618705187</v>
      </c>
      <c r="G2465" s="291">
        <f t="shared" si="91"/>
        <v>8.5491874937697787</v>
      </c>
      <c r="H2465" s="289">
        <v>584.85090000000002</v>
      </c>
      <c r="I2465" s="289" t="s">
        <v>16</v>
      </c>
      <c r="J2465" s="289" t="s">
        <v>491</v>
      </c>
      <c r="K2465" s="289" t="s">
        <v>2371</v>
      </c>
      <c r="L2465" s="292" t="s">
        <v>1071</v>
      </c>
      <c r="M2465" s="91" t="s">
        <v>492</v>
      </c>
    </row>
    <row r="2466" spans="1:13" x14ac:dyDescent="0.2">
      <c r="A2466" s="293">
        <v>42270</v>
      </c>
      <c r="B2466" s="289" t="s">
        <v>2070</v>
      </c>
      <c r="C2466" s="289" t="s">
        <v>226</v>
      </c>
      <c r="D2466" s="289" t="s">
        <v>15</v>
      </c>
      <c r="E2466" s="290">
        <v>5000</v>
      </c>
      <c r="F2466" s="291">
        <f t="shared" si="90"/>
        <v>7.6224508618705187</v>
      </c>
      <c r="G2466" s="291">
        <f t="shared" si="91"/>
        <v>8.5491874937697787</v>
      </c>
      <c r="H2466" s="289">
        <v>584.85090000000002</v>
      </c>
      <c r="I2466" s="289" t="s">
        <v>16</v>
      </c>
      <c r="J2466" s="289" t="s">
        <v>491</v>
      </c>
      <c r="K2466" s="289" t="s">
        <v>2371</v>
      </c>
      <c r="L2466" s="292" t="s">
        <v>1071</v>
      </c>
      <c r="M2466" s="91" t="s">
        <v>492</v>
      </c>
    </row>
    <row r="2467" spans="1:13" x14ac:dyDescent="0.2">
      <c r="A2467" s="293">
        <v>42270</v>
      </c>
      <c r="B2467" s="289" t="s">
        <v>756</v>
      </c>
      <c r="C2467" s="289" t="s">
        <v>226</v>
      </c>
      <c r="D2467" s="289" t="s">
        <v>15</v>
      </c>
      <c r="E2467" s="290">
        <v>5000</v>
      </c>
      <c r="F2467" s="291">
        <f t="shared" si="90"/>
        <v>7.6224508618705187</v>
      </c>
      <c r="G2467" s="291">
        <f t="shared" si="91"/>
        <v>8.5491874937697787</v>
      </c>
      <c r="H2467" s="289">
        <v>584.85090000000002</v>
      </c>
      <c r="I2467" s="289" t="s">
        <v>16</v>
      </c>
      <c r="J2467" s="289" t="s">
        <v>491</v>
      </c>
      <c r="K2467" s="289" t="s">
        <v>2371</v>
      </c>
      <c r="L2467" s="292" t="s">
        <v>1071</v>
      </c>
      <c r="M2467" s="91" t="s">
        <v>492</v>
      </c>
    </row>
    <row r="2468" spans="1:13" x14ac:dyDescent="0.2">
      <c r="A2468" s="293">
        <v>42270</v>
      </c>
      <c r="B2468" s="289" t="s">
        <v>760</v>
      </c>
      <c r="C2468" s="289" t="s">
        <v>226</v>
      </c>
      <c r="D2468" s="289" t="s">
        <v>15</v>
      </c>
      <c r="E2468" s="290">
        <v>5000</v>
      </c>
      <c r="F2468" s="291">
        <f t="shared" si="90"/>
        <v>7.6224508618705187</v>
      </c>
      <c r="G2468" s="291">
        <f t="shared" si="91"/>
        <v>8.5491874937697787</v>
      </c>
      <c r="H2468" s="289">
        <v>584.85090000000002</v>
      </c>
      <c r="I2468" s="289" t="s">
        <v>16</v>
      </c>
      <c r="J2468" s="289" t="s">
        <v>491</v>
      </c>
      <c r="K2468" s="289" t="s">
        <v>2371</v>
      </c>
      <c r="L2468" s="292" t="s">
        <v>1071</v>
      </c>
      <c r="M2468" s="91" t="s">
        <v>492</v>
      </c>
    </row>
    <row r="2469" spans="1:13" x14ac:dyDescent="0.2">
      <c r="A2469" s="293">
        <v>42270</v>
      </c>
      <c r="B2469" s="289" t="s">
        <v>2427</v>
      </c>
      <c r="C2469" s="289" t="s">
        <v>226</v>
      </c>
      <c r="D2469" s="289" t="s">
        <v>15</v>
      </c>
      <c r="E2469" s="290">
        <v>5000</v>
      </c>
      <c r="F2469" s="291">
        <f t="shared" si="90"/>
        <v>7.6224508618705187</v>
      </c>
      <c r="G2469" s="291">
        <f t="shared" si="91"/>
        <v>8.5491874937697787</v>
      </c>
      <c r="H2469" s="289">
        <v>584.85090000000002</v>
      </c>
      <c r="I2469" s="289" t="s">
        <v>16</v>
      </c>
      <c r="J2469" s="289" t="s">
        <v>491</v>
      </c>
      <c r="K2469" s="289" t="s">
        <v>2371</v>
      </c>
      <c r="L2469" s="292" t="s">
        <v>1071</v>
      </c>
      <c r="M2469" s="91" t="s">
        <v>492</v>
      </c>
    </row>
    <row r="2470" spans="1:13" x14ac:dyDescent="0.2">
      <c r="A2470" s="293">
        <v>42270</v>
      </c>
      <c r="B2470" s="289" t="s">
        <v>1600</v>
      </c>
      <c r="C2470" s="289" t="s">
        <v>226</v>
      </c>
      <c r="D2470" s="289" t="s">
        <v>15</v>
      </c>
      <c r="E2470" s="290">
        <v>5000</v>
      </c>
      <c r="F2470" s="291">
        <f t="shared" si="90"/>
        <v>7.6224508618705187</v>
      </c>
      <c r="G2470" s="291">
        <f t="shared" si="91"/>
        <v>8.5491874937697787</v>
      </c>
      <c r="H2470" s="289">
        <v>584.85090000000002</v>
      </c>
      <c r="I2470" s="289" t="s">
        <v>16</v>
      </c>
      <c r="J2470" s="289" t="s">
        <v>491</v>
      </c>
      <c r="K2470" s="289" t="s">
        <v>2371</v>
      </c>
      <c r="L2470" s="292" t="s">
        <v>1071</v>
      </c>
      <c r="M2470" s="91" t="s">
        <v>492</v>
      </c>
    </row>
    <row r="2471" spans="1:13" x14ac:dyDescent="0.2">
      <c r="A2471" s="293">
        <v>42270</v>
      </c>
      <c r="B2471" s="289" t="s">
        <v>1819</v>
      </c>
      <c r="C2471" s="289" t="s">
        <v>226</v>
      </c>
      <c r="D2471" s="289" t="s">
        <v>15</v>
      </c>
      <c r="E2471" s="290">
        <v>5000</v>
      </c>
      <c r="F2471" s="291">
        <f t="shared" si="90"/>
        <v>7.6224508618705187</v>
      </c>
      <c r="G2471" s="291">
        <f t="shared" si="91"/>
        <v>8.5491874937697787</v>
      </c>
      <c r="H2471" s="289">
        <v>584.85090000000002</v>
      </c>
      <c r="I2471" s="289" t="s">
        <v>16</v>
      </c>
      <c r="J2471" s="289" t="s">
        <v>491</v>
      </c>
      <c r="K2471" s="289" t="s">
        <v>2371</v>
      </c>
      <c r="L2471" s="292" t="s">
        <v>1071</v>
      </c>
      <c r="M2471" s="91" t="s">
        <v>492</v>
      </c>
    </row>
    <row r="2472" spans="1:13" x14ac:dyDescent="0.2">
      <c r="A2472" s="293">
        <v>42270</v>
      </c>
      <c r="B2472" s="289" t="s">
        <v>758</v>
      </c>
      <c r="C2472" s="289" t="s">
        <v>226</v>
      </c>
      <c r="D2472" s="289" t="s">
        <v>15</v>
      </c>
      <c r="E2472" s="290">
        <v>5000</v>
      </c>
      <c r="F2472" s="291">
        <f t="shared" si="90"/>
        <v>7.6224508618705187</v>
      </c>
      <c r="G2472" s="291">
        <f t="shared" si="91"/>
        <v>8.5491874937697787</v>
      </c>
      <c r="H2472" s="289">
        <v>584.85090000000002</v>
      </c>
      <c r="I2472" s="289" t="s">
        <v>16</v>
      </c>
      <c r="J2472" s="289" t="s">
        <v>491</v>
      </c>
      <c r="K2472" s="289" t="s">
        <v>2371</v>
      </c>
      <c r="L2472" s="292" t="s">
        <v>1071</v>
      </c>
      <c r="M2472" s="91" t="s">
        <v>492</v>
      </c>
    </row>
    <row r="2473" spans="1:13" x14ac:dyDescent="0.2">
      <c r="A2473" s="293">
        <v>42270</v>
      </c>
      <c r="B2473" s="289" t="s">
        <v>2069</v>
      </c>
      <c r="C2473" s="289" t="s">
        <v>226</v>
      </c>
      <c r="D2473" s="289" t="s">
        <v>15</v>
      </c>
      <c r="E2473" s="290">
        <v>5000</v>
      </c>
      <c r="F2473" s="291">
        <f t="shared" si="90"/>
        <v>7.6224508618705187</v>
      </c>
      <c r="G2473" s="291">
        <f t="shared" si="91"/>
        <v>8.5491874937697787</v>
      </c>
      <c r="H2473" s="289">
        <v>584.85090000000002</v>
      </c>
      <c r="I2473" s="289" t="s">
        <v>16</v>
      </c>
      <c r="J2473" s="289" t="s">
        <v>491</v>
      </c>
      <c r="K2473" s="289" t="s">
        <v>2371</v>
      </c>
      <c r="L2473" s="292" t="s">
        <v>1071</v>
      </c>
      <c r="M2473" s="91" t="s">
        <v>492</v>
      </c>
    </row>
    <row r="2474" spans="1:13" x14ac:dyDescent="0.2">
      <c r="A2474" s="293">
        <v>42271</v>
      </c>
      <c r="B2474" s="289" t="s">
        <v>2428</v>
      </c>
      <c r="C2474" s="289" t="s">
        <v>226</v>
      </c>
      <c r="D2474" s="289" t="s">
        <v>15</v>
      </c>
      <c r="E2474" s="290">
        <v>15000</v>
      </c>
      <c r="F2474" s="291">
        <f t="shared" si="90"/>
        <v>22.867352585611556</v>
      </c>
      <c r="G2474" s="291">
        <f t="shared" si="91"/>
        <v>25.647562481309336</v>
      </c>
      <c r="H2474" s="289">
        <v>584.85090000000002</v>
      </c>
      <c r="I2474" s="289" t="s">
        <v>16</v>
      </c>
      <c r="J2474" s="289" t="s">
        <v>491</v>
      </c>
      <c r="K2474" s="289" t="s">
        <v>2376</v>
      </c>
      <c r="L2474" s="292" t="s">
        <v>1071</v>
      </c>
      <c r="M2474" s="91" t="s">
        <v>492</v>
      </c>
    </row>
    <row r="2475" spans="1:13" x14ac:dyDescent="0.2">
      <c r="A2475" s="293">
        <v>42271</v>
      </c>
      <c r="B2475" s="289" t="s">
        <v>2429</v>
      </c>
      <c r="C2475" s="289" t="s">
        <v>226</v>
      </c>
      <c r="D2475" s="289" t="s">
        <v>15</v>
      </c>
      <c r="E2475" s="290">
        <v>15000</v>
      </c>
      <c r="F2475" s="291">
        <f t="shared" si="90"/>
        <v>22.867352585611556</v>
      </c>
      <c r="G2475" s="291">
        <f t="shared" si="91"/>
        <v>25.647562481309336</v>
      </c>
      <c r="H2475" s="289">
        <v>584.85090000000002</v>
      </c>
      <c r="I2475" s="289" t="s">
        <v>16</v>
      </c>
      <c r="J2475" s="289" t="s">
        <v>491</v>
      </c>
      <c r="K2475" s="289" t="s">
        <v>2376</v>
      </c>
      <c r="L2475" s="292" t="s">
        <v>1071</v>
      </c>
      <c r="M2475" s="91" t="s">
        <v>492</v>
      </c>
    </row>
    <row r="2476" spans="1:13" x14ac:dyDescent="0.2">
      <c r="A2476" s="293">
        <v>42271</v>
      </c>
      <c r="B2476" s="289" t="s">
        <v>2073</v>
      </c>
      <c r="C2476" s="289" t="s">
        <v>226</v>
      </c>
      <c r="D2476" s="289" t="s">
        <v>15</v>
      </c>
      <c r="E2476" s="290">
        <v>15000</v>
      </c>
      <c r="F2476" s="291">
        <f t="shared" si="90"/>
        <v>22.867352585611556</v>
      </c>
      <c r="G2476" s="291">
        <f t="shared" si="91"/>
        <v>25.647562481309336</v>
      </c>
      <c r="H2476" s="289">
        <v>584.85090000000002</v>
      </c>
      <c r="I2476" s="289" t="s">
        <v>16</v>
      </c>
      <c r="J2476" s="289" t="s">
        <v>491</v>
      </c>
      <c r="K2476" s="289" t="s">
        <v>2376</v>
      </c>
      <c r="L2476" s="292" t="s">
        <v>1071</v>
      </c>
      <c r="M2476" s="91" t="s">
        <v>492</v>
      </c>
    </row>
    <row r="2477" spans="1:13" x14ac:dyDescent="0.2">
      <c r="A2477" s="293">
        <v>42271</v>
      </c>
      <c r="B2477" s="289" t="s">
        <v>2430</v>
      </c>
      <c r="C2477" s="289" t="s">
        <v>226</v>
      </c>
      <c r="D2477" s="289" t="s">
        <v>15</v>
      </c>
      <c r="E2477" s="290">
        <v>15000</v>
      </c>
      <c r="F2477" s="291">
        <f t="shared" si="90"/>
        <v>22.867352585611556</v>
      </c>
      <c r="G2477" s="291">
        <f t="shared" si="91"/>
        <v>25.647562481309336</v>
      </c>
      <c r="H2477" s="289">
        <v>584.85090000000002</v>
      </c>
      <c r="I2477" s="289" t="s">
        <v>16</v>
      </c>
      <c r="J2477" s="289" t="s">
        <v>491</v>
      </c>
      <c r="K2477" s="289" t="s">
        <v>2376</v>
      </c>
      <c r="L2477" s="292" t="s">
        <v>1071</v>
      </c>
      <c r="M2477" s="91" t="s">
        <v>492</v>
      </c>
    </row>
    <row r="2478" spans="1:13" x14ac:dyDescent="0.2">
      <c r="A2478" s="293">
        <v>42271</v>
      </c>
      <c r="B2478" s="289" t="s">
        <v>2431</v>
      </c>
      <c r="C2478" s="289" t="s">
        <v>226</v>
      </c>
      <c r="D2478" s="289" t="s">
        <v>15</v>
      </c>
      <c r="E2478" s="290">
        <v>15000</v>
      </c>
      <c r="F2478" s="291">
        <f t="shared" si="90"/>
        <v>22.867352585611556</v>
      </c>
      <c r="G2478" s="291">
        <f t="shared" si="91"/>
        <v>25.647562481309336</v>
      </c>
      <c r="H2478" s="289">
        <v>584.85090000000002</v>
      </c>
      <c r="I2478" s="289" t="s">
        <v>16</v>
      </c>
      <c r="J2478" s="289" t="s">
        <v>491</v>
      </c>
      <c r="K2478" s="289" t="s">
        <v>2376</v>
      </c>
      <c r="L2478" s="292" t="s">
        <v>1071</v>
      </c>
      <c r="M2478" s="91" t="s">
        <v>492</v>
      </c>
    </row>
    <row r="2479" spans="1:13" x14ac:dyDescent="0.2">
      <c r="A2479" s="293">
        <v>42271</v>
      </c>
      <c r="B2479" s="289" t="s">
        <v>2076</v>
      </c>
      <c r="C2479" s="289" t="s">
        <v>226</v>
      </c>
      <c r="D2479" s="289" t="s">
        <v>15</v>
      </c>
      <c r="E2479" s="290">
        <v>15000</v>
      </c>
      <c r="F2479" s="291">
        <f t="shared" si="90"/>
        <v>22.867352585611556</v>
      </c>
      <c r="G2479" s="291">
        <f t="shared" si="91"/>
        <v>25.647562481309336</v>
      </c>
      <c r="H2479" s="289">
        <v>584.85090000000002</v>
      </c>
      <c r="I2479" s="289" t="s">
        <v>16</v>
      </c>
      <c r="J2479" s="289" t="s">
        <v>491</v>
      </c>
      <c r="K2479" s="289" t="s">
        <v>2376</v>
      </c>
      <c r="L2479" s="292" t="s">
        <v>1071</v>
      </c>
      <c r="M2479" s="91" t="s">
        <v>492</v>
      </c>
    </row>
    <row r="2480" spans="1:13" x14ac:dyDescent="0.2">
      <c r="A2480" s="293">
        <v>42271</v>
      </c>
      <c r="B2480" s="289" t="s">
        <v>2432</v>
      </c>
      <c r="C2480" s="289" t="s">
        <v>226</v>
      </c>
      <c r="D2480" s="289" t="s">
        <v>15</v>
      </c>
      <c r="E2480" s="290">
        <v>15000</v>
      </c>
      <c r="F2480" s="291">
        <f t="shared" si="90"/>
        <v>22.867352585611556</v>
      </c>
      <c r="G2480" s="291">
        <f t="shared" si="91"/>
        <v>25.647562481309336</v>
      </c>
      <c r="H2480" s="289">
        <v>584.85090000000002</v>
      </c>
      <c r="I2480" s="289" t="s">
        <v>16</v>
      </c>
      <c r="J2480" s="289" t="s">
        <v>491</v>
      </c>
      <c r="K2480" s="289" t="s">
        <v>2376</v>
      </c>
      <c r="L2480" s="292" t="s">
        <v>1071</v>
      </c>
      <c r="M2480" s="91" t="s">
        <v>492</v>
      </c>
    </row>
    <row r="2481" spans="1:13" x14ac:dyDescent="0.2">
      <c r="A2481" s="293">
        <v>42271</v>
      </c>
      <c r="B2481" s="289" t="s">
        <v>2080</v>
      </c>
      <c r="C2481" s="289" t="s">
        <v>226</v>
      </c>
      <c r="D2481" s="289" t="s">
        <v>15</v>
      </c>
      <c r="E2481" s="290">
        <v>15000</v>
      </c>
      <c r="F2481" s="291">
        <f t="shared" si="90"/>
        <v>22.867352585611556</v>
      </c>
      <c r="G2481" s="291">
        <f t="shared" si="91"/>
        <v>25.647562481309336</v>
      </c>
      <c r="H2481" s="289">
        <v>584.85090000000002</v>
      </c>
      <c r="I2481" s="289" t="s">
        <v>16</v>
      </c>
      <c r="J2481" s="289" t="s">
        <v>491</v>
      </c>
      <c r="K2481" s="289" t="s">
        <v>2376</v>
      </c>
      <c r="L2481" s="292" t="s">
        <v>1071</v>
      </c>
      <c r="M2481" s="91" t="s">
        <v>492</v>
      </c>
    </row>
    <row r="2482" spans="1:13" x14ac:dyDescent="0.2">
      <c r="A2482" s="293">
        <v>42271</v>
      </c>
      <c r="B2482" s="289" t="s">
        <v>2081</v>
      </c>
      <c r="C2482" s="289" t="s">
        <v>226</v>
      </c>
      <c r="D2482" s="289" t="s">
        <v>15</v>
      </c>
      <c r="E2482" s="290">
        <v>15000</v>
      </c>
      <c r="F2482" s="291">
        <f t="shared" si="90"/>
        <v>22.867352585611556</v>
      </c>
      <c r="G2482" s="291">
        <f t="shared" si="91"/>
        <v>25.647562481309336</v>
      </c>
      <c r="H2482" s="289">
        <v>584.85090000000002</v>
      </c>
      <c r="I2482" s="289" t="s">
        <v>16</v>
      </c>
      <c r="J2482" s="289" t="s">
        <v>491</v>
      </c>
      <c r="K2482" s="289" t="s">
        <v>2376</v>
      </c>
      <c r="L2482" s="292" t="s">
        <v>1071</v>
      </c>
      <c r="M2482" s="91" t="s">
        <v>492</v>
      </c>
    </row>
    <row r="2483" spans="1:13" x14ac:dyDescent="0.2">
      <c r="A2483" s="293">
        <v>42271</v>
      </c>
      <c r="B2483" s="289" t="s">
        <v>2433</v>
      </c>
      <c r="C2483" s="289" t="s">
        <v>226</v>
      </c>
      <c r="D2483" s="289" t="s">
        <v>15</v>
      </c>
      <c r="E2483" s="290">
        <v>15000</v>
      </c>
      <c r="F2483" s="291">
        <f t="shared" si="90"/>
        <v>22.867352585611556</v>
      </c>
      <c r="G2483" s="291">
        <f t="shared" si="91"/>
        <v>25.647562481309336</v>
      </c>
      <c r="H2483" s="289">
        <v>584.85090000000002</v>
      </c>
      <c r="I2483" s="289" t="s">
        <v>16</v>
      </c>
      <c r="J2483" s="289" t="s">
        <v>491</v>
      </c>
      <c r="K2483" s="289" t="s">
        <v>2376</v>
      </c>
      <c r="L2483" s="292" t="s">
        <v>1071</v>
      </c>
      <c r="M2483" s="91" t="s">
        <v>492</v>
      </c>
    </row>
    <row r="2484" spans="1:13" x14ac:dyDescent="0.2">
      <c r="A2484" s="293">
        <v>42271</v>
      </c>
      <c r="B2484" s="289" t="s">
        <v>2473</v>
      </c>
      <c r="C2484" s="289" t="s">
        <v>2438</v>
      </c>
      <c r="D2484" s="289" t="s">
        <v>9</v>
      </c>
      <c r="E2484" s="290">
        <v>2000</v>
      </c>
      <c r="F2484" s="291">
        <f t="shared" si="90"/>
        <v>3.0489803447482076</v>
      </c>
      <c r="G2484" s="291">
        <f t="shared" si="91"/>
        <v>3.4196749975079115</v>
      </c>
      <c r="H2484" s="289">
        <v>584.85090000000002</v>
      </c>
      <c r="I2484" s="289" t="s">
        <v>58</v>
      </c>
      <c r="J2484" s="289" t="s">
        <v>491</v>
      </c>
      <c r="K2484" s="289" t="s">
        <v>2373</v>
      </c>
      <c r="L2484" s="292" t="s">
        <v>1071</v>
      </c>
      <c r="M2484" s="91" t="s">
        <v>492</v>
      </c>
    </row>
    <row r="2485" spans="1:13" x14ac:dyDescent="0.2">
      <c r="A2485" s="293">
        <v>42271</v>
      </c>
      <c r="B2485" s="289" t="s">
        <v>2474</v>
      </c>
      <c r="C2485" s="289" t="s">
        <v>133</v>
      </c>
      <c r="D2485" s="289" t="s">
        <v>9</v>
      </c>
      <c r="E2485" s="290">
        <v>25000</v>
      </c>
      <c r="F2485" s="291">
        <f t="shared" si="90"/>
        <v>38.112254309352593</v>
      </c>
      <c r="G2485" s="291">
        <f t="shared" si="91"/>
        <v>42.745937468848894</v>
      </c>
      <c r="H2485" s="289">
        <v>584.85090000000002</v>
      </c>
      <c r="I2485" s="289" t="s">
        <v>58</v>
      </c>
      <c r="J2485" s="289" t="s">
        <v>491</v>
      </c>
      <c r="K2485" s="289" t="s">
        <v>2375</v>
      </c>
      <c r="L2485" s="292" t="s">
        <v>1071</v>
      </c>
      <c r="M2485" s="91" t="s">
        <v>492</v>
      </c>
    </row>
    <row r="2486" spans="1:13" x14ac:dyDescent="0.2">
      <c r="A2486" s="293">
        <v>42271</v>
      </c>
      <c r="B2486" s="289" t="s">
        <v>131</v>
      </c>
      <c r="C2486" s="289" t="s">
        <v>117</v>
      </c>
      <c r="D2486" s="289" t="s">
        <v>9</v>
      </c>
      <c r="E2486" s="290">
        <v>500</v>
      </c>
      <c r="F2486" s="291">
        <f t="shared" si="90"/>
        <v>0.76224508618705189</v>
      </c>
      <c r="G2486" s="291">
        <f t="shared" si="91"/>
        <v>0.85491874937697787</v>
      </c>
      <c r="H2486" s="289">
        <v>584.85090000000002</v>
      </c>
      <c r="I2486" s="289" t="s">
        <v>58</v>
      </c>
      <c r="J2486" s="289" t="s">
        <v>491</v>
      </c>
      <c r="K2486" s="289" t="s">
        <v>2375</v>
      </c>
      <c r="L2486" s="292" t="s">
        <v>1071</v>
      </c>
      <c r="M2486" s="91" t="s">
        <v>492</v>
      </c>
    </row>
    <row r="2487" spans="1:13" x14ac:dyDescent="0.2">
      <c r="A2487" s="293">
        <v>42271</v>
      </c>
      <c r="B2487" s="289" t="s">
        <v>1526</v>
      </c>
      <c r="C2487" s="289" t="s">
        <v>117</v>
      </c>
      <c r="D2487" s="289" t="s">
        <v>9</v>
      </c>
      <c r="E2487" s="290">
        <v>500</v>
      </c>
      <c r="F2487" s="291">
        <f t="shared" si="90"/>
        <v>0.76224508618705189</v>
      </c>
      <c r="G2487" s="291">
        <f t="shared" si="91"/>
        <v>0.85491874937697787</v>
      </c>
      <c r="H2487" s="289">
        <v>584.85090000000002</v>
      </c>
      <c r="I2487" s="289" t="s">
        <v>58</v>
      </c>
      <c r="J2487" s="289" t="s">
        <v>491</v>
      </c>
      <c r="K2487" s="289" t="s">
        <v>2375</v>
      </c>
      <c r="L2487" s="292" t="s">
        <v>1071</v>
      </c>
      <c r="M2487" s="91" t="s">
        <v>492</v>
      </c>
    </row>
    <row r="2488" spans="1:13" x14ac:dyDescent="0.2">
      <c r="A2488" s="293">
        <v>42271</v>
      </c>
      <c r="B2488" s="289" t="s">
        <v>2505</v>
      </c>
      <c r="C2488" s="289" t="s">
        <v>117</v>
      </c>
      <c r="D2488" s="289" t="s">
        <v>8</v>
      </c>
      <c r="E2488" s="290">
        <v>1800</v>
      </c>
      <c r="F2488" s="291">
        <f t="shared" si="90"/>
        <v>2.7440823102733867</v>
      </c>
      <c r="G2488" s="291">
        <f t="shared" si="91"/>
        <v>3.0777074977571206</v>
      </c>
      <c r="H2488" s="289">
        <v>584.85090000000002</v>
      </c>
      <c r="I2488" s="289" t="s">
        <v>12</v>
      </c>
      <c r="J2488" s="289" t="s">
        <v>491</v>
      </c>
      <c r="K2488" s="289" t="s">
        <v>2374</v>
      </c>
      <c r="L2488" s="292" t="s">
        <v>1071</v>
      </c>
      <c r="M2488" s="91" t="s">
        <v>492</v>
      </c>
    </row>
    <row r="2489" spans="1:13" x14ac:dyDescent="0.2">
      <c r="A2489" s="293">
        <v>42271</v>
      </c>
      <c r="B2489" s="289" t="s">
        <v>269</v>
      </c>
      <c r="C2489" s="289" t="s">
        <v>117</v>
      </c>
      <c r="D2489" s="289" t="s">
        <v>8</v>
      </c>
      <c r="E2489" s="290">
        <v>900</v>
      </c>
      <c r="F2489" s="291">
        <f t="shared" si="90"/>
        <v>1.3720411551366933</v>
      </c>
      <c r="G2489" s="291">
        <f t="shared" si="91"/>
        <v>1.5388537488785603</v>
      </c>
      <c r="H2489" s="289">
        <v>584.85090000000002</v>
      </c>
      <c r="I2489" s="289" t="s">
        <v>12</v>
      </c>
      <c r="J2489" s="289" t="s">
        <v>491</v>
      </c>
      <c r="K2489" s="289" t="s">
        <v>2374</v>
      </c>
      <c r="L2489" s="292" t="s">
        <v>1071</v>
      </c>
      <c r="M2489" s="91" t="s">
        <v>492</v>
      </c>
    </row>
    <row r="2490" spans="1:13" x14ac:dyDescent="0.2">
      <c r="A2490" s="293">
        <v>42271</v>
      </c>
      <c r="B2490" s="289" t="s">
        <v>263</v>
      </c>
      <c r="C2490" s="289" t="s">
        <v>237</v>
      </c>
      <c r="D2490" s="289" t="s">
        <v>8</v>
      </c>
      <c r="E2490" s="290">
        <v>1300</v>
      </c>
      <c r="F2490" s="291">
        <f t="shared" si="90"/>
        <v>1.9818372240863349</v>
      </c>
      <c r="G2490" s="291">
        <f t="shared" si="91"/>
        <v>2.2227887483801427</v>
      </c>
      <c r="H2490" s="289">
        <v>584.85090000000002</v>
      </c>
      <c r="I2490" s="289" t="s">
        <v>12</v>
      </c>
      <c r="J2490" s="289" t="s">
        <v>491</v>
      </c>
      <c r="K2490" s="289" t="s">
        <v>2374</v>
      </c>
      <c r="L2490" s="292" t="s">
        <v>1071</v>
      </c>
      <c r="M2490" s="91" t="s">
        <v>492</v>
      </c>
    </row>
    <row r="2491" spans="1:13" x14ac:dyDescent="0.2">
      <c r="A2491" s="293">
        <v>42271</v>
      </c>
      <c r="B2491" s="289" t="s">
        <v>2506</v>
      </c>
      <c r="C2491" s="289" t="s">
        <v>117</v>
      </c>
      <c r="D2491" s="289" t="s">
        <v>8</v>
      </c>
      <c r="E2491" s="290">
        <v>1800</v>
      </c>
      <c r="F2491" s="291">
        <f t="shared" si="90"/>
        <v>2.7440823102733867</v>
      </c>
      <c r="G2491" s="291">
        <f t="shared" si="91"/>
        <v>3.0777074977571206</v>
      </c>
      <c r="H2491" s="289">
        <v>584.85090000000002</v>
      </c>
      <c r="I2491" s="289" t="s">
        <v>12</v>
      </c>
      <c r="J2491" s="289" t="s">
        <v>491</v>
      </c>
      <c r="K2491" s="289" t="s">
        <v>2374</v>
      </c>
      <c r="L2491" s="292" t="s">
        <v>1071</v>
      </c>
      <c r="M2491" s="91" t="s">
        <v>492</v>
      </c>
    </row>
    <row r="2492" spans="1:13" x14ac:dyDescent="0.2">
      <c r="A2492" s="293">
        <v>42273</v>
      </c>
      <c r="B2492" s="289" t="s">
        <v>2419</v>
      </c>
      <c r="C2492" s="289" t="s">
        <v>117</v>
      </c>
      <c r="D2492" s="289" t="s">
        <v>11</v>
      </c>
      <c r="E2492" s="290">
        <v>900</v>
      </c>
      <c r="F2492" s="291">
        <f t="shared" si="90"/>
        <v>1.3720411551366933</v>
      </c>
      <c r="G2492" s="291">
        <f t="shared" si="91"/>
        <v>1.5388537488785603</v>
      </c>
      <c r="H2492" s="289">
        <v>584.85090000000002</v>
      </c>
      <c r="I2492" s="289" t="s">
        <v>61</v>
      </c>
      <c r="J2492" s="289" t="s">
        <v>491</v>
      </c>
      <c r="K2492" s="289" t="s">
        <v>2379</v>
      </c>
      <c r="L2492" s="292" t="s">
        <v>1071</v>
      </c>
      <c r="M2492" s="91" t="s">
        <v>492</v>
      </c>
    </row>
    <row r="2493" spans="1:13" x14ac:dyDescent="0.2">
      <c r="A2493" s="293">
        <v>42273</v>
      </c>
      <c r="B2493" s="289" t="s">
        <v>2000</v>
      </c>
      <c r="C2493" s="289" t="s">
        <v>117</v>
      </c>
      <c r="D2493" s="289" t="s">
        <v>11</v>
      </c>
      <c r="E2493" s="290">
        <v>400</v>
      </c>
      <c r="F2493" s="291">
        <f t="shared" si="90"/>
        <v>0.60979606894964156</v>
      </c>
      <c r="G2493" s="291">
        <f t="shared" si="91"/>
        <v>0.68393499950158232</v>
      </c>
      <c r="H2493" s="289">
        <v>584.85090000000002</v>
      </c>
      <c r="I2493" s="289" t="s">
        <v>61</v>
      </c>
      <c r="J2493" s="289" t="s">
        <v>491</v>
      </c>
      <c r="K2493" s="289" t="s">
        <v>2379</v>
      </c>
      <c r="L2493" s="292" t="s">
        <v>1071</v>
      </c>
      <c r="M2493" s="91" t="s">
        <v>492</v>
      </c>
    </row>
    <row r="2494" spans="1:13" x14ac:dyDescent="0.2">
      <c r="A2494" s="293">
        <v>42273</v>
      </c>
      <c r="B2494" s="289" t="s">
        <v>2434</v>
      </c>
      <c r="C2494" s="289" t="s">
        <v>226</v>
      </c>
      <c r="D2494" s="289" t="s">
        <v>15</v>
      </c>
      <c r="E2494" s="290">
        <v>10000</v>
      </c>
      <c r="F2494" s="291">
        <f t="shared" si="90"/>
        <v>15.244901723741037</v>
      </c>
      <c r="G2494" s="291">
        <f t="shared" si="91"/>
        <v>17.098374987539557</v>
      </c>
      <c r="H2494" s="289">
        <v>584.85090000000002</v>
      </c>
      <c r="I2494" s="289" t="s">
        <v>16</v>
      </c>
      <c r="J2494" s="289" t="s">
        <v>491</v>
      </c>
      <c r="K2494" s="289" t="s">
        <v>2377</v>
      </c>
      <c r="L2494" s="292" t="s">
        <v>1071</v>
      </c>
      <c r="M2494" s="91" t="s">
        <v>492</v>
      </c>
    </row>
    <row r="2495" spans="1:13" x14ac:dyDescent="0.2">
      <c r="A2495" s="293">
        <v>42273</v>
      </c>
      <c r="B2495" s="289" t="s">
        <v>2435</v>
      </c>
      <c r="C2495" s="289" t="s">
        <v>226</v>
      </c>
      <c r="D2495" s="289" t="s">
        <v>15</v>
      </c>
      <c r="E2495" s="290">
        <v>10000</v>
      </c>
      <c r="F2495" s="291">
        <f t="shared" si="90"/>
        <v>15.244901723741037</v>
      </c>
      <c r="G2495" s="291">
        <f t="shared" si="91"/>
        <v>17.098374987539557</v>
      </c>
      <c r="H2495" s="289">
        <v>584.85090000000002</v>
      </c>
      <c r="I2495" s="289" t="s">
        <v>16</v>
      </c>
      <c r="J2495" s="289" t="s">
        <v>491</v>
      </c>
      <c r="K2495" s="289" t="s">
        <v>2377</v>
      </c>
      <c r="L2495" s="292" t="s">
        <v>1071</v>
      </c>
      <c r="M2495" s="91" t="s">
        <v>492</v>
      </c>
    </row>
    <row r="2496" spans="1:13" x14ac:dyDescent="0.2">
      <c r="A2496" s="293">
        <v>42273</v>
      </c>
      <c r="B2496" s="289" t="s">
        <v>1623</v>
      </c>
      <c r="C2496" s="289" t="s">
        <v>226</v>
      </c>
      <c r="D2496" s="289" t="s">
        <v>15</v>
      </c>
      <c r="E2496" s="290">
        <v>10000</v>
      </c>
      <c r="F2496" s="291">
        <f t="shared" si="90"/>
        <v>15.244901723741037</v>
      </c>
      <c r="G2496" s="291">
        <f t="shared" si="91"/>
        <v>17.098374987539557</v>
      </c>
      <c r="H2496" s="289">
        <v>584.85090000000002</v>
      </c>
      <c r="I2496" s="289" t="s">
        <v>16</v>
      </c>
      <c r="J2496" s="289" t="s">
        <v>491</v>
      </c>
      <c r="K2496" s="289" t="s">
        <v>2377</v>
      </c>
      <c r="L2496" s="292" t="s">
        <v>1071</v>
      </c>
      <c r="M2496" s="91" t="s">
        <v>492</v>
      </c>
    </row>
    <row r="2497" spans="1:13" x14ac:dyDescent="0.2">
      <c r="A2497" s="293">
        <v>42273</v>
      </c>
      <c r="B2497" s="289" t="s">
        <v>1824</v>
      </c>
      <c r="C2497" s="289" t="s">
        <v>226</v>
      </c>
      <c r="D2497" s="289" t="s">
        <v>15</v>
      </c>
      <c r="E2497" s="290">
        <v>10000</v>
      </c>
      <c r="F2497" s="291">
        <f t="shared" si="90"/>
        <v>15.244901723741037</v>
      </c>
      <c r="G2497" s="291">
        <f t="shared" si="91"/>
        <v>17.098374987539557</v>
      </c>
      <c r="H2497" s="289">
        <v>584.85090000000002</v>
      </c>
      <c r="I2497" s="289" t="s">
        <v>16</v>
      </c>
      <c r="J2497" s="289" t="s">
        <v>491</v>
      </c>
      <c r="K2497" s="289" t="s">
        <v>2377</v>
      </c>
      <c r="L2497" s="292" t="s">
        <v>1071</v>
      </c>
      <c r="M2497" s="91" t="s">
        <v>492</v>
      </c>
    </row>
    <row r="2498" spans="1:13" x14ac:dyDescent="0.2">
      <c r="A2498" s="293">
        <v>42273</v>
      </c>
      <c r="B2498" s="289" t="s">
        <v>1825</v>
      </c>
      <c r="C2498" s="289" t="s">
        <v>226</v>
      </c>
      <c r="D2498" s="289" t="s">
        <v>15</v>
      </c>
      <c r="E2498" s="290">
        <v>10000</v>
      </c>
      <c r="F2498" s="291">
        <f t="shared" si="90"/>
        <v>15.244901723741037</v>
      </c>
      <c r="G2498" s="291">
        <f t="shared" si="91"/>
        <v>17.098374987539557</v>
      </c>
      <c r="H2498" s="289">
        <v>584.85090000000002</v>
      </c>
      <c r="I2498" s="289" t="s">
        <v>16</v>
      </c>
      <c r="J2498" s="289" t="s">
        <v>491</v>
      </c>
      <c r="K2498" s="289" t="s">
        <v>2377</v>
      </c>
      <c r="L2498" s="292" t="s">
        <v>1071</v>
      </c>
      <c r="M2498" s="91" t="s">
        <v>492</v>
      </c>
    </row>
    <row r="2499" spans="1:13" x14ac:dyDescent="0.2">
      <c r="A2499" s="293">
        <v>42273</v>
      </c>
      <c r="B2499" s="289" t="s">
        <v>1615</v>
      </c>
      <c r="C2499" s="289" t="s">
        <v>226</v>
      </c>
      <c r="D2499" s="289" t="s">
        <v>15</v>
      </c>
      <c r="E2499" s="290">
        <v>10000</v>
      </c>
      <c r="F2499" s="291">
        <f t="shared" si="90"/>
        <v>15.244901723741037</v>
      </c>
      <c r="G2499" s="291">
        <f t="shared" si="91"/>
        <v>17.098374987539557</v>
      </c>
      <c r="H2499" s="289">
        <v>584.85090000000002</v>
      </c>
      <c r="I2499" s="289" t="s">
        <v>16</v>
      </c>
      <c r="J2499" s="289" t="s">
        <v>491</v>
      </c>
      <c r="K2499" s="289" t="s">
        <v>2377</v>
      </c>
      <c r="L2499" s="292" t="s">
        <v>1071</v>
      </c>
      <c r="M2499" s="91" t="s">
        <v>492</v>
      </c>
    </row>
    <row r="2500" spans="1:13" x14ac:dyDescent="0.2">
      <c r="A2500" s="293">
        <v>42273</v>
      </c>
      <c r="B2500" s="289" t="s">
        <v>1412</v>
      </c>
      <c r="C2500" s="289" t="s">
        <v>226</v>
      </c>
      <c r="D2500" s="289" t="s">
        <v>15</v>
      </c>
      <c r="E2500" s="290">
        <v>10000</v>
      </c>
      <c r="F2500" s="291">
        <f t="shared" si="90"/>
        <v>15.244901723741037</v>
      </c>
      <c r="G2500" s="291">
        <f t="shared" si="91"/>
        <v>17.098374987539557</v>
      </c>
      <c r="H2500" s="289">
        <v>584.85090000000002</v>
      </c>
      <c r="I2500" s="289" t="s">
        <v>16</v>
      </c>
      <c r="J2500" s="289" t="s">
        <v>491</v>
      </c>
      <c r="K2500" s="289" t="s">
        <v>2377</v>
      </c>
      <c r="L2500" s="292" t="s">
        <v>1071</v>
      </c>
      <c r="M2500" s="91" t="s">
        <v>492</v>
      </c>
    </row>
    <row r="2501" spans="1:13" x14ac:dyDescent="0.2">
      <c r="A2501" s="293">
        <v>42273</v>
      </c>
      <c r="B2501" s="289" t="s">
        <v>2085</v>
      </c>
      <c r="C2501" s="289" t="s">
        <v>226</v>
      </c>
      <c r="D2501" s="289" t="s">
        <v>15</v>
      </c>
      <c r="E2501" s="290">
        <v>10000</v>
      </c>
      <c r="F2501" s="291">
        <f t="shared" si="90"/>
        <v>15.244901723741037</v>
      </c>
      <c r="G2501" s="291">
        <f t="shared" si="91"/>
        <v>17.098374987539557</v>
      </c>
      <c r="H2501" s="289">
        <v>584.85090000000002</v>
      </c>
      <c r="I2501" s="289" t="s">
        <v>16</v>
      </c>
      <c r="J2501" s="289" t="s">
        <v>491</v>
      </c>
      <c r="K2501" s="289" t="s">
        <v>2377</v>
      </c>
      <c r="L2501" s="292" t="s">
        <v>1071</v>
      </c>
      <c r="M2501" s="91" t="s">
        <v>492</v>
      </c>
    </row>
    <row r="2502" spans="1:13" x14ac:dyDescent="0.2">
      <c r="A2502" s="293">
        <v>42273</v>
      </c>
      <c r="B2502" s="289" t="s">
        <v>1412</v>
      </c>
      <c r="C2502" s="289" t="s">
        <v>226</v>
      </c>
      <c r="D2502" s="289" t="s">
        <v>15</v>
      </c>
      <c r="E2502" s="290">
        <v>10000</v>
      </c>
      <c r="F2502" s="291">
        <f t="shared" si="90"/>
        <v>15.244901723741037</v>
      </c>
      <c r="G2502" s="291">
        <f t="shared" si="91"/>
        <v>17.098374987539557</v>
      </c>
      <c r="H2502" s="289">
        <v>584.85090000000002</v>
      </c>
      <c r="I2502" s="289" t="s">
        <v>16</v>
      </c>
      <c r="J2502" s="289" t="s">
        <v>491</v>
      </c>
      <c r="K2502" s="289" t="s">
        <v>2377</v>
      </c>
      <c r="L2502" s="292" t="s">
        <v>1071</v>
      </c>
      <c r="M2502" s="91" t="s">
        <v>492</v>
      </c>
    </row>
    <row r="2503" spans="1:13" x14ac:dyDescent="0.2">
      <c r="A2503" s="293">
        <v>42273</v>
      </c>
      <c r="B2503" s="289" t="s">
        <v>2436</v>
      </c>
      <c r="C2503" s="289" t="s">
        <v>226</v>
      </c>
      <c r="D2503" s="289" t="s">
        <v>15</v>
      </c>
      <c r="E2503" s="290">
        <v>10000</v>
      </c>
      <c r="F2503" s="291">
        <f t="shared" si="90"/>
        <v>15.244901723741037</v>
      </c>
      <c r="G2503" s="291">
        <f t="shared" si="91"/>
        <v>17.098374987539557</v>
      </c>
      <c r="H2503" s="289">
        <v>584.85090000000002</v>
      </c>
      <c r="I2503" s="289" t="s">
        <v>16</v>
      </c>
      <c r="J2503" s="289" t="s">
        <v>491</v>
      </c>
      <c r="K2503" s="289" t="s">
        <v>2377</v>
      </c>
      <c r="L2503" s="292" t="s">
        <v>1071</v>
      </c>
      <c r="M2503" s="91" t="s">
        <v>492</v>
      </c>
    </row>
    <row r="2504" spans="1:13" x14ac:dyDescent="0.2">
      <c r="A2504" s="293">
        <v>42275</v>
      </c>
      <c r="B2504" s="289" t="s">
        <v>2420</v>
      </c>
      <c r="C2504" s="289" t="s">
        <v>117</v>
      </c>
      <c r="D2504" s="289" t="s">
        <v>11</v>
      </c>
      <c r="E2504" s="290">
        <v>800</v>
      </c>
      <c r="F2504" s="291">
        <f t="shared" si="90"/>
        <v>1.2195921378992831</v>
      </c>
      <c r="G2504" s="291">
        <f t="shared" si="91"/>
        <v>1.3678699990031646</v>
      </c>
      <c r="H2504" s="289">
        <v>584.85090000000002</v>
      </c>
      <c r="I2504" s="289" t="s">
        <v>61</v>
      </c>
      <c r="J2504" s="289" t="s">
        <v>491</v>
      </c>
      <c r="K2504" s="289" t="s">
        <v>2378</v>
      </c>
      <c r="L2504" s="292" t="s">
        <v>1071</v>
      </c>
      <c r="M2504" s="91" t="s">
        <v>492</v>
      </c>
    </row>
    <row r="2505" spans="1:13" x14ac:dyDescent="0.2">
      <c r="A2505" s="293">
        <v>42275</v>
      </c>
      <c r="B2505" s="289" t="s">
        <v>2421</v>
      </c>
      <c r="C2505" s="289" t="s">
        <v>117</v>
      </c>
      <c r="D2505" s="289" t="s">
        <v>11</v>
      </c>
      <c r="E2505" s="290">
        <v>800</v>
      </c>
      <c r="F2505" s="291">
        <f t="shared" si="90"/>
        <v>1.2195921378992831</v>
      </c>
      <c r="G2505" s="291">
        <f t="shared" si="91"/>
        <v>1.3678699990031646</v>
      </c>
      <c r="H2505" s="289">
        <v>584.85090000000002</v>
      </c>
      <c r="I2505" s="289" t="s">
        <v>61</v>
      </c>
      <c r="J2505" s="289" t="s">
        <v>491</v>
      </c>
      <c r="K2505" s="289" t="s">
        <v>2378</v>
      </c>
      <c r="L2505" s="292" t="s">
        <v>1071</v>
      </c>
      <c r="M2505" s="91" t="s">
        <v>492</v>
      </c>
    </row>
    <row r="2506" spans="1:13" x14ac:dyDescent="0.2">
      <c r="A2506" s="293">
        <v>42276</v>
      </c>
      <c r="B2506" s="289" t="s">
        <v>2384</v>
      </c>
      <c r="C2506" s="289" t="s">
        <v>136</v>
      </c>
      <c r="D2506" s="289" t="s">
        <v>9</v>
      </c>
      <c r="E2506" s="290">
        <v>71866</v>
      </c>
      <c r="F2506" s="291">
        <f t="shared" si="90"/>
        <v>109.55901072783735</v>
      </c>
      <c r="G2506" s="291">
        <f t="shared" si="91"/>
        <v>122.8791816854518</v>
      </c>
      <c r="H2506" s="289">
        <v>584.85090000000002</v>
      </c>
      <c r="I2506" s="289" t="s">
        <v>1905</v>
      </c>
      <c r="J2506" s="289" t="s">
        <v>491</v>
      </c>
      <c r="K2506" s="289" t="s">
        <v>2399</v>
      </c>
      <c r="L2506" s="292" t="s">
        <v>1071</v>
      </c>
      <c r="M2506" s="91" t="s">
        <v>492</v>
      </c>
    </row>
    <row r="2507" spans="1:13" x14ac:dyDescent="0.2">
      <c r="A2507" s="293">
        <v>42276</v>
      </c>
      <c r="B2507" s="289" t="s">
        <v>2386</v>
      </c>
      <c r="C2507" s="289" t="s">
        <v>136</v>
      </c>
      <c r="D2507" s="289" t="s">
        <v>9</v>
      </c>
      <c r="E2507" s="290">
        <v>200000</v>
      </c>
      <c r="F2507" s="291">
        <f t="shared" si="90"/>
        <v>304.89803447482075</v>
      </c>
      <c r="G2507" s="291">
        <f t="shared" si="91"/>
        <v>341.96749975079115</v>
      </c>
      <c r="H2507" s="289">
        <v>584.85090000000002</v>
      </c>
      <c r="I2507" s="289" t="s">
        <v>1905</v>
      </c>
      <c r="J2507" s="289" t="s">
        <v>491</v>
      </c>
      <c r="K2507" s="289" t="s">
        <v>2400</v>
      </c>
      <c r="L2507" s="292" t="s">
        <v>1071</v>
      </c>
      <c r="M2507" s="91" t="s">
        <v>492</v>
      </c>
    </row>
    <row r="2508" spans="1:13" x14ac:dyDescent="0.2">
      <c r="A2508" s="293">
        <v>42276</v>
      </c>
      <c r="B2508" s="289" t="s">
        <v>2408</v>
      </c>
      <c r="C2508" s="289" t="s">
        <v>256</v>
      </c>
      <c r="D2508" s="289" t="s">
        <v>9</v>
      </c>
      <c r="E2508" s="290">
        <v>15400</v>
      </c>
      <c r="F2508" s="291">
        <f t="shared" si="90"/>
        <v>23.477148654561198</v>
      </c>
      <c r="G2508" s="291">
        <f t="shared" si="91"/>
        <v>26.331497480810921</v>
      </c>
      <c r="H2508" s="289">
        <v>584.85090000000002</v>
      </c>
      <c r="I2508" s="289" t="s">
        <v>1905</v>
      </c>
      <c r="J2508" s="289" t="s">
        <v>491</v>
      </c>
      <c r="K2508" s="289" t="s">
        <v>2401</v>
      </c>
      <c r="L2508" s="292" t="s">
        <v>1071</v>
      </c>
      <c r="M2508" s="91" t="s">
        <v>492</v>
      </c>
    </row>
    <row r="2509" spans="1:13" x14ac:dyDescent="0.2">
      <c r="A2509" s="293">
        <v>42276</v>
      </c>
      <c r="B2509" s="289" t="s">
        <v>2407</v>
      </c>
      <c r="C2509" s="289" t="s">
        <v>256</v>
      </c>
      <c r="D2509" s="289" t="s">
        <v>9</v>
      </c>
      <c r="E2509" s="290">
        <v>3300</v>
      </c>
      <c r="F2509" s="291">
        <f t="shared" si="90"/>
        <v>5.0308175688345429</v>
      </c>
      <c r="G2509" s="291">
        <f t="shared" si="91"/>
        <v>5.6424637458880547</v>
      </c>
      <c r="H2509" s="289">
        <v>584.85090000000002</v>
      </c>
      <c r="I2509" s="289" t="s">
        <v>1905</v>
      </c>
      <c r="J2509" s="289" t="s">
        <v>491</v>
      </c>
      <c r="K2509" s="289" t="s">
        <v>2401</v>
      </c>
      <c r="L2509" s="292" t="s">
        <v>1071</v>
      </c>
      <c r="M2509" s="91" t="s">
        <v>492</v>
      </c>
    </row>
    <row r="2510" spans="1:13" x14ac:dyDescent="0.2">
      <c r="A2510" s="293">
        <v>42276</v>
      </c>
      <c r="B2510" s="289" t="s">
        <v>2414</v>
      </c>
      <c r="C2510" s="289" t="s">
        <v>117</v>
      </c>
      <c r="D2510" s="289" t="s">
        <v>11</v>
      </c>
      <c r="E2510" s="290">
        <v>300</v>
      </c>
      <c r="F2510" s="291">
        <f t="shared" si="90"/>
        <v>0.45734705171223117</v>
      </c>
      <c r="G2510" s="291">
        <f t="shared" si="91"/>
        <v>0.51295124962618677</v>
      </c>
      <c r="H2510" s="289">
        <v>584.85090000000002</v>
      </c>
      <c r="I2510" s="289" t="s">
        <v>61</v>
      </c>
      <c r="J2510" s="289" t="s">
        <v>491</v>
      </c>
      <c r="K2510" s="289" t="s">
        <v>2381</v>
      </c>
      <c r="L2510" s="292" t="s">
        <v>1071</v>
      </c>
      <c r="M2510" s="91" t="s">
        <v>492</v>
      </c>
    </row>
    <row r="2511" spans="1:13" x14ac:dyDescent="0.2">
      <c r="A2511" s="293">
        <v>42276</v>
      </c>
      <c r="B2511" s="289" t="s">
        <v>1562</v>
      </c>
      <c r="C2511" s="289" t="s">
        <v>117</v>
      </c>
      <c r="D2511" s="289" t="s">
        <v>11</v>
      </c>
      <c r="E2511" s="290">
        <v>300</v>
      </c>
      <c r="F2511" s="291">
        <f t="shared" si="90"/>
        <v>0.45734705171223117</v>
      </c>
      <c r="G2511" s="291">
        <f t="shared" si="91"/>
        <v>0.51295124962618677</v>
      </c>
      <c r="H2511" s="289">
        <v>584.85090000000002</v>
      </c>
      <c r="I2511" s="289" t="s">
        <v>61</v>
      </c>
      <c r="J2511" s="289" t="s">
        <v>491</v>
      </c>
      <c r="K2511" s="289" t="s">
        <v>2381</v>
      </c>
      <c r="L2511" s="292" t="s">
        <v>1071</v>
      </c>
      <c r="M2511" s="91" t="s">
        <v>492</v>
      </c>
    </row>
    <row r="2512" spans="1:13" x14ac:dyDescent="0.2">
      <c r="A2512" s="293">
        <v>42276</v>
      </c>
      <c r="B2512" s="289" t="s">
        <v>2475</v>
      </c>
      <c r="C2512" s="289" t="s">
        <v>117</v>
      </c>
      <c r="D2512" s="289" t="s">
        <v>9</v>
      </c>
      <c r="E2512" s="290">
        <v>400</v>
      </c>
      <c r="F2512" s="291">
        <f t="shared" si="90"/>
        <v>0.60979606894964156</v>
      </c>
      <c r="G2512" s="291">
        <f t="shared" si="91"/>
        <v>0.68393499950158232</v>
      </c>
      <c r="H2512" s="289">
        <v>584.85090000000002</v>
      </c>
      <c r="I2512" s="289" t="s">
        <v>58</v>
      </c>
      <c r="J2512" s="289" t="s">
        <v>491</v>
      </c>
      <c r="K2512" s="289" t="s">
        <v>2380</v>
      </c>
      <c r="L2512" s="292" t="s">
        <v>1071</v>
      </c>
      <c r="M2512" s="91" t="s">
        <v>492</v>
      </c>
    </row>
    <row r="2513" spans="1:13" x14ac:dyDescent="0.2">
      <c r="A2513" s="293">
        <v>42276</v>
      </c>
      <c r="B2513" s="289" t="s">
        <v>2476</v>
      </c>
      <c r="C2513" s="289" t="s">
        <v>2438</v>
      </c>
      <c r="D2513" s="289" t="s">
        <v>9</v>
      </c>
      <c r="E2513" s="290">
        <v>3300</v>
      </c>
      <c r="F2513" s="291">
        <f t="shared" si="90"/>
        <v>5.0308175688345429</v>
      </c>
      <c r="G2513" s="291">
        <f t="shared" si="91"/>
        <v>5.6424637458880547</v>
      </c>
      <c r="H2513" s="289">
        <v>584.85090000000002</v>
      </c>
      <c r="I2513" s="289" t="s">
        <v>58</v>
      </c>
      <c r="J2513" s="289" t="s">
        <v>491</v>
      </c>
      <c r="K2513" s="289" t="s">
        <v>2380</v>
      </c>
      <c r="L2513" s="292" t="s">
        <v>1071</v>
      </c>
      <c r="M2513" s="91" t="s">
        <v>492</v>
      </c>
    </row>
    <row r="2514" spans="1:13" x14ac:dyDescent="0.2">
      <c r="A2514" s="293">
        <v>42276</v>
      </c>
      <c r="B2514" s="289" t="s">
        <v>2477</v>
      </c>
      <c r="C2514" s="289" t="s">
        <v>145</v>
      </c>
      <c r="D2514" s="289" t="s">
        <v>9</v>
      </c>
      <c r="E2514" s="290">
        <v>35000</v>
      </c>
      <c r="F2514" s="291">
        <f t="shared" si="90"/>
        <v>53.357156033093631</v>
      </c>
      <c r="G2514" s="291">
        <f t="shared" si="91"/>
        <v>59.844312456388458</v>
      </c>
      <c r="H2514" s="289">
        <v>584.85090000000002</v>
      </c>
      <c r="I2514" s="289" t="s">
        <v>58</v>
      </c>
      <c r="J2514" s="289" t="s">
        <v>491</v>
      </c>
      <c r="K2514" s="289" t="s">
        <v>2380</v>
      </c>
      <c r="L2514" s="292" t="s">
        <v>1071</v>
      </c>
      <c r="M2514" s="91" t="s">
        <v>492</v>
      </c>
    </row>
  </sheetData>
  <autoFilter ref="A1:M2328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 Sept 2019</vt:lpstr>
      <vt:lpstr>Detail</vt:lpstr>
      <vt:lpstr>Arrêté de caisse Sept  2019</vt:lpstr>
      <vt:lpstr>Rappro bcaire ORABK Spt  19</vt:lpstr>
      <vt:lpstr> Relevé bancaire Août  2019</vt:lpstr>
      <vt:lpstr>Global Janv-Sept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2019-10-21T09:41:44Z</dcterms:modified>
</cp:coreProperties>
</file>