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INED SHOP\Desktop\Dropbox\Rapport 2026\SITES\"/>
    </mc:Choice>
  </mc:AlternateContent>
  <xr:revisionPtr revIDLastSave="0" documentId="13_ncr:1_{99FD4809-B4E4-4427-A29B-E9DA27BA1D7F}" xr6:coauthVersionLast="47" xr6:coauthVersionMax="47" xr10:uidLastSave="{00000000-0000-0000-0000-000000000000}"/>
  <bookViews>
    <workbookView xWindow="-108" yWindow="-108" windowWidth="23256" windowHeight="12576" xr2:uid="{94E56F7C-3AF3-4354-8474-2B5B773F7F8E}"/>
  </bookViews>
  <sheets>
    <sheet name="Data" sheetId="8" r:id="rId1"/>
    <sheet name="Detail" sheetId="27" r:id="rId2"/>
  </sheets>
  <definedNames>
    <definedName name="_xlnm._FilterDatabase" localSheetId="0" hidden="1">Data!$A$1:$M$641</definedName>
  </definedNames>
  <calcPr calcId="191029"/>
  <pivotCaches>
    <pivotCache cacheId="3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2" i="8" l="1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F2" i="8"/>
</calcChain>
</file>

<file path=xl/sharedStrings.xml><?xml version="1.0" encoding="utf-8"?>
<sst xmlns="http://schemas.openxmlformats.org/spreadsheetml/2006/main" count="360" uniqueCount="88">
  <si>
    <t>Date</t>
  </si>
  <si>
    <t>Details</t>
  </si>
  <si>
    <t>Type of expenses</t>
  </si>
  <si>
    <t xml:space="preserve">Department </t>
  </si>
  <si>
    <t>Spent  in national currency</t>
  </si>
  <si>
    <t>Spent in $</t>
  </si>
  <si>
    <t>Exchange Rate $</t>
  </si>
  <si>
    <t>Receipt</t>
  </si>
  <si>
    <t>Project</t>
  </si>
  <si>
    <t>Donor</t>
  </si>
  <si>
    <t>Country</t>
  </si>
  <si>
    <t>Name</t>
  </si>
  <si>
    <t>Comments</t>
  </si>
  <si>
    <t>Office</t>
  </si>
  <si>
    <t>Appolinaire</t>
  </si>
  <si>
    <t>Eagle Togo</t>
  </si>
  <si>
    <t>Togo</t>
  </si>
  <si>
    <t>Management</t>
  </si>
  <si>
    <t>Darius</t>
  </si>
  <si>
    <t>Telephone</t>
  </si>
  <si>
    <t>Media</t>
  </si>
  <si>
    <t>Legal</t>
  </si>
  <si>
    <t>Orabank</t>
  </si>
  <si>
    <t>Rent &amp; Utilities</t>
  </si>
  <si>
    <t>Bank Fees</t>
  </si>
  <si>
    <t>Étiquettes de lignes</t>
  </si>
  <si>
    <t>(vide)</t>
  </si>
  <si>
    <t>Total général</t>
  </si>
  <si>
    <t>Étiquettes de colonnes</t>
  </si>
  <si>
    <t>Somme de Spent  in national currency</t>
  </si>
  <si>
    <t>Transport Local</t>
  </si>
  <si>
    <t>Investigations</t>
  </si>
  <si>
    <t>Services</t>
  </si>
  <si>
    <t>Elonga Foundation</t>
  </si>
  <si>
    <t>Forfait Maison - Bureau</t>
  </si>
  <si>
    <t>Forfait Bureau - Maison</t>
  </si>
  <si>
    <t>AP-05-54</t>
  </si>
  <si>
    <t>OAT</t>
  </si>
  <si>
    <t>Personnel</t>
  </si>
  <si>
    <t>Maison - HAPLUCIA</t>
  </si>
  <si>
    <t>HAPLUCIA - Maison</t>
  </si>
  <si>
    <t>Transport CEET-Maison</t>
  </si>
  <si>
    <t>DA-07-02</t>
  </si>
  <si>
    <t xml:space="preserve">Frais de communication  semaine du 06 au 12 juillet 2026 Appolinaire </t>
  </si>
  <si>
    <t>BQ-07-01</t>
  </si>
  <si>
    <t>Maison - Kégué pour signature de chèque</t>
  </si>
  <si>
    <t>AP-07-03</t>
  </si>
  <si>
    <t>Kégué - Orabank pour dépôt d'OV</t>
  </si>
  <si>
    <t>Orabank - CEET pour règlement de facture</t>
  </si>
  <si>
    <t>Maison - Cabinet d'avocat</t>
  </si>
  <si>
    <t>Cabinet d'avocat - Maison</t>
  </si>
  <si>
    <t>Frais de procédure Avocat</t>
  </si>
  <si>
    <t>BQ-07-03</t>
  </si>
  <si>
    <t>Virement des Frais CNSS et AMU mois de mars 2026 Darius</t>
  </si>
  <si>
    <t>BQ-07-04</t>
  </si>
  <si>
    <t>Virement des Frais CNSS et AMU mois de mars 2026 I33</t>
  </si>
  <si>
    <t>Virement des Frais CNSS et AMU mois de mars 2026 I11</t>
  </si>
  <si>
    <t>Virement des Frais CNSS et AMU mois de mars 2026 Nicolas</t>
  </si>
  <si>
    <t>Virement des Frais CNSS et AMU mois de mars 2026 Bakénou</t>
  </si>
  <si>
    <t>Virement des Frais CNSS et AMU mois de mars 2026 Pélagie</t>
  </si>
  <si>
    <t>Virement des Frais CNSS et AMU mois de mars 2026 Appolinaire</t>
  </si>
  <si>
    <t>Virement des Frais CNSS et AMU mois de mars 2026 I90</t>
  </si>
  <si>
    <t>Virement des Frais CNSS et AMU mois de mars 2026 Séfako</t>
  </si>
  <si>
    <t>Virement des Frais CNSS et AMU mois de mars 2026 I25</t>
  </si>
  <si>
    <t>Virement des Frais CNSS et AMU mois d'avril 2026 Darius</t>
  </si>
  <si>
    <t>BQ-07-05</t>
  </si>
  <si>
    <t>Virement des Frais CNSS et AMU mois d'avril 2026 I33</t>
  </si>
  <si>
    <t>Virement des Frais CNSS et AMU mois d'avril 2026 I11</t>
  </si>
  <si>
    <t>Virement des Frais CNSS et AMU mois d'avril 2026 Nicolas</t>
  </si>
  <si>
    <t>Virement des Frais CNSS et AMU mois d'avril 2026 Bakénou</t>
  </si>
  <si>
    <t>Virement des Frais CNSS et AMU mois d'avril 2026 Pélagie</t>
  </si>
  <si>
    <t>Virement des Frais CNSS et AMU mois d'avril 2026 Appolinaire</t>
  </si>
  <si>
    <t>Virement des Frais CNSS et AMU mois d'avril 2026 I90</t>
  </si>
  <si>
    <t>Virement des Frais CNSS et AMU mois d'avril 2026 Séfako</t>
  </si>
  <si>
    <t>Virement des Frais CNSS et AMU mois d'avril 2026 I25</t>
  </si>
  <si>
    <t>Maison - Sancta Maria</t>
  </si>
  <si>
    <t>Sancta Maria - Maison</t>
  </si>
  <si>
    <t>BQ-07-06</t>
  </si>
  <si>
    <t>BQ-07-07</t>
  </si>
  <si>
    <t>Maison-TDE</t>
  </si>
  <si>
    <t>TDE-Maison</t>
  </si>
  <si>
    <t>facture d'eau mois de mai 2026</t>
  </si>
  <si>
    <t>Frais bancaire mois juillet 2026</t>
  </si>
  <si>
    <t>BQ-07-08</t>
  </si>
  <si>
    <t>Frais d'électricité mois d'avril et de juin 2026</t>
  </si>
  <si>
    <t>Frais de services (administratifs, couverture juridique...) et de consultance Loic</t>
  </si>
  <si>
    <t>Lawyer Fees</t>
  </si>
  <si>
    <t>Frais de service de gardiennage mois de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</si>
</sst>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/>
    <xf numFmtId="4" fontId="3" fillId="0" borderId="1" xfId="0" applyNumberFormat="1" applyFont="1" applyBorder="1"/>
    <xf numFmtId="164" fontId="0" fillId="0" borderId="0" xfId="1" applyNumberFormat="1" applyFont="1"/>
    <xf numFmtId="164" fontId="0" fillId="0" borderId="0" xfId="0" applyNumberFormat="1"/>
    <xf numFmtId="0" fontId="3" fillId="0" borderId="0" xfId="0" applyFont="1"/>
    <xf numFmtId="14" fontId="3" fillId="0" borderId="1" xfId="0" applyNumberFormat="1" applyFont="1" applyBorder="1"/>
    <xf numFmtId="164" fontId="0" fillId="0" borderId="0" xfId="0" pivotButton="1" applyNumberFormat="1"/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center"/>
    </xf>
    <xf numFmtId="43" fontId="3" fillId="0" borderId="1" xfId="1" applyFont="1" applyFill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64" fontId="3" fillId="0" borderId="1" xfId="1" applyNumberFormat="1" applyFont="1" applyBorder="1" applyAlignment="1">
      <alignment horizontal="center"/>
    </xf>
    <xf numFmtId="14" fontId="3" fillId="0" borderId="0" xfId="0" applyNumberFormat="1" applyFont="1"/>
    <xf numFmtId="4" fontId="3" fillId="0" borderId="0" xfId="0" applyNumberFormat="1" applyFont="1"/>
    <xf numFmtId="43" fontId="3" fillId="0" borderId="0" xfId="1" applyFont="1" applyFill="1"/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/>
    <xf numFmtId="164" fontId="2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right"/>
    </xf>
    <xf numFmtId="164" fontId="3" fillId="0" borderId="0" xfId="1" applyNumberFormat="1" applyFont="1" applyFill="1" applyAlignment="1">
      <alignment horizontal="center"/>
    </xf>
  </cellXfs>
  <cellStyles count="3">
    <cellStyle name="Milliers" xfId="1" builtinId="3"/>
    <cellStyle name="Milliers 2" xfId="2" xr:uid="{46EDCB84-9A60-430C-92B5-61495B01A92E}"/>
    <cellStyle name="Normal" xfId="0" builtinId="0"/>
  </cellStyles>
  <dxfs count="20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0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a Hajduchová" id="{98584D5A-8469-40CB-92DE-DDEA7199F951}" userId="05fcd02066e7ea79" providerId="Windows Liv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NED SHOP" refreshedDate="46251.941896180557" createdVersion="7" refreshedVersion="7" minRefreshableVersion="3" recordCount="42" xr:uid="{16BFA790-7E63-440C-9177-1DE74311B923}">
  <cacheSource type="worksheet">
    <worksheetSource ref="A1:M1048576" sheet="Data"/>
  </cacheSource>
  <cacheFields count="13">
    <cacheField name="Date" numFmtId="14">
      <sharedItems containsNonDate="0" containsDate="1" containsString="0" containsBlank="1" minDate="2026-07-02T00:00:00" maxDate="2026-08-01T00:00:00"/>
    </cacheField>
    <cacheField name="Details" numFmtId="0">
      <sharedItems containsBlank="1"/>
    </cacheField>
    <cacheField name="Type of expenses" numFmtId="0">
      <sharedItems containsBlank="1" count="30">
        <s v="Transport Local"/>
        <s v="Telephone"/>
        <s v="Services"/>
        <s v="Lawyer Fees"/>
        <s v="Personnel"/>
        <s v="Rent &amp; Utilities"/>
        <s v="Bank Fees"/>
        <m/>
        <s v="Transfert Fees" u="1"/>
        <s v="Investigation Materials" u="1"/>
        <s v="Equipment" u="1"/>
        <s v="Bonus" u="1"/>
        <s v="Internet" u="1"/>
        <s v="Office matérial" u="1"/>
        <s v="Travel Subistence " u="1"/>
        <s v="Court Fees" u="1"/>
        <s v="Transport" u="1"/>
        <s v="Trust Building" u="1"/>
        <s v="Training" u="1"/>
        <s v="Travel Subistence" u="1"/>
        <s v="Office Materials" u="1"/>
        <s v="Travel Subsistence " u="1"/>
        <s v="Trust Bulding" u="1"/>
        <s v="Travel Subisitence " u="1"/>
        <s v="Travel Subsistence" u="1"/>
        <s v="Flight" u="1"/>
        <s v="Jail Visit" u="1"/>
        <s v="Bonus to media Officer" u="1"/>
        <s v="Lawyer Fees " u="1"/>
        <s v="Travel Expenses" u="1"/>
      </sharedItems>
    </cacheField>
    <cacheField name="Department " numFmtId="0">
      <sharedItems containsBlank="1" count="10">
        <s v="Management"/>
        <s v="Office"/>
        <s v="Legal"/>
        <s v="Investigations"/>
        <s v="Media"/>
        <m/>
        <s v="Operations" u="1"/>
        <s v="Operation" u="1"/>
        <s v="Team Building" u="1"/>
        <s v="Investigation" u="1"/>
      </sharedItems>
    </cacheField>
    <cacheField name="Spent  in national currency" numFmtId="164">
      <sharedItems containsString="0" containsBlank="1" containsNumber="1" minValue="500" maxValue="500000"/>
    </cacheField>
    <cacheField name="Spent in $" numFmtId="4">
      <sharedItems containsString="0" containsBlank="1" containsNumber="1" minValue="0.8843442764059305" maxValue="884.34427640593049"/>
    </cacheField>
    <cacheField name="Exchange Rate $" numFmtId="43">
      <sharedItems containsString="0" containsBlank="1" containsNumber="1" minValue="565.39066666666668" maxValue="565.39066666666668"/>
    </cacheField>
    <cacheField name="Name" numFmtId="0">
      <sharedItems containsBlank="1"/>
    </cacheField>
    <cacheField name="Receipt" numFmtId="0">
      <sharedItems containsBlank="1"/>
    </cacheField>
    <cacheField name="Project" numFmtId="0">
      <sharedItems containsBlank="1"/>
    </cacheField>
    <cacheField name="Donor" numFmtId="0">
      <sharedItems containsBlank="1"/>
    </cacheField>
    <cacheField name="Country" numFmtId="0">
      <sharedItems containsBlank="1"/>
    </cacheField>
    <cacheField name="Comment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">
  <r>
    <d v="2026-07-02T00:00:00"/>
    <s v="Maison - HAPLUCIA"/>
    <x v="0"/>
    <x v="0"/>
    <n v="500"/>
    <n v="0.8843442764059305"/>
    <n v="565.39066666666668"/>
    <s v="Darius"/>
    <s v="DA-07-02"/>
    <s v="Eagle Togo"/>
    <s v="OAT"/>
    <s v="Togo"/>
    <m/>
  </r>
  <r>
    <d v="2026-07-02T00:00:00"/>
    <s v="HAPLUCIA - Maison"/>
    <x v="0"/>
    <x v="0"/>
    <n v="500"/>
    <n v="0.8843442764059305"/>
    <n v="565.39066666666668"/>
    <s v="Darius"/>
    <s v="DA-07-02"/>
    <s v="Eagle Togo"/>
    <s v="OAT"/>
    <s v="Togo"/>
    <m/>
  </r>
  <r>
    <d v="2026-07-06T00:00:00"/>
    <s v="Frais de communication  semaine du 06 au 12 juillet 2026 Appolinaire "/>
    <x v="1"/>
    <x v="1"/>
    <n v="1500"/>
    <n v="2.6530328292177914"/>
    <n v="565.39066666666668"/>
    <s v="Appolinaire"/>
    <s v="AP-05-54"/>
    <s v="Eagle Togo"/>
    <s v="OAT"/>
    <s v="Togo"/>
    <m/>
  </r>
  <r>
    <d v="2026-07-06T00:00:00"/>
    <s v="Frais de service de gardiennage mois de mai 2026"/>
    <x v="2"/>
    <x v="1"/>
    <n v="95000"/>
    <n v="168.0254125171268"/>
    <n v="565.39066666666668"/>
    <s v="Orabank"/>
    <s v="BQ-07-01"/>
    <s v="Eagle Togo"/>
    <s v="Elonga Foundation"/>
    <s v="Togo"/>
    <m/>
  </r>
  <r>
    <d v="2026-07-07T00:00:00"/>
    <s v="Forfait Maison - Bureau"/>
    <x v="0"/>
    <x v="0"/>
    <n v="1000"/>
    <n v="1.768688552811861"/>
    <n v="565.39066666666668"/>
    <s v="Darius"/>
    <s v="DA-07-02"/>
    <s v="Eagle Togo"/>
    <s v="OAT"/>
    <s v="Togo"/>
    <m/>
  </r>
  <r>
    <d v="2026-07-07T00:00:00"/>
    <s v="Forfait Bureau - Maison"/>
    <x v="0"/>
    <x v="0"/>
    <n v="1000"/>
    <n v="1.768688552811861"/>
    <n v="565.39066666666668"/>
    <s v="Darius"/>
    <s v="DA-07-02"/>
    <s v="Eagle Togo"/>
    <s v="OAT"/>
    <s v="Togo"/>
    <m/>
  </r>
  <r>
    <d v="2026-07-08T00:00:00"/>
    <s v="Maison - Kégué pour signature de chèque"/>
    <x v="0"/>
    <x v="1"/>
    <n v="2000"/>
    <n v="3.537377105623722"/>
    <n v="565.39066666666668"/>
    <s v="Appolinaire"/>
    <s v="AP-07-03"/>
    <s v="Eagle Togo"/>
    <s v="OAT"/>
    <s v="Togo"/>
    <m/>
  </r>
  <r>
    <d v="2026-07-08T00:00:00"/>
    <s v="Kégué - Orabank pour dépôt d'OV"/>
    <x v="0"/>
    <x v="1"/>
    <n v="2000"/>
    <n v="3.537377105623722"/>
    <n v="565.39066666666668"/>
    <s v="Appolinaire"/>
    <s v="AP-07-03"/>
    <s v="Eagle Togo"/>
    <s v="OAT"/>
    <s v="Togo"/>
    <m/>
  </r>
  <r>
    <d v="2026-07-08T00:00:00"/>
    <s v="Orabank - CEET pour règlement de facture"/>
    <x v="0"/>
    <x v="1"/>
    <n v="1000"/>
    <n v="1.768688552811861"/>
    <n v="565.39066666666668"/>
    <s v="Appolinaire"/>
    <s v="AP-07-03"/>
    <s v="Eagle Togo"/>
    <s v="OAT"/>
    <s v="Togo"/>
    <m/>
  </r>
  <r>
    <d v="2026-07-08T00:00:00"/>
    <s v="Transport CEET-Maison"/>
    <x v="0"/>
    <x v="1"/>
    <n v="3000"/>
    <n v="5.3060656584355828"/>
    <n v="565.39066666666668"/>
    <s v="Appolinaire"/>
    <s v="AP-07-03"/>
    <s v="Eagle Togo"/>
    <s v="OAT"/>
    <s v="Togo"/>
    <m/>
  </r>
  <r>
    <d v="2026-07-08T00:00:00"/>
    <s v="Maison - Cabinet d'avocat"/>
    <x v="0"/>
    <x v="0"/>
    <n v="700"/>
    <n v="1.2380819869683026"/>
    <n v="565.39066666666668"/>
    <s v="Darius"/>
    <s v="DA-07-02"/>
    <s v="Eagle Togo"/>
    <s v="OAT"/>
    <s v="Togo"/>
    <m/>
  </r>
  <r>
    <d v="2026-07-08T00:00:00"/>
    <s v="Cabinet d'avocat - Maison"/>
    <x v="0"/>
    <x v="0"/>
    <n v="700"/>
    <n v="1.2380819869683026"/>
    <n v="565.39066666666668"/>
    <s v="Darius"/>
    <s v="DA-07-02"/>
    <s v="Eagle Togo"/>
    <s v="OAT"/>
    <s v="Togo"/>
    <m/>
  </r>
  <r>
    <d v="2026-07-08T00:00:00"/>
    <s v="Frais de procédure Avocat"/>
    <x v="3"/>
    <x v="2"/>
    <n v="500000"/>
    <n v="884.34427640593049"/>
    <n v="565.39066666666668"/>
    <s v="Orabank"/>
    <s v="BQ-07-03"/>
    <s v="Eagle Togo"/>
    <s v="Elonga Foundation"/>
    <s v="Togo"/>
    <m/>
  </r>
  <r>
    <d v="2026-07-09T00:00:00"/>
    <s v="Virement des Frais CNSS et AMU mois de mars 2026 Darius"/>
    <x v="4"/>
    <x v="0"/>
    <n v="411031"/>
    <n v="726.98582455081203"/>
    <n v="565.39066666666668"/>
    <s v="Orabank"/>
    <s v="BQ-07-04"/>
    <s v="Eagle Togo"/>
    <s v="Elonga Foundation"/>
    <s v="Togo"/>
    <m/>
  </r>
  <r>
    <d v="2026-07-09T00:00:00"/>
    <s v="Virement des Frais CNSS et AMU mois de mars 2026 I33"/>
    <x v="4"/>
    <x v="3"/>
    <n v="116858.7"/>
    <n v="206.68664498647541"/>
    <n v="565.39066666666668"/>
    <s v="Orabank"/>
    <s v="BQ-07-04"/>
    <s v="Eagle Togo"/>
    <s v="Elonga Foundation"/>
    <s v="Togo"/>
    <m/>
  </r>
  <r>
    <d v="2026-07-09T00:00:00"/>
    <s v="Virement des Frais CNSS et AMU mois de mars 2026 I11"/>
    <x v="4"/>
    <x v="3"/>
    <n v="100417"/>
    <n v="177.60639840770864"/>
    <n v="565.39066666666668"/>
    <s v="Orabank"/>
    <s v="BQ-07-04"/>
    <s v="Eagle Togo"/>
    <s v="Elonga Foundation"/>
    <s v="Togo"/>
    <m/>
  </r>
  <r>
    <d v="2026-07-09T00:00:00"/>
    <s v="Virement des Frais CNSS et AMU mois de mars 2026 Nicolas"/>
    <x v="4"/>
    <x v="4"/>
    <n v="116788"/>
    <n v="206.56159870579162"/>
    <n v="565.39066666666668"/>
    <s v="Orabank"/>
    <s v="BQ-07-04"/>
    <s v="Eagle Togo"/>
    <s v="Elonga Foundation"/>
    <s v="Togo"/>
    <m/>
  </r>
  <r>
    <d v="2026-07-09T00:00:00"/>
    <s v="Virement des Frais CNSS et AMU mois de mars 2026 Bakénou"/>
    <x v="4"/>
    <x v="0"/>
    <n v="81648"/>
    <n v="144.40988295998284"/>
    <n v="565.39066666666668"/>
    <s v="Orabank"/>
    <s v="BQ-07-04"/>
    <s v="Eagle Togo"/>
    <s v="Elonga Foundation"/>
    <s v="Togo"/>
    <m/>
  </r>
  <r>
    <d v="2026-07-09T00:00:00"/>
    <s v="Virement des Frais CNSS et AMU mois de mars 2026 Pélagie"/>
    <x v="4"/>
    <x v="1"/>
    <n v="23121"/>
    <n v="40.893848029563038"/>
    <n v="565.39066666666668"/>
    <s v="Orabank"/>
    <s v="BQ-07-04"/>
    <s v="Eagle Togo"/>
    <s v="Elonga Foundation"/>
    <s v="Togo"/>
    <m/>
  </r>
  <r>
    <d v="2026-07-09T00:00:00"/>
    <s v="Virement des Frais CNSS et AMU mois de mars 2026 Appolinaire"/>
    <x v="4"/>
    <x v="1"/>
    <n v="135596.79"/>
    <n v="239.82849027103384"/>
    <n v="565.39066666666668"/>
    <s v="Orabank"/>
    <s v="BQ-07-04"/>
    <s v="Eagle Togo"/>
    <s v="Elonga Foundation"/>
    <s v="Togo"/>
    <m/>
  </r>
  <r>
    <d v="2026-07-09T00:00:00"/>
    <s v="Virement des Frais CNSS et AMU mois de mars 2026 I90"/>
    <x v="4"/>
    <x v="3"/>
    <n v="116996.67"/>
    <n v="206.93067094610689"/>
    <n v="565.39066666666668"/>
    <s v="Orabank"/>
    <s v="BQ-07-04"/>
    <s v="Eagle Togo"/>
    <s v="Elonga Foundation"/>
    <s v="Togo"/>
    <m/>
  </r>
  <r>
    <d v="2026-07-09T00:00:00"/>
    <s v="Virement des Frais CNSS et AMU mois de mars 2026 Séfako"/>
    <x v="4"/>
    <x v="2"/>
    <n v="112584"/>
    <n v="199.12603202977056"/>
    <n v="565.39066666666668"/>
    <s v="Orabank"/>
    <s v="BQ-07-04"/>
    <s v="Eagle Togo"/>
    <s v="Elonga Foundation"/>
    <s v="Togo"/>
    <m/>
  </r>
  <r>
    <d v="2026-07-09T00:00:00"/>
    <s v="Virement des Frais CNSS et AMU mois de mars 2026 I25"/>
    <x v="4"/>
    <x v="3"/>
    <n v="109935"/>
    <n v="194.44077605337193"/>
    <n v="565.39066666666668"/>
    <s v="Orabank"/>
    <s v="BQ-07-04"/>
    <s v="Eagle Togo"/>
    <s v="Elonga Foundation"/>
    <s v="Togo"/>
    <m/>
  </r>
  <r>
    <d v="2026-07-09T00:00:00"/>
    <s v="Virement des Frais CNSS et AMU mois d'avril 2026 Darius"/>
    <x v="4"/>
    <x v="0"/>
    <n v="411031"/>
    <n v="726.98582455081203"/>
    <n v="565.39066666666668"/>
    <s v="Orabank"/>
    <s v="BQ-07-05"/>
    <s v="Eagle Togo"/>
    <s v="Elonga Foundation"/>
    <s v="Togo"/>
    <m/>
  </r>
  <r>
    <d v="2026-07-09T00:00:00"/>
    <s v="Virement des Frais CNSS et AMU mois d'avril 2026 I33"/>
    <x v="4"/>
    <x v="3"/>
    <n v="116858.7"/>
    <n v="206.68664498647541"/>
    <n v="565.39066666666668"/>
    <s v="Orabank"/>
    <s v="BQ-07-05"/>
    <s v="Eagle Togo"/>
    <s v="Elonga Foundation"/>
    <s v="Togo"/>
    <m/>
  </r>
  <r>
    <d v="2026-07-09T00:00:00"/>
    <s v="Virement des Frais CNSS et AMU mois d'avril 2026 I11"/>
    <x v="4"/>
    <x v="3"/>
    <n v="101392.2"/>
    <n v="179.33122348441077"/>
    <n v="565.39066666666668"/>
    <s v="Orabank"/>
    <s v="BQ-07-05"/>
    <s v="Eagle Togo"/>
    <s v="Elonga Foundation"/>
    <s v="Togo"/>
    <m/>
  </r>
  <r>
    <d v="2026-07-09T00:00:00"/>
    <s v="Virement des Frais CNSS et AMU mois d'avril 2026 Nicolas"/>
    <x v="4"/>
    <x v="4"/>
    <n v="117879.3"/>
    <n v="208.49176852347523"/>
    <n v="565.39066666666668"/>
    <s v="Orabank"/>
    <s v="BQ-07-05"/>
    <s v="Eagle Togo"/>
    <s v="Elonga Foundation"/>
    <s v="Togo"/>
    <m/>
  </r>
  <r>
    <d v="2026-07-09T00:00:00"/>
    <s v="Virement des Frais CNSS et AMU mois d'avril 2026 Bakénou"/>
    <x v="4"/>
    <x v="0"/>
    <n v="81648"/>
    <n v="144.40988295998284"/>
    <n v="565.39066666666668"/>
    <s v="Orabank"/>
    <s v="BQ-07-05"/>
    <s v="Eagle Togo"/>
    <s v="Elonga Foundation"/>
    <s v="Togo"/>
    <m/>
  </r>
  <r>
    <d v="2026-07-09T00:00:00"/>
    <s v="Virement des Frais CNSS et AMU mois d'avril 2026 Pélagie"/>
    <x v="4"/>
    <x v="1"/>
    <n v="23121"/>
    <n v="40.893848029563038"/>
    <n v="565.39066666666668"/>
    <s v="Orabank"/>
    <s v="BQ-07-05"/>
    <s v="Eagle Togo"/>
    <s v="Elonga Foundation"/>
    <s v="Togo"/>
    <m/>
  </r>
  <r>
    <d v="2026-07-09T00:00:00"/>
    <s v="Virement des Frais CNSS et AMU mois d'avril 2026 Appolinaire"/>
    <x v="4"/>
    <x v="1"/>
    <n v="135596.79"/>
    <n v="239.82849027103384"/>
    <n v="565.39066666666668"/>
    <s v="Orabank"/>
    <s v="BQ-07-05"/>
    <s v="Eagle Togo"/>
    <s v="Elonga Foundation"/>
    <s v="Togo"/>
    <m/>
  </r>
  <r>
    <d v="2026-07-09T00:00:00"/>
    <s v="Virement des Frais CNSS et AMU mois d'avril 2026 I90"/>
    <x v="4"/>
    <x v="3"/>
    <n v="116996.67"/>
    <n v="206.93067094610689"/>
    <n v="565.39066666666668"/>
    <s v="Orabank"/>
    <s v="BQ-07-05"/>
    <s v="Eagle Togo"/>
    <s v="Elonga Foundation"/>
    <s v="Togo"/>
    <m/>
  </r>
  <r>
    <d v="2026-07-09T00:00:00"/>
    <s v="Virement des Frais CNSS et AMU mois d'avril 2026 Séfako"/>
    <x v="4"/>
    <x v="2"/>
    <n v="112584"/>
    <n v="199.12603202977056"/>
    <n v="565.39066666666668"/>
    <s v="Orabank"/>
    <s v="BQ-07-05"/>
    <s v="Eagle Togo"/>
    <s v="Elonga Foundation"/>
    <s v="Togo"/>
    <m/>
  </r>
  <r>
    <d v="2026-07-09T00:00:00"/>
    <s v="Virement des Frais CNSS et AMU mois d'avril 2026 I25"/>
    <x v="4"/>
    <x v="3"/>
    <n v="109935"/>
    <n v="194.44077605337193"/>
    <n v="565.39066666666668"/>
    <s v="Orabank"/>
    <s v="BQ-07-05"/>
    <s v="Eagle Togo"/>
    <s v="Elonga Foundation"/>
    <s v="Togo"/>
    <m/>
  </r>
  <r>
    <d v="2026-07-10T00:00:00"/>
    <s v="Maison - Sancta Maria"/>
    <x v="0"/>
    <x v="0"/>
    <n v="2000"/>
    <n v="3.537377105623722"/>
    <n v="565.39066666666668"/>
    <s v="Darius"/>
    <s v="DA-07-02"/>
    <s v="Eagle Togo"/>
    <s v="OAT"/>
    <s v="Togo"/>
    <m/>
  </r>
  <r>
    <d v="2026-07-10T00:00:00"/>
    <s v="Sancta Maria - Maison"/>
    <x v="0"/>
    <x v="0"/>
    <n v="2000"/>
    <n v="3.537377105623722"/>
    <n v="565.39066666666668"/>
    <s v="Darius"/>
    <s v="DA-07-02"/>
    <s v="Eagle Togo"/>
    <s v="OAT"/>
    <s v="Togo"/>
    <m/>
  </r>
  <r>
    <d v="2026-07-10T00:00:00"/>
    <s v="Frais d'électricité mois d'avril et de juin 2026"/>
    <x v="5"/>
    <x v="1"/>
    <n v="134001"/>
    <n v="237.00603476534218"/>
    <n v="565.39066666666668"/>
    <s v="Orabank"/>
    <s v="BQ-07-06"/>
    <s v="Eagle Togo"/>
    <s v="Elonga Foundation"/>
    <s v="Togo"/>
    <m/>
  </r>
  <r>
    <d v="2026-07-15T00:00:00"/>
    <s v="Frais de services (administratifs, couverture juridique...) et de consultance Loic"/>
    <x v="4"/>
    <x v="2"/>
    <n v="300000"/>
    <n v="530.60656584355831"/>
    <n v="565.39066666666668"/>
    <s v="Orabank"/>
    <s v="BQ-07-07"/>
    <s v="Eagle Togo"/>
    <s v="Elonga Foundation"/>
    <s v="Togo"/>
    <m/>
  </r>
  <r>
    <d v="2026-07-18T00:00:00"/>
    <s v="Maison-TDE"/>
    <x v="5"/>
    <x v="1"/>
    <n v="1000"/>
    <n v="1.768688552811861"/>
    <n v="565.39066666666668"/>
    <s v="Appolinaire"/>
    <s v="AP-07-03"/>
    <s v="Eagle Togo"/>
    <s v="OAT"/>
    <s v="Togo"/>
    <m/>
  </r>
  <r>
    <d v="2026-07-18T00:00:00"/>
    <s v="TDE-Maison"/>
    <x v="0"/>
    <x v="1"/>
    <n v="1000"/>
    <n v="1.768688552811861"/>
    <n v="565.39066666666668"/>
    <s v="Appolinaire"/>
    <s v="AP-07-03"/>
    <s v="Eagle Togo"/>
    <s v="OAT"/>
    <s v="Togo"/>
    <m/>
  </r>
  <r>
    <d v="2026-07-18T00:00:00"/>
    <s v="facture d'eau mois de mai 2026"/>
    <x v="5"/>
    <x v="1"/>
    <n v="5900"/>
    <n v="10.43526246158998"/>
    <n v="565.39066666666668"/>
    <s v="Appolinaire"/>
    <s v="AP-07-03"/>
    <s v="Eagle Togo"/>
    <s v="OAT"/>
    <s v="Togo"/>
    <m/>
  </r>
  <r>
    <d v="2026-07-31T00:00:00"/>
    <s v="Frais bancaire mois juillet 2026"/>
    <x v="6"/>
    <x v="1"/>
    <n v="1100"/>
    <n v="1.9455574080930471"/>
    <n v="565.39066666666668"/>
    <s v="Orabank"/>
    <s v="BQ-07-08"/>
    <s v="Eagle Togo"/>
    <s v="Elonga Foundation"/>
    <s v="Togo"/>
    <m/>
  </r>
  <r>
    <m/>
    <m/>
    <x v="7"/>
    <x v="5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F377A5-EE50-4E31-88FB-D62A200F4471}" name="Tableau croisé dynamique2" cacheId="32" applyNumberFormats="0" applyBorderFormats="0" applyFontFormats="0" applyPatternFormats="0" applyAlignmentFormats="0" applyWidthHeightFormats="1" dataCaption="Valeurs" updatedVersion="7" minRefreshableVersion="3" useAutoFormatting="1" itemPrintTitles="1" createdVersion="7" indent="0" outline="1" outlineData="1" multipleFieldFilters="0">
  <location ref="A3:J11" firstHeaderRow="1" firstDataRow="2" firstDataCol="1"/>
  <pivotFields count="13">
    <pivotField showAll="0"/>
    <pivotField showAll="0"/>
    <pivotField axis="axisCol" showAll="0">
      <items count="31">
        <item x="6"/>
        <item m="1" x="27"/>
        <item m="1" x="12"/>
        <item m="1" x="9"/>
        <item m="1" x="20"/>
        <item x="4"/>
        <item x="5"/>
        <item x="2"/>
        <item x="1"/>
        <item m="1" x="18"/>
        <item m="1" x="16"/>
        <item m="1" x="24"/>
        <item m="1" x="17"/>
        <item x="7"/>
        <item m="1" x="14"/>
        <item m="1" x="22"/>
        <item m="1" x="21"/>
        <item m="1" x="26"/>
        <item m="1" x="29"/>
        <item m="1" x="10"/>
        <item m="1" x="8"/>
        <item m="1" x="19"/>
        <item m="1" x="11"/>
        <item m="1" x="28"/>
        <item m="1" x="25"/>
        <item x="0"/>
        <item m="1" x="13"/>
        <item m="1" x="15"/>
        <item m="1" x="23"/>
        <item x="3"/>
        <item t="default"/>
      </items>
    </pivotField>
    <pivotField axis="axisRow" showAll="0">
      <items count="11">
        <item m="1" x="9"/>
        <item x="2"/>
        <item x="0"/>
        <item x="4"/>
        <item x="1"/>
        <item m="1" x="8"/>
        <item x="5"/>
        <item m="1" x="7"/>
        <item x="3"/>
        <item m="1" x="6"/>
        <item t="default"/>
      </items>
    </pivotField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7">
    <i>
      <x v="1"/>
    </i>
    <i>
      <x v="2"/>
    </i>
    <i>
      <x v="3"/>
    </i>
    <i>
      <x v="4"/>
    </i>
    <i>
      <x v="6"/>
    </i>
    <i>
      <x v="8"/>
    </i>
    <i t="grand">
      <x/>
    </i>
  </rowItems>
  <colFields count="1">
    <field x="2"/>
  </colFields>
  <colItems count="9">
    <i>
      <x/>
    </i>
    <i>
      <x v="5"/>
    </i>
    <i>
      <x v="6"/>
    </i>
    <i>
      <x v="7"/>
    </i>
    <i>
      <x v="8"/>
    </i>
    <i>
      <x v="13"/>
    </i>
    <i>
      <x v="25"/>
    </i>
    <i>
      <x v="29"/>
    </i>
    <i t="grand">
      <x/>
    </i>
  </colItems>
  <dataFields count="1">
    <dataField name="Somme de Spent  in national currency" fld="4" baseField="0" baseItem="0" numFmtId="164"/>
  </dataFields>
  <formats count="10">
    <format dxfId="19">
      <pivotArea type="all" dataOnly="0" outline="0" fieldPosition="0"/>
    </format>
    <format dxfId="18">
      <pivotArea outline="0" collapsedLevelsAreSubtotals="1" fieldPosition="0"/>
    </format>
    <format dxfId="17">
      <pivotArea type="origin" dataOnly="0" labelOnly="1" outline="0" fieldPosition="0"/>
    </format>
    <format dxfId="16">
      <pivotArea field="2" type="button" dataOnly="0" labelOnly="1" outline="0" axis="axisCol" fieldPosition="0"/>
    </format>
    <format dxfId="15">
      <pivotArea type="topRight" dataOnly="0" labelOnly="1" outline="0" fieldPosition="0"/>
    </format>
    <format dxfId="14">
      <pivotArea field="3" type="button" dataOnly="0" labelOnly="1" outline="0" axis="axisRow" fieldPosition="0"/>
    </format>
    <format dxfId="13">
      <pivotArea dataOnly="0" labelOnly="1" fieldPosition="0">
        <references count="1">
          <reference field="3" count="0"/>
        </references>
      </pivotArea>
    </format>
    <format dxfId="12">
      <pivotArea dataOnly="0" labelOnly="1" grandRow="1" outline="0" fieldPosition="0"/>
    </format>
    <format dxfId="11">
      <pivotArea dataOnly="0" labelOnly="1" fieldPosition="0">
        <references count="1">
          <reference field="2" count="0"/>
        </references>
      </pivotArea>
    </format>
    <format dxfId="1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10AE-8235-4389-A9BF-8747BEB4DD57}">
  <dimension ref="A1:M42"/>
  <sheetViews>
    <sheetView tabSelected="1" workbookViewId="0">
      <pane ySplit="1" topLeftCell="A5" activePane="bottomLeft" state="frozen"/>
      <selection activeCell="C1" sqref="C1"/>
      <selection pane="bottomLeft" activeCell="B5" sqref="B5"/>
    </sheetView>
  </sheetViews>
  <sheetFormatPr baseColWidth="10" defaultColWidth="8.8984375" defaultRowHeight="13.8"/>
  <cols>
    <col min="1" max="1" width="12.69921875" style="14" customWidth="1"/>
    <col min="2" max="2" width="53.296875" style="5" customWidth="1"/>
    <col min="3" max="3" width="15.69921875" style="5" customWidth="1"/>
    <col min="4" max="4" width="12.69921875" style="5" customWidth="1"/>
    <col min="5" max="5" width="12.8984375" style="26" customWidth="1"/>
    <col min="6" max="6" width="11.3984375" style="15" customWidth="1"/>
    <col min="7" max="7" width="11.09765625" style="16" customWidth="1"/>
    <col min="8" max="8" width="12.69921875" style="21" customWidth="1"/>
    <col min="9" max="10" width="12.69921875" style="5" customWidth="1"/>
    <col min="11" max="11" width="15.3984375" style="5" customWidth="1"/>
    <col min="12" max="12" width="12.69921875" style="5" customWidth="1"/>
    <col min="13" max="13" width="42.59765625" style="5" customWidth="1"/>
    <col min="14" max="16384" width="8.8984375" style="5"/>
  </cols>
  <sheetData>
    <row r="1" spans="1:13" s="9" customFormat="1" ht="41.4">
      <c r="A1" s="17" t="s">
        <v>0</v>
      </c>
      <c r="B1" s="11" t="s">
        <v>1</v>
      </c>
      <c r="C1" s="11" t="s">
        <v>2</v>
      </c>
      <c r="D1" s="11" t="s">
        <v>3</v>
      </c>
      <c r="E1" s="23" t="s">
        <v>4</v>
      </c>
      <c r="F1" s="18" t="s">
        <v>5</v>
      </c>
      <c r="G1" s="19" t="s">
        <v>6</v>
      </c>
      <c r="H1" s="20" t="s">
        <v>11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12</v>
      </c>
    </row>
    <row r="2" spans="1:13" s="9" customFormat="1">
      <c r="A2" s="6">
        <v>46205</v>
      </c>
      <c r="B2" s="1" t="s">
        <v>39</v>
      </c>
      <c r="C2" s="12" t="s">
        <v>30</v>
      </c>
      <c r="D2" s="1" t="s">
        <v>17</v>
      </c>
      <c r="E2" s="13">
        <v>500</v>
      </c>
      <c r="F2" s="2">
        <f t="shared" ref="F2:F42" si="0">+E2/G2</f>
        <v>0.8843442764059305</v>
      </c>
      <c r="G2" s="10">
        <v>565.39066666666668</v>
      </c>
      <c r="H2" s="2" t="s">
        <v>18</v>
      </c>
      <c r="I2" s="10" t="s">
        <v>42</v>
      </c>
      <c r="J2" s="1" t="s">
        <v>15</v>
      </c>
      <c r="K2" s="1" t="s">
        <v>37</v>
      </c>
      <c r="L2" s="1" t="s">
        <v>16</v>
      </c>
      <c r="M2" s="1"/>
    </row>
    <row r="3" spans="1:13" s="9" customFormat="1">
      <c r="A3" s="6">
        <v>46205</v>
      </c>
      <c r="B3" s="1" t="s">
        <v>40</v>
      </c>
      <c r="C3" s="12" t="s">
        <v>30</v>
      </c>
      <c r="D3" s="1" t="s">
        <v>17</v>
      </c>
      <c r="E3" s="13">
        <v>500</v>
      </c>
      <c r="F3" s="2">
        <f t="shared" si="0"/>
        <v>0.8843442764059305</v>
      </c>
      <c r="G3" s="10">
        <v>565.39066666666668</v>
      </c>
      <c r="H3" s="2" t="s">
        <v>18</v>
      </c>
      <c r="I3" s="10" t="s">
        <v>42</v>
      </c>
      <c r="J3" s="1" t="s">
        <v>15</v>
      </c>
      <c r="K3" s="1" t="s">
        <v>37</v>
      </c>
      <c r="L3" s="1" t="s">
        <v>16</v>
      </c>
      <c r="M3" s="1"/>
    </row>
    <row r="4" spans="1:13">
      <c r="A4" s="6">
        <v>46209</v>
      </c>
      <c r="B4" s="1" t="s">
        <v>43</v>
      </c>
      <c r="C4" s="12" t="s">
        <v>19</v>
      </c>
      <c r="D4" s="1" t="s">
        <v>13</v>
      </c>
      <c r="E4" s="13">
        <v>1500</v>
      </c>
      <c r="F4" s="2">
        <f t="shared" si="0"/>
        <v>2.6530328292177914</v>
      </c>
      <c r="G4" s="10">
        <v>565.39066666666668</v>
      </c>
      <c r="H4" s="2" t="s">
        <v>14</v>
      </c>
      <c r="I4" s="10" t="s">
        <v>36</v>
      </c>
      <c r="J4" s="1" t="s">
        <v>15</v>
      </c>
      <c r="K4" s="1" t="s">
        <v>37</v>
      </c>
      <c r="L4" s="1" t="s">
        <v>16</v>
      </c>
      <c r="M4" s="1"/>
    </row>
    <row r="5" spans="1:13">
      <c r="A5" s="6">
        <v>46209</v>
      </c>
      <c r="B5" s="1" t="s">
        <v>87</v>
      </c>
      <c r="C5" s="12" t="s">
        <v>32</v>
      </c>
      <c r="D5" s="1" t="s">
        <v>13</v>
      </c>
      <c r="E5" s="13">
        <v>95000</v>
      </c>
      <c r="F5" s="2">
        <f t="shared" si="0"/>
        <v>168.0254125171268</v>
      </c>
      <c r="G5" s="10">
        <v>565.39066666666668</v>
      </c>
      <c r="H5" s="2" t="s">
        <v>22</v>
      </c>
      <c r="I5" s="10" t="s">
        <v>44</v>
      </c>
      <c r="J5" s="1" t="s">
        <v>15</v>
      </c>
      <c r="K5" s="1" t="s">
        <v>33</v>
      </c>
      <c r="L5" s="1" t="s">
        <v>16</v>
      </c>
      <c r="M5" s="1"/>
    </row>
    <row r="6" spans="1:13">
      <c r="A6" s="6">
        <v>46210</v>
      </c>
      <c r="B6" s="1" t="s">
        <v>34</v>
      </c>
      <c r="C6" s="12" t="s">
        <v>30</v>
      </c>
      <c r="D6" s="1" t="s">
        <v>17</v>
      </c>
      <c r="E6" s="13">
        <v>1000</v>
      </c>
      <c r="F6" s="2">
        <f t="shared" si="0"/>
        <v>1.768688552811861</v>
      </c>
      <c r="G6" s="10">
        <v>565.39066666666668</v>
      </c>
      <c r="H6" s="2" t="s">
        <v>18</v>
      </c>
      <c r="I6" s="10" t="s">
        <v>42</v>
      </c>
      <c r="J6" s="1" t="s">
        <v>15</v>
      </c>
      <c r="K6" s="1" t="s">
        <v>37</v>
      </c>
      <c r="L6" s="1" t="s">
        <v>16</v>
      </c>
      <c r="M6" s="1"/>
    </row>
    <row r="7" spans="1:13">
      <c r="A7" s="6">
        <v>46210</v>
      </c>
      <c r="B7" s="22" t="s">
        <v>35</v>
      </c>
      <c r="C7" s="12" t="s">
        <v>30</v>
      </c>
      <c r="D7" s="1" t="s">
        <v>17</v>
      </c>
      <c r="E7" s="25">
        <v>1000</v>
      </c>
      <c r="F7" s="2">
        <f t="shared" si="0"/>
        <v>1.768688552811861</v>
      </c>
      <c r="G7" s="10">
        <v>565.39066666666668</v>
      </c>
      <c r="H7" s="2" t="s">
        <v>18</v>
      </c>
      <c r="I7" s="10" t="s">
        <v>42</v>
      </c>
      <c r="J7" s="1" t="s">
        <v>15</v>
      </c>
      <c r="K7" s="1" t="s">
        <v>37</v>
      </c>
      <c r="L7" s="1" t="s">
        <v>16</v>
      </c>
      <c r="M7" s="1"/>
    </row>
    <row r="8" spans="1:13">
      <c r="A8" s="6">
        <v>46211</v>
      </c>
      <c r="B8" s="1" t="s">
        <v>45</v>
      </c>
      <c r="C8" s="12" t="s">
        <v>30</v>
      </c>
      <c r="D8" s="1" t="s">
        <v>13</v>
      </c>
      <c r="E8" s="13">
        <v>2000</v>
      </c>
      <c r="F8" s="2">
        <f t="shared" si="0"/>
        <v>3.537377105623722</v>
      </c>
      <c r="G8" s="10">
        <v>565.39066666666668</v>
      </c>
      <c r="H8" s="2" t="s">
        <v>14</v>
      </c>
      <c r="I8" s="10" t="s">
        <v>46</v>
      </c>
      <c r="J8" s="1" t="s">
        <v>15</v>
      </c>
      <c r="K8" s="1" t="s">
        <v>37</v>
      </c>
      <c r="L8" s="1" t="s">
        <v>16</v>
      </c>
      <c r="M8" s="1"/>
    </row>
    <row r="9" spans="1:13">
      <c r="A9" s="6">
        <v>46211</v>
      </c>
      <c r="B9" s="1" t="s">
        <v>47</v>
      </c>
      <c r="C9" s="12" t="s">
        <v>30</v>
      </c>
      <c r="D9" s="1" t="s">
        <v>13</v>
      </c>
      <c r="E9" s="13">
        <v>2000</v>
      </c>
      <c r="F9" s="2">
        <f t="shared" si="0"/>
        <v>3.537377105623722</v>
      </c>
      <c r="G9" s="10">
        <v>565.39066666666668</v>
      </c>
      <c r="H9" s="2" t="s">
        <v>14</v>
      </c>
      <c r="I9" s="10" t="s">
        <v>46</v>
      </c>
      <c r="J9" s="1" t="s">
        <v>15</v>
      </c>
      <c r="K9" s="1" t="s">
        <v>37</v>
      </c>
      <c r="L9" s="1" t="s">
        <v>16</v>
      </c>
      <c r="M9" s="1"/>
    </row>
    <row r="10" spans="1:13">
      <c r="A10" s="6">
        <v>46211</v>
      </c>
      <c r="B10" s="1" t="s">
        <v>48</v>
      </c>
      <c r="C10" s="1" t="s">
        <v>30</v>
      </c>
      <c r="D10" s="1" t="s">
        <v>13</v>
      </c>
      <c r="E10" s="13">
        <v>1000</v>
      </c>
      <c r="F10" s="2">
        <f t="shared" si="0"/>
        <v>1.768688552811861</v>
      </c>
      <c r="G10" s="10">
        <v>565.39066666666668</v>
      </c>
      <c r="H10" s="2" t="s">
        <v>14</v>
      </c>
      <c r="I10" s="10" t="s">
        <v>46</v>
      </c>
      <c r="J10" s="1" t="s">
        <v>15</v>
      </c>
      <c r="K10" s="1" t="s">
        <v>37</v>
      </c>
      <c r="L10" s="1" t="s">
        <v>16</v>
      </c>
      <c r="M10" s="1"/>
    </row>
    <row r="11" spans="1:13">
      <c r="A11" s="6">
        <v>46211</v>
      </c>
      <c r="B11" s="1" t="s">
        <v>41</v>
      </c>
      <c r="C11" s="12" t="s">
        <v>30</v>
      </c>
      <c r="D11" s="1" t="s">
        <v>13</v>
      </c>
      <c r="E11" s="13">
        <v>3000</v>
      </c>
      <c r="F11" s="2">
        <f t="shared" si="0"/>
        <v>5.3060656584355828</v>
      </c>
      <c r="G11" s="10">
        <v>565.39066666666668</v>
      </c>
      <c r="H11" s="2" t="s">
        <v>14</v>
      </c>
      <c r="I11" s="10" t="s">
        <v>46</v>
      </c>
      <c r="J11" s="1" t="s">
        <v>15</v>
      </c>
      <c r="K11" s="1" t="s">
        <v>37</v>
      </c>
      <c r="L11" s="1" t="s">
        <v>16</v>
      </c>
      <c r="M11" s="1"/>
    </row>
    <row r="12" spans="1:13">
      <c r="A12" s="6">
        <v>46211</v>
      </c>
      <c r="B12" s="1" t="s">
        <v>49</v>
      </c>
      <c r="C12" s="12" t="s">
        <v>30</v>
      </c>
      <c r="D12" s="1" t="s">
        <v>17</v>
      </c>
      <c r="E12" s="13">
        <v>700</v>
      </c>
      <c r="F12" s="2">
        <f t="shared" si="0"/>
        <v>1.2380819869683026</v>
      </c>
      <c r="G12" s="10">
        <v>565.39066666666668</v>
      </c>
      <c r="H12" s="2" t="s">
        <v>18</v>
      </c>
      <c r="I12" s="10" t="s">
        <v>42</v>
      </c>
      <c r="J12" s="1" t="s">
        <v>15</v>
      </c>
      <c r="K12" s="1" t="s">
        <v>37</v>
      </c>
      <c r="L12" s="1" t="s">
        <v>16</v>
      </c>
      <c r="M12" s="1"/>
    </row>
    <row r="13" spans="1:13">
      <c r="A13" s="6">
        <v>46211</v>
      </c>
      <c r="B13" s="1" t="s">
        <v>50</v>
      </c>
      <c r="C13" s="12" t="s">
        <v>30</v>
      </c>
      <c r="D13" s="1" t="s">
        <v>17</v>
      </c>
      <c r="E13" s="13">
        <v>700</v>
      </c>
      <c r="F13" s="2">
        <f t="shared" si="0"/>
        <v>1.2380819869683026</v>
      </c>
      <c r="G13" s="10">
        <v>565.39066666666668</v>
      </c>
      <c r="H13" s="2" t="s">
        <v>18</v>
      </c>
      <c r="I13" s="10" t="s">
        <v>42</v>
      </c>
      <c r="J13" s="1" t="s">
        <v>15</v>
      </c>
      <c r="K13" s="1" t="s">
        <v>37</v>
      </c>
      <c r="L13" s="1" t="s">
        <v>16</v>
      </c>
      <c r="M13" s="1"/>
    </row>
    <row r="14" spans="1:13">
      <c r="A14" s="6">
        <v>46211</v>
      </c>
      <c r="B14" s="1" t="s">
        <v>51</v>
      </c>
      <c r="C14" s="12" t="s">
        <v>86</v>
      </c>
      <c r="D14" s="1" t="s">
        <v>21</v>
      </c>
      <c r="E14" s="13">
        <v>500000</v>
      </c>
      <c r="F14" s="2">
        <f t="shared" si="0"/>
        <v>884.34427640593049</v>
      </c>
      <c r="G14" s="10">
        <v>565.39066666666668</v>
      </c>
      <c r="H14" s="2" t="s">
        <v>22</v>
      </c>
      <c r="I14" s="10" t="s">
        <v>52</v>
      </c>
      <c r="J14" s="1" t="s">
        <v>15</v>
      </c>
      <c r="K14" s="1" t="s">
        <v>33</v>
      </c>
      <c r="L14" s="1" t="s">
        <v>16</v>
      </c>
      <c r="M14" s="1"/>
    </row>
    <row r="15" spans="1:13">
      <c r="A15" s="6">
        <v>46212</v>
      </c>
      <c r="B15" s="1" t="s">
        <v>53</v>
      </c>
      <c r="C15" s="12" t="s">
        <v>38</v>
      </c>
      <c r="D15" s="1" t="s">
        <v>17</v>
      </c>
      <c r="E15" s="13">
        <v>411031</v>
      </c>
      <c r="F15" s="2">
        <f t="shared" si="0"/>
        <v>726.98582455081203</v>
      </c>
      <c r="G15" s="10">
        <v>565.39066666666668</v>
      </c>
      <c r="H15" s="2" t="s">
        <v>22</v>
      </c>
      <c r="I15" s="10" t="s">
        <v>54</v>
      </c>
      <c r="J15" s="1" t="s">
        <v>15</v>
      </c>
      <c r="K15" s="1" t="s">
        <v>33</v>
      </c>
      <c r="L15" s="1" t="s">
        <v>16</v>
      </c>
      <c r="M15" s="1"/>
    </row>
    <row r="16" spans="1:13">
      <c r="A16" s="6">
        <v>46212</v>
      </c>
      <c r="B16" s="1" t="s">
        <v>55</v>
      </c>
      <c r="C16" s="12" t="s">
        <v>38</v>
      </c>
      <c r="D16" s="1" t="s">
        <v>31</v>
      </c>
      <c r="E16" s="13">
        <v>116858.7</v>
      </c>
      <c r="F16" s="2">
        <f t="shared" si="0"/>
        <v>206.68664498647541</v>
      </c>
      <c r="G16" s="10">
        <v>565.39066666666668</v>
      </c>
      <c r="H16" s="2" t="s">
        <v>22</v>
      </c>
      <c r="I16" s="10" t="s">
        <v>54</v>
      </c>
      <c r="J16" s="1" t="s">
        <v>15</v>
      </c>
      <c r="K16" s="1" t="s">
        <v>33</v>
      </c>
      <c r="L16" s="1" t="s">
        <v>16</v>
      </c>
      <c r="M16" s="1"/>
    </row>
    <row r="17" spans="1:13">
      <c r="A17" s="6">
        <v>46212</v>
      </c>
      <c r="B17" s="1" t="s">
        <v>56</v>
      </c>
      <c r="C17" s="12" t="s">
        <v>38</v>
      </c>
      <c r="D17" s="1" t="s">
        <v>31</v>
      </c>
      <c r="E17" s="13">
        <v>100417</v>
      </c>
      <c r="F17" s="2">
        <f t="shared" si="0"/>
        <v>177.60639840770864</v>
      </c>
      <c r="G17" s="10">
        <v>565.39066666666668</v>
      </c>
      <c r="H17" s="2" t="s">
        <v>22</v>
      </c>
      <c r="I17" s="10" t="s">
        <v>54</v>
      </c>
      <c r="J17" s="1" t="s">
        <v>15</v>
      </c>
      <c r="K17" s="1" t="s">
        <v>33</v>
      </c>
      <c r="L17" s="1" t="s">
        <v>16</v>
      </c>
      <c r="M17" s="1"/>
    </row>
    <row r="18" spans="1:13">
      <c r="A18" s="6">
        <v>46212</v>
      </c>
      <c r="B18" s="22" t="s">
        <v>57</v>
      </c>
      <c r="C18" s="12" t="s">
        <v>38</v>
      </c>
      <c r="D18" s="1" t="s">
        <v>20</v>
      </c>
      <c r="E18" s="25">
        <v>116788</v>
      </c>
      <c r="F18" s="2">
        <f t="shared" si="0"/>
        <v>206.56159870579162</v>
      </c>
      <c r="G18" s="10">
        <v>565.39066666666668</v>
      </c>
      <c r="H18" s="2" t="s">
        <v>22</v>
      </c>
      <c r="I18" s="10" t="s">
        <v>54</v>
      </c>
      <c r="J18" s="1" t="s">
        <v>15</v>
      </c>
      <c r="K18" s="1" t="s">
        <v>33</v>
      </c>
      <c r="L18" s="1" t="s">
        <v>16</v>
      </c>
      <c r="M18" s="1"/>
    </row>
    <row r="19" spans="1:13">
      <c r="A19" s="6">
        <v>46212</v>
      </c>
      <c r="B19" s="1" t="s">
        <v>58</v>
      </c>
      <c r="C19" s="12" t="s">
        <v>38</v>
      </c>
      <c r="D19" s="1" t="s">
        <v>17</v>
      </c>
      <c r="E19" s="24">
        <v>81648</v>
      </c>
      <c r="F19" s="2">
        <f t="shared" si="0"/>
        <v>144.40988295998284</v>
      </c>
      <c r="G19" s="10">
        <v>565.39066666666668</v>
      </c>
      <c r="H19" s="2" t="s">
        <v>22</v>
      </c>
      <c r="I19" s="10" t="s">
        <v>54</v>
      </c>
      <c r="J19" s="1" t="s">
        <v>15</v>
      </c>
      <c r="K19" s="1" t="s">
        <v>33</v>
      </c>
      <c r="L19" s="1" t="s">
        <v>16</v>
      </c>
      <c r="M19" s="1"/>
    </row>
    <row r="20" spans="1:13">
      <c r="A20" s="6">
        <v>46212</v>
      </c>
      <c r="B20" s="1" t="s">
        <v>59</v>
      </c>
      <c r="C20" s="12" t="s">
        <v>38</v>
      </c>
      <c r="D20" s="1" t="s">
        <v>13</v>
      </c>
      <c r="E20" s="24">
        <v>23121</v>
      </c>
      <c r="F20" s="2">
        <f t="shared" si="0"/>
        <v>40.893848029563038</v>
      </c>
      <c r="G20" s="10">
        <v>565.39066666666668</v>
      </c>
      <c r="H20" s="2" t="s">
        <v>22</v>
      </c>
      <c r="I20" s="10" t="s">
        <v>54</v>
      </c>
      <c r="J20" s="1" t="s">
        <v>15</v>
      </c>
      <c r="K20" s="1" t="s">
        <v>33</v>
      </c>
      <c r="L20" s="1" t="s">
        <v>16</v>
      </c>
      <c r="M20" s="1"/>
    </row>
    <row r="21" spans="1:13">
      <c r="A21" s="6">
        <v>46212</v>
      </c>
      <c r="B21" s="1" t="s">
        <v>60</v>
      </c>
      <c r="C21" s="12" t="s">
        <v>38</v>
      </c>
      <c r="D21" s="1" t="s">
        <v>13</v>
      </c>
      <c r="E21" s="24">
        <v>135596.79</v>
      </c>
      <c r="F21" s="2">
        <f t="shared" si="0"/>
        <v>239.82849027103384</v>
      </c>
      <c r="G21" s="10">
        <v>565.39066666666668</v>
      </c>
      <c r="H21" s="2" t="s">
        <v>22</v>
      </c>
      <c r="I21" s="10" t="s">
        <v>54</v>
      </c>
      <c r="J21" s="1" t="s">
        <v>15</v>
      </c>
      <c r="K21" s="1" t="s">
        <v>33</v>
      </c>
      <c r="L21" s="1" t="s">
        <v>16</v>
      </c>
      <c r="M21" s="1"/>
    </row>
    <row r="22" spans="1:13">
      <c r="A22" s="6">
        <v>46212</v>
      </c>
      <c r="B22" s="1" t="s">
        <v>61</v>
      </c>
      <c r="C22" s="12" t="s">
        <v>38</v>
      </c>
      <c r="D22" s="1" t="s">
        <v>31</v>
      </c>
      <c r="E22" s="13">
        <v>116996.67</v>
      </c>
      <c r="F22" s="2">
        <f t="shared" si="0"/>
        <v>206.93067094610689</v>
      </c>
      <c r="G22" s="10">
        <v>565.39066666666668</v>
      </c>
      <c r="H22" s="2" t="s">
        <v>22</v>
      </c>
      <c r="I22" s="10" t="s">
        <v>54</v>
      </c>
      <c r="J22" s="1" t="s">
        <v>15</v>
      </c>
      <c r="K22" s="1" t="s">
        <v>33</v>
      </c>
      <c r="L22" s="1" t="s">
        <v>16</v>
      </c>
      <c r="M22" s="1"/>
    </row>
    <row r="23" spans="1:13">
      <c r="A23" s="6">
        <v>46212</v>
      </c>
      <c r="B23" s="1" t="s">
        <v>62</v>
      </c>
      <c r="C23" s="12" t="s">
        <v>38</v>
      </c>
      <c r="D23" s="1" t="s">
        <v>21</v>
      </c>
      <c r="E23" s="13">
        <v>112584</v>
      </c>
      <c r="F23" s="2">
        <f t="shared" si="0"/>
        <v>199.12603202977056</v>
      </c>
      <c r="G23" s="10">
        <v>565.39066666666668</v>
      </c>
      <c r="H23" s="2" t="s">
        <v>22</v>
      </c>
      <c r="I23" s="10" t="s">
        <v>54</v>
      </c>
      <c r="J23" s="1" t="s">
        <v>15</v>
      </c>
      <c r="K23" s="1" t="s">
        <v>33</v>
      </c>
      <c r="L23" s="1" t="s">
        <v>16</v>
      </c>
      <c r="M23" s="1"/>
    </row>
    <row r="24" spans="1:13">
      <c r="A24" s="6">
        <v>46212</v>
      </c>
      <c r="B24" s="1" t="s">
        <v>63</v>
      </c>
      <c r="C24" s="12" t="s">
        <v>38</v>
      </c>
      <c r="D24" s="1" t="s">
        <v>31</v>
      </c>
      <c r="E24" s="13">
        <v>109935</v>
      </c>
      <c r="F24" s="2">
        <f t="shared" si="0"/>
        <v>194.44077605337193</v>
      </c>
      <c r="G24" s="10">
        <v>565.39066666666668</v>
      </c>
      <c r="H24" s="2" t="s">
        <v>22</v>
      </c>
      <c r="I24" s="10" t="s">
        <v>54</v>
      </c>
      <c r="J24" s="1" t="s">
        <v>15</v>
      </c>
      <c r="K24" s="1" t="s">
        <v>33</v>
      </c>
      <c r="L24" s="1" t="s">
        <v>16</v>
      </c>
      <c r="M24" s="1"/>
    </row>
    <row r="25" spans="1:13">
      <c r="A25" s="6">
        <v>46212</v>
      </c>
      <c r="B25" s="1" t="s">
        <v>64</v>
      </c>
      <c r="C25" s="12" t="s">
        <v>38</v>
      </c>
      <c r="D25" s="1" t="s">
        <v>17</v>
      </c>
      <c r="E25" s="13">
        <v>411031</v>
      </c>
      <c r="F25" s="2">
        <f t="shared" si="0"/>
        <v>726.98582455081203</v>
      </c>
      <c r="G25" s="10">
        <v>565.39066666666668</v>
      </c>
      <c r="H25" s="2" t="s">
        <v>22</v>
      </c>
      <c r="I25" s="10" t="s">
        <v>65</v>
      </c>
      <c r="J25" s="1" t="s">
        <v>15</v>
      </c>
      <c r="K25" s="1" t="s">
        <v>33</v>
      </c>
      <c r="L25" s="1" t="s">
        <v>16</v>
      </c>
      <c r="M25" s="1"/>
    </row>
    <row r="26" spans="1:13">
      <c r="A26" s="6">
        <v>46212</v>
      </c>
      <c r="B26" s="1" t="s">
        <v>66</v>
      </c>
      <c r="C26" s="12" t="s">
        <v>38</v>
      </c>
      <c r="D26" s="1" t="s">
        <v>31</v>
      </c>
      <c r="E26" s="13">
        <v>116858.7</v>
      </c>
      <c r="F26" s="2">
        <f t="shared" si="0"/>
        <v>206.68664498647541</v>
      </c>
      <c r="G26" s="10">
        <v>565.39066666666668</v>
      </c>
      <c r="H26" s="2" t="s">
        <v>22</v>
      </c>
      <c r="I26" s="10" t="s">
        <v>65</v>
      </c>
      <c r="J26" s="1" t="s">
        <v>15</v>
      </c>
      <c r="K26" s="1" t="s">
        <v>33</v>
      </c>
      <c r="L26" s="1" t="s">
        <v>16</v>
      </c>
      <c r="M26" s="1"/>
    </row>
    <row r="27" spans="1:13">
      <c r="A27" s="6">
        <v>46212</v>
      </c>
      <c r="B27" s="1" t="s">
        <v>67</v>
      </c>
      <c r="C27" s="12" t="s">
        <v>38</v>
      </c>
      <c r="D27" s="1" t="s">
        <v>31</v>
      </c>
      <c r="E27" s="13">
        <v>101392.2</v>
      </c>
      <c r="F27" s="2">
        <f t="shared" si="0"/>
        <v>179.33122348441077</v>
      </c>
      <c r="G27" s="10">
        <v>565.39066666666668</v>
      </c>
      <c r="H27" s="2" t="s">
        <v>22</v>
      </c>
      <c r="I27" s="10" t="s">
        <v>65</v>
      </c>
      <c r="J27" s="1" t="s">
        <v>15</v>
      </c>
      <c r="K27" s="1" t="s">
        <v>33</v>
      </c>
      <c r="L27" s="1" t="s">
        <v>16</v>
      </c>
      <c r="M27" s="1"/>
    </row>
    <row r="28" spans="1:13">
      <c r="A28" s="6">
        <v>46212</v>
      </c>
      <c r="B28" s="22" t="s">
        <v>68</v>
      </c>
      <c r="C28" s="12" t="s">
        <v>38</v>
      </c>
      <c r="D28" s="1" t="s">
        <v>20</v>
      </c>
      <c r="E28" s="25">
        <v>117879.3</v>
      </c>
      <c r="F28" s="2">
        <f t="shared" si="0"/>
        <v>208.49176852347523</v>
      </c>
      <c r="G28" s="10">
        <v>565.39066666666668</v>
      </c>
      <c r="H28" s="2" t="s">
        <v>22</v>
      </c>
      <c r="I28" s="10" t="s">
        <v>65</v>
      </c>
      <c r="J28" s="1" t="s">
        <v>15</v>
      </c>
      <c r="K28" s="1" t="s">
        <v>33</v>
      </c>
      <c r="L28" s="1" t="s">
        <v>16</v>
      </c>
      <c r="M28" s="1"/>
    </row>
    <row r="29" spans="1:13">
      <c r="A29" s="6">
        <v>46212</v>
      </c>
      <c r="B29" s="1" t="s">
        <v>69</v>
      </c>
      <c r="C29" s="12" t="s">
        <v>38</v>
      </c>
      <c r="D29" s="1" t="s">
        <v>17</v>
      </c>
      <c r="E29" s="24">
        <v>81648</v>
      </c>
      <c r="F29" s="2">
        <f t="shared" si="0"/>
        <v>144.40988295998284</v>
      </c>
      <c r="G29" s="10">
        <v>565.39066666666668</v>
      </c>
      <c r="H29" s="2" t="s">
        <v>22</v>
      </c>
      <c r="I29" s="10" t="s">
        <v>65</v>
      </c>
      <c r="J29" s="1" t="s">
        <v>15</v>
      </c>
      <c r="K29" s="1" t="s">
        <v>33</v>
      </c>
      <c r="L29" s="1" t="s">
        <v>16</v>
      </c>
      <c r="M29" s="1"/>
    </row>
    <row r="30" spans="1:13">
      <c r="A30" s="6">
        <v>46212</v>
      </c>
      <c r="B30" s="1" t="s">
        <v>70</v>
      </c>
      <c r="C30" s="12" t="s">
        <v>38</v>
      </c>
      <c r="D30" s="1" t="s">
        <v>13</v>
      </c>
      <c r="E30" s="24">
        <v>23121</v>
      </c>
      <c r="F30" s="2">
        <f t="shared" si="0"/>
        <v>40.893848029563038</v>
      </c>
      <c r="G30" s="10">
        <v>565.39066666666668</v>
      </c>
      <c r="H30" s="2" t="s">
        <v>22</v>
      </c>
      <c r="I30" s="10" t="s">
        <v>65</v>
      </c>
      <c r="J30" s="1" t="s">
        <v>15</v>
      </c>
      <c r="K30" s="1" t="s">
        <v>33</v>
      </c>
      <c r="L30" s="1" t="s">
        <v>16</v>
      </c>
      <c r="M30" s="1"/>
    </row>
    <row r="31" spans="1:13">
      <c r="A31" s="6">
        <v>46212</v>
      </c>
      <c r="B31" s="1" t="s">
        <v>71</v>
      </c>
      <c r="C31" s="12" t="s">
        <v>38</v>
      </c>
      <c r="D31" s="1" t="s">
        <v>13</v>
      </c>
      <c r="E31" s="24">
        <v>135596.79</v>
      </c>
      <c r="F31" s="2">
        <f t="shared" si="0"/>
        <v>239.82849027103384</v>
      </c>
      <c r="G31" s="10">
        <v>565.39066666666668</v>
      </c>
      <c r="H31" s="2" t="s">
        <v>22</v>
      </c>
      <c r="I31" s="10" t="s">
        <v>65</v>
      </c>
      <c r="J31" s="1" t="s">
        <v>15</v>
      </c>
      <c r="K31" s="1" t="s">
        <v>33</v>
      </c>
      <c r="L31" s="1" t="s">
        <v>16</v>
      </c>
      <c r="M31" s="1"/>
    </row>
    <row r="32" spans="1:13">
      <c r="A32" s="6">
        <v>46212</v>
      </c>
      <c r="B32" s="1" t="s">
        <v>72</v>
      </c>
      <c r="C32" s="12" t="s">
        <v>38</v>
      </c>
      <c r="D32" s="1" t="s">
        <v>31</v>
      </c>
      <c r="E32" s="13">
        <v>116996.67</v>
      </c>
      <c r="F32" s="2">
        <f t="shared" si="0"/>
        <v>206.93067094610689</v>
      </c>
      <c r="G32" s="10">
        <v>565.39066666666668</v>
      </c>
      <c r="H32" s="2" t="s">
        <v>22</v>
      </c>
      <c r="I32" s="10" t="s">
        <v>65</v>
      </c>
      <c r="J32" s="1" t="s">
        <v>15</v>
      </c>
      <c r="K32" s="1" t="s">
        <v>33</v>
      </c>
      <c r="L32" s="1" t="s">
        <v>16</v>
      </c>
      <c r="M32" s="1"/>
    </row>
    <row r="33" spans="1:13">
      <c r="A33" s="6">
        <v>46212</v>
      </c>
      <c r="B33" s="1" t="s">
        <v>73</v>
      </c>
      <c r="C33" s="12" t="s">
        <v>38</v>
      </c>
      <c r="D33" s="1" t="s">
        <v>21</v>
      </c>
      <c r="E33" s="13">
        <v>112584</v>
      </c>
      <c r="F33" s="2">
        <f t="shared" si="0"/>
        <v>199.12603202977056</v>
      </c>
      <c r="G33" s="10">
        <v>565.39066666666668</v>
      </c>
      <c r="H33" s="2" t="s">
        <v>22</v>
      </c>
      <c r="I33" s="10" t="s">
        <v>65</v>
      </c>
      <c r="J33" s="1" t="s">
        <v>15</v>
      </c>
      <c r="K33" s="1" t="s">
        <v>33</v>
      </c>
      <c r="L33" s="1" t="s">
        <v>16</v>
      </c>
      <c r="M33" s="1"/>
    </row>
    <row r="34" spans="1:13">
      <c r="A34" s="6">
        <v>46212</v>
      </c>
      <c r="B34" s="1" t="s">
        <v>74</v>
      </c>
      <c r="C34" s="12" t="s">
        <v>38</v>
      </c>
      <c r="D34" s="1" t="s">
        <v>31</v>
      </c>
      <c r="E34" s="13">
        <v>109935</v>
      </c>
      <c r="F34" s="2">
        <f t="shared" si="0"/>
        <v>194.44077605337193</v>
      </c>
      <c r="G34" s="10">
        <v>565.39066666666668</v>
      </c>
      <c r="H34" s="2" t="s">
        <v>22</v>
      </c>
      <c r="I34" s="10" t="s">
        <v>65</v>
      </c>
      <c r="J34" s="1" t="s">
        <v>15</v>
      </c>
      <c r="K34" s="1" t="s">
        <v>33</v>
      </c>
      <c r="L34" s="1" t="s">
        <v>16</v>
      </c>
      <c r="M34" s="1"/>
    </row>
    <row r="35" spans="1:13">
      <c r="A35" s="6">
        <v>46213</v>
      </c>
      <c r="B35" s="1" t="s">
        <v>75</v>
      </c>
      <c r="C35" s="12" t="s">
        <v>30</v>
      </c>
      <c r="D35" s="1" t="s">
        <v>17</v>
      </c>
      <c r="E35" s="13">
        <v>2000</v>
      </c>
      <c r="F35" s="2">
        <f t="shared" si="0"/>
        <v>3.537377105623722</v>
      </c>
      <c r="G35" s="10">
        <v>565.39066666666668</v>
      </c>
      <c r="H35" s="2" t="s">
        <v>18</v>
      </c>
      <c r="I35" s="10" t="s">
        <v>42</v>
      </c>
      <c r="J35" s="1" t="s">
        <v>15</v>
      </c>
      <c r="K35" s="1" t="s">
        <v>37</v>
      </c>
      <c r="L35" s="1" t="s">
        <v>16</v>
      </c>
      <c r="M35" s="1"/>
    </row>
    <row r="36" spans="1:13">
      <c r="A36" s="6">
        <v>46213</v>
      </c>
      <c r="B36" s="1" t="s">
        <v>76</v>
      </c>
      <c r="C36" s="12" t="s">
        <v>30</v>
      </c>
      <c r="D36" s="1" t="s">
        <v>17</v>
      </c>
      <c r="E36" s="13">
        <v>2000</v>
      </c>
      <c r="F36" s="2">
        <f t="shared" si="0"/>
        <v>3.537377105623722</v>
      </c>
      <c r="G36" s="10">
        <v>565.39066666666668</v>
      </c>
      <c r="H36" s="2" t="s">
        <v>18</v>
      </c>
      <c r="I36" s="10" t="s">
        <v>42</v>
      </c>
      <c r="J36" s="1" t="s">
        <v>15</v>
      </c>
      <c r="K36" s="1" t="s">
        <v>37</v>
      </c>
      <c r="L36" s="1" t="s">
        <v>16</v>
      </c>
      <c r="M36" s="1"/>
    </row>
    <row r="37" spans="1:13">
      <c r="A37" s="6">
        <v>46213</v>
      </c>
      <c r="B37" s="1" t="s">
        <v>84</v>
      </c>
      <c r="C37" s="12" t="s">
        <v>23</v>
      </c>
      <c r="D37" s="1" t="s">
        <v>13</v>
      </c>
      <c r="E37" s="13">
        <v>134001</v>
      </c>
      <c r="F37" s="2">
        <f t="shared" si="0"/>
        <v>237.00603476534218</v>
      </c>
      <c r="G37" s="10">
        <v>565.39066666666668</v>
      </c>
      <c r="H37" s="2" t="s">
        <v>22</v>
      </c>
      <c r="I37" s="10" t="s">
        <v>77</v>
      </c>
      <c r="J37" s="1" t="s">
        <v>15</v>
      </c>
      <c r="K37" s="1" t="s">
        <v>33</v>
      </c>
      <c r="L37" s="1" t="s">
        <v>16</v>
      </c>
      <c r="M37" s="1"/>
    </row>
    <row r="38" spans="1:13">
      <c r="A38" s="6">
        <v>46218</v>
      </c>
      <c r="B38" s="1" t="s">
        <v>85</v>
      </c>
      <c r="C38" s="1" t="s">
        <v>38</v>
      </c>
      <c r="D38" s="1" t="s">
        <v>21</v>
      </c>
      <c r="E38" s="13">
        <v>300000</v>
      </c>
      <c r="F38" s="2">
        <f t="shared" si="0"/>
        <v>530.60656584355831</v>
      </c>
      <c r="G38" s="10">
        <v>565.39066666666668</v>
      </c>
      <c r="H38" s="2" t="s">
        <v>22</v>
      </c>
      <c r="I38" s="10" t="s">
        <v>78</v>
      </c>
      <c r="J38" s="1" t="s">
        <v>15</v>
      </c>
      <c r="K38" s="1" t="s">
        <v>33</v>
      </c>
      <c r="L38" s="1" t="s">
        <v>16</v>
      </c>
      <c r="M38" s="1"/>
    </row>
    <row r="39" spans="1:13">
      <c r="A39" s="6">
        <v>46221</v>
      </c>
      <c r="B39" s="22" t="s">
        <v>79</v>
      </c>
      <c r="C39" s="12" t="s">
        <v>23</v>
      </c>
      <c r="D39" s="1" t="s">
        <v>13</v>
      </c>
      <c r="E39" s="25">
        <v>1000</v>
      </c>
      <c r="F39" s="2">
        <f t="shared" si="0"/>
        <v>1.768688552811861</v>
      </c>
      <c r="G39" s="10">
        <v>565.39066666666668</v>
      </c>
      <c r="H39" s="2" t="s">
        <v>14</v>
      </c>
      <c r="I39" s="10" t="s">
        <v>46</v>
      </c>
      <c r="J39" s="1" t="s">
        <v>15</v>
      </c>
      <c r="K39" s="1" t="s">
        <v>37</v>
      </c>
      <c r="L39" s="1" t="s">
        <v>16</v>
      </c>
      <c r="M39" s="1"/>
    </row>
    <row r="40" spans="1:13">
      <c r="A40" s="6">
        <v>46221</v>
      </c>
      <c r="B40" s="1" t="s">
        <v>80</v>
      </c>
      <c r="C40" s="12" t="s">
        <v>30</v>
      </c>
      <c r="D40" s="1" t="s">
        <v>13</v>
      </c>
      <c r="E40" s="13">
        <v>1000</v>
      </c>
      <c r="F40" s="2">
        <f t="shared" si="0"/>
        <v>1.768688552811861</v>
      </c>
      <c r="G40" s="10">
        <v>565.39066666666668</v>
      </c>
      <c r="H40" s="2" t="s">
        <v>14</v>
      </c>
      <c r="I40" s="10" t="s">
        <v>46</v>
      </c>
      <c r="J40" s="1" t="s">
        <v>15</v>
      </c>
      <c r="K40" s="1" t="s">
        <v>37</v>
      </c>
      <c r="L40" s="1" t="s">
        <v>16</v>
      </c>
      <c r="M40" s="1"/>
    </row>
    <row r="41" spans="1:13">
      <c r="A41" s="6">
        <v>46221</v>
      </c>
      <c r="B41" s="1" t="s">
        <v>81</v>
      </c>
      <c r="C41" s="12" t="s">
        <v>23</v>
      </c>
      <c r="D41" s="1" t="s">
        <v>13</v>
      </c>
      <c r="E41" s="13">
        <v>5900</v>
      </c>
      <c r="F41" s="2">
        <f t="shared" si="0"/>
        <v>10.43526246158998</v>
      </c>
      <c r="G41" s="10">
        <v>565.39066666666668</v>
      </c>
      <c r="H41" s="2" t="s">
        <v>14</v>
      </c>
      <c r="I41" s="10" t="s">
        <v>46</v>
      </c>
      <c r="J41" s="1" t="s">
        <v>15</v>
      </c>
      <c r="K41" s="1" t="s">
        <v>37</v>
      </c>
      <c r="L41" s="1" t="s">
        <v>16</v>
      </c>
      <c r="M41" s="1"/>
    </row>
    <row r="42" spans="1:13">
      <c r="A42" s="6">
        <v>46234</v>
      </c>
      <c r="B42" s="1" t="s">
        <v>82</v>
      </c>
      <c r="C42" s="12" t="s">
        <v>24</v>
      </c>
      <c r="D42" s="1" t="s">
        <v>13</v>
      </c>
      <c r="E42" s="13">
        <v>1100</v>
      </c>
      <c r="F42" s="2">
        <f t="shared" si="0"/>
        <v>1.9455574080930471</v>
      </c>
      <c r="G42" s="10">
        <v>565.39066666666668</v>
      </c>
      <c r="H42" s="2" t="s">
        <v>22</v>
      </c>
      <c r="I42" s="10" t="s">
        <v>83</v>
      </c>
      <c r="J42" s="1" t="s">
        <v>15</v>
      </c>
      <c r="K42" s="1" t="s">
        <v>33</v>
      </c>
      <c r="L42" s="1" t="s">
        <v>16</v>
      </c>
      <c r="M42" s="1"/>
    </row>
  </sheetData>
  <autoFilter ref="A1:M641" xr:uid="{036F10AE-8235-4389-A9BF-8747BEB4DD57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16D3-3F88-42D9-A367-6C511FA55FCA}">
  <dimension ref="A3:U13"/>
  <sheetViews>
    <sheetView workbookViewId="0">
      <selection activeCell="F17" sqref="F17"/>
    </sheetView>
  </sheetViews>
  <sheetFormatPr baseColWidth="10" defaultRowHeight="13.8"/>
  <cols>
    <col min="1" max="1" width="35.8984375" style="3" bestFit="1" customWidth="1"/>
    <col min="2" max="2" width="24.3984375" style="3" bestFit="1" customWidth="1"/>
    <col min="3" max="3" width="11" style="3" bestFit="1" customWidth="1"/>
    <col min="4" max="4" width="15.09765625" style="3" bestFit="1" customWidth="1"/>
    <col min="5" max="5" width="9.796875" style="3" bestFit="1" customWidth="1"/>
    <col min="6" max="6" width="11.3984375" style="3" bestFit="1" customWidth="1"/>
    <col min="7" max="7" width="7.09765625" style="3" bestFit="1" customWidth="1"/>
    <col min="8" max="8" width="15.69921875" style="3" bestFit="1" customWidth="1"/>
    <col min="9" max="9" width="13.3984375" style="3" bestFit="1" customWidth="1"/>
    <col min="10" max="10" width="13.296875" style="3" bestFit="1" customWidth="1"/>
    <col min="11" max="11" width="15.69921875" style="3" bestFit="1" customWidth="1"/>
    <col min="12" max="12" width="13.296875" style="3" bestFit="1" customWidth="1"/>
    <col min="13" max="13" width="9.5" style="3" bestFit="1" customWidth="1"/>
    <col min="14" max="14" width="15.69921875" style="3" bestFit="1" customWidth="1"/>
    <col min="15" max="15" width="13.296875" style="3" bestFit="1" customWidth="1"/>
    <col min="16" max="16" width="11.69921875" style="3" bestFit="1" customWidth="1"/>
    <col min="17" max="21" width="13.296875" style="3" bestFit="1" customWidth="1"/>
    <col min="22" max="16384" width="11.19921875" style="3"/>
  </cols>
  <sheetData>
    <row r="3" spans="1:21">
      <c r="A3" s="7" t="s">
        <v>29</v>
      </c>
      <c r="B3" s="7" t="s">
        <v>28</v>
      </c>
      <c r="C3" s="4"/>
      <c r="D3" s="4"/>
      <c r="E3" s="4"/>
      <c r="F3" s="4"/>
      <c r="G3" s="4"/>
      <c r="H3" s="4"/>
      <c r="I3" s="4"/>
      <c r="J3" s="4"/>
      <c r="K3"/>
      <c r="L3"/>
      <c r="M3"/>
      <c r="N3"/>
      <c r="O3"/>
      <c r="P3"/>
      <c r="Q3"/>
      <c r="R3"/>
      <c r="S3"/>
      <c r="T3"/>
      <c r="U3"/>
    </row>
    <row r="4" spans="1:21">
      <c r="A4" s="7" t="s">
        <v>25</v>
      </c>
      <c r="B4" s="4" t="s">
        <v>24</v>
      </c>
      <c r="C4" s="4" t="s">
        <v>38</v>
      </c>
      <c r="D4" s="4" t="s">
        <v>23</v>
      </c>
      <c r="E4" s="4" t="s">
        <v>32</v>
      </c>
      <c r="F4" s="4" t="s">
        <v>19</v>
      </c>
      <c r="G4" s="4" t="s">
        <v>26</v>
      </c>
      <c r="H4" s="4" t="s">
        <v>30</v>
      </c>
      <c r="I4" s="4" t="s">
        <v>86</v>
      </c>
      <c r="J4" s="4" t="s">
        <v>27</v>
      </c>
      <c r="K4"/>
      <c r="L4"/>
      <c r="M4"/>
      <c r="N4"/>
      <c r="O4"/>
      <c r="P4"/>
      <c r="Q4"/>
      <c r="R4"/>
      <c r="S4"/>
      <c r="T4"/>
      <c r="U4"/>
    </row>
    <row r="5" spans="1:21">
      <c r="A5" s="8" t="s">
        <v>21</v>
      </c>
      <c r="B5" s="4"/>
      <c r="C5" s="4">
        <v>525168</v>
      </c>
      <c r="D5" s="4"/>
      <c r="E5" s="4"/>
      <c r="F5" s="4"/>
      <c r="G5" s="4"/>
      <c r="H5" s="4"/>
      <c r="I5" s="4">
        <v>500000</v>
      </c>
      <c r="J5" s="4">
        <v>1025168</v>
      </c>
      <c r="K5"/>
      <c r="L5"/>
      <c r="M5"/>
      <c r="N5"/>
      <c r="O5"/>
      <c r="P5"/>
      <c r="Q5"/>
      <c r="R5"/>
      <c r="S5"/>
      <c r="T5"/>
      <c r="U5"/>
    </row>
    <row r="6" spans="1:21">
      <c r="A6" s="8" t="s">
        <v>17</v>
      </c>
      <c r="B6" s="4"/>
      <c r="C6" s="4">
        <v>985358</v>
      </c>
      <c r="D6" s="4"/>
      <c r="E6" s="4"/>
      <c r="F6" s="4"/>
      <c r="G6" s="4"/>
      <c r="H6" s="4">
        <v>8400</v>
      </c>
      <c r="I6" s="4"/>
      <c r="J6" s="4">
        <v>993758</v>
      </c>
      <c r="K6"/>
      <c r="L6"/>
      <c r="M6"/>
      <c r="N6"/>
      <c r="O6"/>
      <c r="P6"/>
      <c r="Q6"/>
      <c r="R6"/>
      <c r="S6"/>
      <c r="T6"/>
      <c r="U6"/>
    </row>
    <row r="7" spans="1:21">
      <c r="A7" s="8" t="s">
        <v>20</v>
      </c>
      <c r="B7" s="4"/>
      <c r="C7" s="4">
        <v>234667.3</v>
      </c>
      <c r="D7" s="4"/>
      <c r="E7" s="4"/>
      <c r="F7" s="4"/>
      <c r="G7" s="4"/>
      <c r="H7" s="4"/>
      <c r="I7" s="4"/>
      <c r="J7" s="4">
        <v>234667.3</v>
      </c>
      <c r="K7"/>
      <c r="L7"/>
      <c r="M7"/>
      <c r="N7"/>
      <c r="O7"/>
      <c r="P7"/>
      <c r="Q7"/>
      <c r="R7"/>
      <c r="S7"/>
      <c r="T7"/>
      <c r="U7"/>
    </row>
    <row r="8" spans="1:21">
      <c r="A8" s="8" t="s">
        <v>13</v>
      </c>
      <c r="B8" s="4">
        <v>1100</v>
      </c>
      <c r="C8" s="4">
        <v>317435.58</v>
      </c>
      <c r="D8" s="4">
        <v>140901</v>
      </c>
      <c r="E8" s="4">
        <v>95000</v>
      </c>
      <c r="F8" s="4">
        <v>1500</v>
      </c>
      <c r="G8" s="4"/>
      <c r="H8" s="4">
        <v>9000</v>
      </c>
      <c r="I8" s="4"/>
      <c r="J8" s="4">
        <v>564936.58000000007</v>
      </c>
      <c r="K8"/>
      <c r="L8"/>
      <c r="M8"/>
      <c r="N8"/>
      <c r="O8"/>
      <c r="P8"/>
      <c r="Q8"/>
      <c r="R8"/>
      <c r="S8"/>
      <c r="T8"/>
      <c r="U8"/>
    </row>
    <row r="9" spans="1:21">
      <c r="A9" s="8" t="s">
        <v>26</v>
      </c>
      <c r="B9" s="4"/>
      <c r="C9" s="4"/>
      <c r="D9" s="4"/>
      <c r="E9" s="4"/>
      <c r="F9" s="4"/>
      <c r="G9" s="4"/>
      <c r="H9" s="4"/>
      <c r="I9" s="4"/>
      <c r="J9" s="4"/>
      <c r="K9"/>
      <c r="L9"/>
      <c r="M9"/>
      <c r="N9"/>
      <c r="O9"/>
      <c r="P9"/>
      <c r="Q9"/>
      <c r="R9"/>
      <c r="S9"/>
      <c r="T9"/>
      <c r="U9"/>
    </row>
    <row r="10" spans="1:21">
      <c r="A10" s="8" t="s">
        <v>31</v>
      </c>
      <c r="B10" s="4"/>
      <c r="C10" s="4">
        <v>889389.94</v>
      </c>
      <c r="D10" s="4"/>
      <c r="E10" s="4"/>
      <c r="F10" s="4"/>
      <c r="G10" s="4"/>
      <c r="H10" s="4"/>
      <c r="I10" s="4"/>
      <c r="J10" s="4">
        <v>889389.94</v>
      </c>
      <c r="K10"/>
      <c r="L10"/>
      <c r="M10"/>
      <c r="N10"/>
      <c r="O10"/>
      <c r="P10"/>
      <c r="Q10"/>
      <c r="R10"/>
      <c r="S10"/>
      <c r="T10"/>
      <c r="U10"/>
    </row>
    <row r="11" spans="1:21">
      <c r="A11" s="8" t="s">
        <v>27</v>
      </c>
      <c r="B11" s="4">
        <v>1100</v>
      </c>
      <c r="C11" s="4">
        <v>2952018.8200000003</v>
      </c>
      <c r="D11" s="4">
        <v>140901</v>
      </c>
      <c r="E11" s="4">
        <v>95000</v>
      </c>
      <c r="F11" s="4">
        <v>1500</v>
      </c>
      <c r="G11" s="4"/>
      <c r="H11" s="4">
        <v>17400</v>
      </c>
      <c r="I11" s="4">
        <v>500000</v>
      </c>
      <c r="J11" s="4">
        <v>3707919.82</v>
      </c>
      <c r="K11"/>
      <c r="L11"/>
      <c r="M11"/>
      <c r="N11"/>
      <c r="O11"/>
      <c r="P11"/>
      <c r="Q11"/>
      <c r="R11"/>
      <c r="S11"/>
      <c r="T11"/>
      <c r="U11"/>
    </row>
    <row r="12" spans="1:21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</vt:lpstr>
      <vt:lpstr>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Hajduchová</dc:creator>
  <cp:lastModifiedBy>SINED SHOP</cp:lastModifiedBy>
  <cp:lastPrinted>2025-03-06T12:59:31Z</cp:lastPrinted>
  <dcterms:created xsi:type="dcterms:W3CDTF">2024-11-19T16:31:30Z</dcterms:created>
  <dcterms:modified xsi:type="dcterms:W3CDTF">2026-08-17T22:36:40Z</dcterms:modified>
</cp:coreProperties>
</file>